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hit.patel\Documents\"/>
    </mc:Choice>
  </mc:AlternateContent>
  <bookViews>
    <workbookView xWindow="0" yWindow="0" windowWidth="23040" windowHeight="9192"/>
  </bookViews>
  <sheets>
    <sheet name="P&amp;L" sheetId="1" r:id="rId1"/>
    <sheet name="B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P" localSheetId="1">#REF!</definedName>
    <definedName name="\P">#REF!</definedName>
    <definedName name="_Key1" localSheetId="1" hidden="1">'[1]P&amp;L'!#REF!</definedName>
    <definedName name="_Key1" hidden="1">'[1]P&amp;L'!#REF!</definedName>
    <definedName name="_Key2" localSheetId="1" hidden="1">'[1]P&amp;L'!#REF!</definedName>
    <definedName name="_Key2" hidden="1">'[1]P&amp;L'!#REF!</definedName>
    <definedName name="_nz1" localSheetId="1">#REF!</definedName>
    <definedName name="_nz1">#REF!</definedName>
    <definedName name="_Order1" hidden="1">255</definedName>
    <definedName name="_Order2" hidden="1">255</definedName>
    <definedName name="_Rec1" localSheetId="1">#REF!</definedName>
    <definedName name="_Rec1">#REF!</definedName>
    <definedName name="_Rec2" localSheetId="1">#REF!</definedName>
    <definedName name="_Rec2">#REF!</definedName>
    <definedName name="_Rec3" localSheetId="1">#REF!</definedName>
    <definedName name="_Rec3">#REF!</definedName>
    <definedName name="_Rec4" localSheetId="1">#REF!</definedName>
    <definedName name="_Rec4">#REF!</definedName>
    <definedName name="_Rec5" localSheetId="1">#REF!</definedName>
    <definedName name="_Rec5">#REF!</definedName>
    <definedName name="_set1">[2]Rate!$A$4:$I$265</definedName>
    <definedName name="_Sf1" localSheetId="1">BS!_Sf1</definedName>
    <definedName name="_Sf1" localSheetId="0">'P&amp;L'!_Sf1</definedName>
    <definedName name="_Sf1">[0]!_Sf1</definedName>
    <definedName name="_sf2" localSheetId="1">BS!_sf2</definedName>
    <definedName name="_sf2" localSheetId="0">'P&amp;L'!_sf2</definedName>
    <definedName name="_sf2">[0]!_sf2</definedName>
    <definedName name="_Sort" localSheetId="1" hidden="1">'[1]P&amp;L'!#REF!</definedName>
    <definedName name="_Sort" hidden="1">'[1]P&amp;L'!#REF!</definedName>
    <definedName name="A">[3]CDOmonitor!$M$43</definedName>
    <definedName name="AA">[4]Subpools!$B$2</definedName>
    <definedName name="ABCDS_Settlement_Type" localSheetId="1">#REF!</definedName>
    <definedName name="ABCDS_Settlement_Type">#REF!</definedName>
    <definedName name="AccruedIncome" localSheetId="1">#REF!</definedName>
    <definedName name="AccruedIncome">#REF!</definedName>
    <definedName name="ADD_COV_FROM">[5]Scenario!$R$50</definedName>
    <definedName name="ADD_COV_TO">[5]Scenario!$R$51</definedName>
    <definedName name="ADD_TEST">[5]Inputs!$G$26</definedName>
    <definedName name="ADD_TEST_FROM">[5]Scenario!$R$50</definedName>
    <definedName name="ADD_TEST_TO">[5]Scenario!$R$51</definedName>
    <definedName name="ADMIN_FEE_CAP" localSheetId="1">#REF!</definedName>
    <definedName name="ADMIN_FEE_CAP">#REF!</definedName>
    <definedName name="AE" localSheetId="1">#REF!</definedName>
    <definedName name="AE">#REF!</definedName>
    <definedName name="AFC_Protection" localSheetId="1">#REF!</definedName>
    <definedName name="AFC_Protection">#REF!</definedName>
    <definedName name="ALL" localSheetId="1">#REF!</definedName>
    <definedName name="ALL">#REF!</definedName>
    <definedName name="Alloc?" localSheetId="1">#REF!</definedName>
    <definedName name="Alloc?">#REF!</definedName>
    <definedName name="Allocation" localSheetId="1">#REF!</definedName>
    <definedName name="Allocation">#REF!</definedName>
    <definedName name="alpha" localSheetId="1">#REF!</definedName>
    <definedName name="alpha">#REF!</definedName>
    <definedName name="alphp" localSheetId="1">#REF!</definedName>
    <definedName name="alphp">#REF!</definedName>
    <definedName name="AM_VECT_REINV">[5]Scenario!$R$33</definedName>
    <definedName name="Amount" localSheetId="1">'[6]Cam 3'!#REF!</definedName>
    <definedName name="Amount">'[6]Cam 3'!#REF!</definedName>
    <definedName name="Analysis.Date">[7]INPUTS!$C$13</definedName>
    <definedName name="APB_CDS" localSheetId="1">#REF!</definedName>
    <definedName name="APB_CDS">#REF!</definedName>
    <definedName name="APPB" localSheetId="1">[8]SUMMARY!#REF!</definedName>
    <definedName name="APPB">[8]SUMMARY!#REF!</definedName>
    <definedName name="Asset_C_Quary">'[9]#REF'!$A$1:$H$39</definedName>
    <definedName name="assettype" localSheetId="1">#REF!</definedName>
    <definedName name="assettype">#REF!</definedName>
    <definedName name="avglife" localSheetId="1">#REF!</definedName>
    <definedName name="avglife">#REF!</definedName>
    <definedName name="B">[3]CDOmonitor!$M$44</definedName>
    <definedName name="balanceResolution">'[5]Single RUN'!$AA$5</definedName>
    <definedName name="Beg_Bal" localSheetId="1">#REF!</definedName>
    <definedName name="Beg_Bal">#REF!</definedName>
    <definedName name="BEG_COLL" localSheetId="1">#REF!</definedName>
    <definedName name="BEG_COLL">#REF!</definedName>
    <definedName name="BGBP" localSheetId="1">#REF!</definedName>
    <definedName name="BGBP">#REF!</definedName>
    <definedName name="BGBP2001" localSheetId="1">[10]BUDGET2003!#REF!</definedName>
    <definedName name="BGBP2001">[10]BUDGET2003!#REF!</definedName>
    <definedName name="BLKID.Lookup">'[7]SEC MASTER'!$A$8:$IV$65536</definedName>
    <definedName name="BLPR120040204094234070" localSheetId="1" hidden="1">'[11]Position Report'!#REF!</definedName>
    <definedName name="BLPR120040204094234070" hidden="1">'[11]Position Report'!#REF!</definedName>
    <definedName name="BLPR120040204094234070_1_1" localSheetId="1" hidden="1">'[11]Position Report'!#REF!</definedName>
    <definedName name="BLPR120040204094234070_1_1" hidden="1">'[11]Position Report'!#REF!</definedName>
    <definedName name="BLPR120040210090723327" localSheetId="1" hidden="1">'[11]Position Report'!#REF!</definedName>
    <definedName name="BLPR120040210090723327" hidden="1">'[11]Position Report'!#REF!</definedName>
    <definedName name="BLPR120040210090723327_1_3" localSheetId="1" hidden="1">'[11]Position Report'!#REF!</definedName>
    <definedName name="BLPR120040210090723327_1_3" hidden="1">'[11]Position Report'!#REF!</definedName>
    <definedName name="BLPR120040210090723327_2_3" localSheetId="1" hidden="1">'[11]Position Report'!#REF!</definedName>
    <definedName name="BLPR120040210090723327_2_3" hidden="1">'[11]Position Report'!#REF!</definedName>
    <definedName name="BLPR120040210090723327_3_3" localSheetId="1" hidden="1">'[11]Position Report'!#REF!</definedName>
    <definedName name="BLPR120040210090723327_3_3" hidden="1">'[11]Position Report'!#REF!</definedName>
    <definedName name="BLPR220040204094234508" localSheetId="1" hidden="1">'[11]Position Report'!#REF!</definedName>
    <definedName name="BLPR220040204094234508" hidden="1">'[11]Position Report'!#REF!</definedName>
    <definedName name="BLPR220040204094234508_1_3" localSheetId="1" hidden="1">'[11]Position Report'!#REF!</definedName>
    <definedName name="BLPR220040204094234508_1_3" hidden="1">'[11]Position Report'!#REF!</definedName>
    <definedName name="BLPR220040204094234508_2_3" localSheetId="1" hidden="1">'[11]Position Report'!#REF!</definedName>
    <definedName name="BLPR220040204094234508_2_3" hidden="1">'[11]Position Report'!#REF!</definedName>
    <definedName name="BLPR220040204094234508_3_3" localSheetId="1" hidden="1">'[11]Position Report'!#REF!</definedName>
    <definedName name="BLPR220040204094234508_3_3" hidden="1">'[11]Position Report'!#REF!</definedName>
    <definedName name="BLPR320040204094239102" localSheetId="1" hidden="1">'[11]Position Report'!#REF!</definedName>
    <definedName name="BLPR320040204094239102" hidden="1">'[11]Position Report'!#REF!</definedName>
    <definedName name="BLPR320040204094239102_1_3" localSheetId="1" hidden="1">'[11]Position Report'!#REF!</definedName>
    <definedName name="BLPR320040204094239102_1_3" hidden="1">'[11]Position Report'!#REF!</definedName>
    <definedName name="BLPR320040204094239102_2_3" localSheetId="1" hidden="1">'[11]Position Report'!#REF!</definedName>
    <definedName name="BLPR320040204094239102_2_3" hidden="1">'[11]Position Report'!#REF!</definedName>
    <definedName name="BLPR320040204094239102_3_3" localSheetId="1" hidden="1">'[11]Position Report'!#REF!</definedName>
    <definedName name="BLPR320040204094239102_3_3" hidden="1">'[11]Position Report'!#REF!</definedName>
    <definedName name="BLPR420040128152910808" localSheetId="1" hidden="1">'[11]Position Report'!#REF!</definedName>
    <definedName name="BLPR420040128152910808" hidden="1">'[11]Position Report'!#REF!</definedName>
    <definedName name="BLPR420040128152910808_1_3" localSheetId="1" hidden="1">'[11]Position Report'!#REF!</definedName>
    <definedName name="BLPR420040128152910808_1_3" hidden="1">'[11]Position Report'!#REF!</definedName>
    <definedName name="BLPR420040128152910808_2_3" localSheetId="1" hidden="1">'[11]Position Report'!#REF!</definedName>
    <definedName name="BLPR420040128152910808_2_3" hidden="1">'[11]Position Report'!#REF!</definedName>
    <definedName name="BLPR420040128152910808_3_3" localSheetId="1" hidden="1">'[11]Position Report'!#REF!</definedName>
    <definedName name="BLPR420040128152910808_3_3" hidden="1">'[11]Position Report'!#REF!</definedName>
    <definedName name="BLPR420040204104023509" localSheetId="1" hidden="1">'[11]Position Report'!#REF!</definedName>
    <definedName name="BLPR420040204104023509" hidden="1">'[11]Position Report'!#REF!</definedName>
    <definedName name="BLPR420040204104023509_1_3" localSheetId="1" hidden="1">'[11]Position Report'!#REF!</definedName>
    <definedName name="BLPR420040204104023509_1_3" hidden="1">'[11]Position Report'!#REF!</definedName>
    <definedName name="BLPR420040204104023509_2_3" localSheetId="1" hidden="1">'[11]Position Report'!#REF!</definedName>
    <definedName name="BLPR420040204104023509_2_3" hidden="1">'[11]Position Report'!#REF!</definedName>
    <definedName name="BLPR420040204104023509_3_3" localSheetId="1" hidden="1">'[11]Position Report'!#REF!</definedName>
    <definedName name="BLPR420040204104023509_3_3" hidden="1">'[11]Position Report'!#REF!</definedName>
    <definedName name="BLPR520040204104023525" localSheetId="1" hidden="1">'[11]Position Report'!#REF!</definedName>
    <definedName name="BLPR520040204104023525" hidden="1">'[11]Position Report'!#REF!</definedName>
    <definedName name="BLPR520040204104023525_1_3" localSheetId="1" hidden="1">'[11]Position Report'!#REF!</definedName>
    <definedName name="BLPR520040204104023525_1_3" hidden="1">'[11]Position Report'!#REF!</definedName>
    <definedName name="BLPR520040204104023525_2_3" localSheetId="1" hidden="1">'[11]Position Report'!#REF!</definedName>
    <definedName name="BLPR520040204104023525_2_3" hidden="1">'[11]Position Report'!#REF!</definedName>
    <definedName name="BLPR520040204104023525_3_3" localSheetId="1" hidden="1">'[11]Position Report'!#REF!</definedName>
    <definedName name="BLPR520040204104023525_3_3" hidden="1">'[11]Position Report'!#REF!</definedName>
    <definedName name="BLPR820040128152910824" localSheetId="1" hidden="1">'[11]Position Report'!#REF!</definedName>
    <definedName name="BLPR820040128152910824" hidden="1">'[11]Position Report'!#REF!</definedName>
    <definedName name="BLPR820040128152910824_1_3" localSheetId="1" hidden="1">'[11]Position Report'!#REF!</definedName>
    <definedName name="BLPR820040128152910824_1_3" hidden="1">'[11]Position Report'!#REF!</definedName>
    <definedName name="BLPR820040128152910824_2_3" localSheetId="1" hidden="1">'[11]Position Report'!#REF!</definedName>
    <definedName name="BLPR820040128152910824_2_3" hidden="1">'[11]Position Report'!#REF!</definedName>
    <definedName name="BLPR820040128152910824_3_3" localSheetId="1" hidden="1">'[11]Position Report'!#REF!</definedName>
    <definedName name="BLPR820040128152910824_3_3" hidden="1">'[11]Position Report'!#REF!</definedName>
    <definedName name="BLPR920040128152910824" localSheetId="1" hidden="1">'[11]Position Report'!#REF!</definedName>
    <definedName name="BLPR920040128152910824" hidden="1">'[11]Position Report'!#REF!</definedName>
    <definedName name="BLPR920040128152910824_1_3" localSheetId="1" hidden="1">'[11]Position Report'!#REF!</definedName>
    <definedName name="BLPR920040128152910824_1_3" hidden="1">'[11]Position Report'!#REF!</definedName>
    <definedName name="BLPR920040128152910824_2_3" localSheetId="1" hidden="1">'[11]Position Report'!#REF!</definedName>
    <definedName name="BLPR920040128152910824_2_3" hidden="1">'[11]Position Report'!#REF!</definedName>
    <definedName name="BLPR920040128152910824_3_3" localSheetId="1" hidden="1">'[11]Position Report'!#REF!</definedName>
    <definedName name="BLPR920040128152910824_3_3" hidden="1">'[11]Position Report'!#REF!</definedName>
    <definedName name="BNLG" localSheetId="1">#REF!</definedName>
    <definedName name="BNLG">#REF!</definedName>
    <definedName name="BNLG2001" localSheetId="1">[10]BUDGET2003!#REF!</definedName>
    <definedName name="BNLG2001">[10]BUDGET2003!#REF!</definedName>
    <definedName name="BOND" localSheetId="1">#REF!</definedName>
    <definedName name="BOND">#REF!</definedName>
    <definedName name="Bond_Characteristics">'[12]Bond Portfolio'!$N$25:$AT$155</definedName>
    <definedName name="Bond_Par" localSheetId="1">#REF!</definedName>
    <definedName name="Bond_Par">#REF!</definedName>
    <definedName name="BondNumber" localSheetId="1">'[6]Cam 3'!#REF!</definedName>
    <definedName name="BondNumber">'[6]Cam 3'!#REF!</definedName>
    <definedName name="BUSD" localSheetId="1">#REF!</definedName>
    <definedName name="BUSD">#REF!</definedName>
    <definedName name="BUSD2001" localSheetId="1">[10]BUDGET2003!#REF!</definedName>
    <definedName name="BUSD2001">[10]BUDGET2003!#REF!</definedName>
    <definedName name="Calculation_Date">'[12]Portfolio Summary'!$O$26</definedName>
    <definedName name="call_yr">[5]Scenario!$R$27</definedName>
    <definedName name="capped" localSheetId="1">#REF!</definedName>
    <definedName name="capped">#REF!</definedName>
    <definedName name="CarNoteReport" localSheetId="1">#REF!</definedName>
    <definedName name="CarNoteReport">#REF!</definedName>
    <definedName name="CC" localSheetId="1">#REF!</definedName>
    <definedName name="CC">#REF!</definedName>
    <definedName name="CLEAN_CALL_FIX_FEE">[5]Scenario!$R$22</definedName>
    <definedName name="CLEAN_CALL_PCT">[5]Scenario!$R$14</definedName>
    <definedName name="CLEAN_CALL_VAR_FEE">[5]Scenario!$R$15</definedName>
    <definedName name="Client_New_Deal_Header" localSheetId="1">#REF!</definedName>
    <definedName name="Client_New_Deal_Header">#REF!</definedName>
    <definedName name="ClosingYear" localSheetId="1">'[6]Cam 3'!#REF!</definedName>
    <definedName name="ClosingYear">'[6]Cam 3'!#REF!</definedName>
    <definedName name="COLL_FEE_BASE_1">[5]Scenario!$R$12</definedName>
    <definedName name="COLL_FEE_BASE_2">[5]Scenario!$S$12</definedName>
    <definedName name="COLL_FEE_BASE_3">[5]Scenario!$T$12</definedName>
    <definedName name="COLL_FEE_BASE_4">[5]Scenario!$U$12</definedName>
    <definedName name="collect" localSheetId="1">#REF!</definedName>
    <definedName name="collect">#REF!</definedName>
    <definedName name="Collections" localSheetId="1">#REF!</definedName>
    <definedName name="Collections">#REF!</definedName>
    <definedName name="comment00">'[13]Comments 2000'!$A$1:$B$65536</definedName>
    <definedName name="comment98" localSheetId="1">#REF!</definedName>
    <definedName name="comment98">#REF!</definedName>
    <definedName name="comment99" localSheetId="1">#REF!</definedName>
    <definedName name="comment99">#REF!</definedName>
    <definedName name="Condition1">[14]Values!$AR$9</definedName>
    <definedName name="Correlation">[5]corr!$D$5</definedName>
    <definedName name="CorrMatrix">'[15]Default Correlation Table'!$C$3</definedName>
    <definedName name="Counterparties" localSheetId="1">#REF!</definedName>
    <definedName name="Counterparties">#REF!</definedName>
    <definedName name="counterparty" localSheetId="1">#REF!</definedName>
    <definedName name="counterparty">#REF!</definedName>
    <definedName name="Country" localSheetId="1">#REF!</definedName>
    <definedName name="Country">#REF!</definedName>
    <definedName name="couponfrequency" localSheetId="1">#REF!</definedName>
    <definedName name="couponfrequency">#REF!</definedName>
    <definedName name="coupontype" localSheetId="1">#REF!</definedName>
    <definedName name="coupontype">#REF!</definedName>
    <definedName name="CPIMrating" localSheetId="1">#REF!</definedName>
    <definedName name="CPIMrating">#REF!</definedName>
    <definedName name="CPN">[3]Formula!$I$25</definedName>
    <definedName name="creditanalyst" localSheetId="1">#REF!</definedName>
    <definedName name="creditanalyst">#REF!</definedName>
    <definedName name="csDesignMode">1</definedName>
    <definedName name="CUM_FEE_CAP_1">[5]Scenario!$R$13</definedName>
    <definedName name="CUM_FEE_CAP_2">[5]Scenario!$S$13</definedName>
    <definedName name="CUM_FEE_CAP_3">[5]Scenario!$T$13</definedName>
    <definedName name="CUM_FEE_CAP_4">[5]Scenario!$U$13</definedName>
    <definedName name="Cum_Int" localSheetId="1">#REF!</definedName>
    <definedName name="Cum_Int">#REF!</definedName>
    <definedName name="cumweek00">'[16]2000'!$BF$1:$DE$65536</definedName>
    <definedName name="cumweek97">'[16]1997'!$BE$1:$DF$65536</definedName>
    <definedName name="cumweek98">'[16]1998'!$BE$1:$DF$65536</definedName>
    <definedName name="CUMWEEK99">'[16]1999'!$BF$1:$DE$65536</definedName>
    <definedName name="curr_libor">'[17]DATAOUT DRQ'!$G$23</definedName>
    <definedName name="currency" localSheetId="1">#REF!</definedName>
    <definedName name="currency">#REF!</definedName>
    <definedName name="DATA" localSheetId="1">#REF!</definedName>
    <definedName name="DATA">#REF!</definedName>
    <definedName name="_xlnm.Database" localSheetId="1">#REF!</definedName>
    <definedName name="_xlnm.Database">#REF!</definedName>
    <definedName name="DayBasis" localSheetId="1">#REF!</definedName>
    <definedName name="DayBasis">#REF!</definedName>
    <definedName name="daycount" localSheetId="1">#REF!</definedName>
    <definedName name="daycount">#REF!</definedName>
    <definedName name="DEAL_CALL_PCT">[5]Scenario!$R$28</definedName>
    <definedName name="deal_size" localSheetId="1">#REF!</definedName>
    <definedName name="deal_size">#REF!</definedName>
    <definedName name="DEC02_GS_MF_RI" localSheetId="1">#REF!</definedName>
    <definedName name="DEC02_GS_MF_RI">#REF!</definedName>
    <definedName name="DEF_REINV_TYPE">[5]Scenario!$R$34</definedName>
    <definedName name="DefaultProbability">[5]corr!$C$5</definedName>
    <definedName name="DEFREC" localSheetId="1">#REF!</definedName>
    <definedName name="DEFREC">#REF!</definedName>
    <definedName name="dilip" localSheetId="1">#REF!</definedName>
    <definedName name="dilip">#REF!</definedName>
    <definedName name="Diversity" localSheetId="1">#REF!</definedName>
    <definedName name="Diversity">#REF!</definedName>
    <definedName name="DP">[18]Res1!$F$15</definedName>
    <definedName name="DUE_END" localSheetId="1">#REF!</definedName>
    <definedName name="DUE_END">#REF!</definedName>
    <definedName name="E">'[19]EXCH RATES'!$I$18</definedName>
    <definedName name="eee" localSheetId="1">#REF!</definedName>
    <definedName name="eee">#REF!</definedName>
    <definedName name="Emer_Eq_quary" localSheetId="1">#REF!</definedName>
    <definedName name="Emer_Eq_quary">#REF!</definedName>
    <definedName name="End_Bal" localSheetId="1">#REF!</definedName>
    <definedName name="End_Bal">#REF!</definedName>
    <definedName name="EndDate" localSheetId="1">#REF!</definedName>
    <definedName name="EndDate">#REF!</definedName>
    <definedName name="Equity_quary" localSheetId="1">#REF!</definedName>
    <definedName name="Equity_quary">#REF!</definedName>
    <definedName name="Equity1">'[17]WATERFALL NEW'!$E$122</definedName>
    <definedName name="Equity2">'[17]WATERFALL NEW'!$E$126</definedName>
    <definedName name="ERate" localSheetId="1">#REF!</definedName>
    <definedName name="ERate">#REF!</definedName>
    <definedName name="ErrorMsg">[5]corr!$G$1</definedName>
    <definedName name="EUR">'[20]EXCH RATES'!$E$12</definedName>
    <definedName name="EURSNITT">'[20]EXCH RATES'!$H$12</definedName>
    <definedName name="EXCESS_CASH_COV">[5]Scenario!$R$49</definedName>
    <definedName name="Exchange" localSheetId="1">#REF!</definedName>
    <definedName name="Exchange">#REF!</definedName>
    <definedName name="ExhRate" localSheetId="1">#REF!</definedName>
    <definedName name="ExhRate">#REF!</definedName>
    <definedName name="Expect" localSheetId="1">#REF!</definedName>
    <definedName name="Expect">#REF!</definedName>
    <definedName name="ExRate" localSheetId="1">#REF!</definedName>
    <definedName name="ExRate">#REF!</definedName>
    <definedName name="Extra_Pay" localSheetId="1">#REF!</definedName>
    <definedName name="Extra_Pay">#REF!</definedName>
    <definedName name="FedL" localSheetId="1">#REF!</definedName>
    <definedName name="FedL">#REF!</definedName>
    <definedName name="FEE_CAP_1">[5]Scenario!$R$9</definedName>
    <definedName name="FEE_CAP_2">[5]Scenario!$S$9</definedName>
    <definedName name="FEE_CAP_3">[5]Scenario!$T$9</definedName>
    <definedName name="FEE_CAP_4">[5]Scenario!$U$9</definedName>
    <definedName name="FEE_FIRST_YR_1">[5]Scenario!$R$17</definedName>
    <definedName name="FEE_FIRST_YR_2">[5]Scenario!$S$17</definedName>
    <definedName name="FEE_FIRST_YR_3">[5]Scenario!$T$17</definedName>
    <definedName name="FEE_FIRST_YR_4">[5]Scenario!$U$17</definedName>
    <definedName name="FEE_FLOOR_1">[5]Scenario!$R$10</definedName>
    <definedName name="FEE_FLOOR_2">[5]Scenario!$S$10</definedName>
    <definedName name="FEE_FLOOR_3">[5]Scenario!$T$10</definedName>
    <definedName name="FEE_FLOOR_4">[5]Scenario!$U$10</definedName>
    <definedName name="FEE_LAST_YR_1">[5]Scenario!$R$18</definedName>
    <definedName name="FEE_LAST_YR_2">[5]Scenario!$S$18</definedName>
    <definedName name="FEE_LAST_YR_3">[5]Scenario!$T$18</definedName>
    <definedName name="FEE_LAST_YR_4">[5]Scenario!$U$18</definedName>
    <definedName name="FIRST_YRS_NUM">[5]Scenario!$R$16</definedName>
    <definedName name="Fitch_Asset_Type">[21]LookupIndices!$BO$3:$BO$17</definedName>
    <definedName name="Fitch_Industry_quary" localSheetId="1">#REF!</definedName>
    <definedName name="Fitch_Industry_quary">#REF!</definedName>
    <definedName name="fitchassettype">[22]LookupIndices!$BO$3:$BO$17</definedName>
    <definedName name="FitchRating">[23]LookupIndices!$J$3:$J$22</definedName>
    <definedName name="FIX_FEE_1">[5]Scenario!$R$6</definedName>
    <definedName name="FIX_FEE_2">[5]Scenario!$S$6</definedName>
    <definedName name="FIX_FEE_3">[5]Scenario!$T$6</definedName>
    <definedName name="FIX_FEE_4">[5]Scenario!$U$6</definedName>
    <definedName name="Fixed_Float" localSheetId="1">[24]Tables!#REF!</definedName>
    <definedName name="Fixed_Float">[24]Tables!#REF!</definedName>
    <definedName name="For_Issuer_Quary" localSheetId="1">#REF!</definedName>
    <definedName name="For_Issuer_Quary">#REF!</definedName>
    <definedName name="Foreign_quary" localSheetId="1">#REF!</definedName>
    <definedName name="Foreign_quary">#REF!</definedName>
    <definedName name="Frequency">[23]LookupIndices!$N$3:$N$6</definedName>
    <definedName name="Full_Print" localSheetId="1">#REF!</definedName>
    <definedName name="Full_Print">#REF!</definedName>
    <definedName name="funding">[25]LookupIndices!$BB$3:$BB$18</definedName>
    <definedName name="FX" localSheetId="1">#REF!</definedName>
    <definedName name="FX">#REF!</definedName>
    <definedName name="GBP">'[20]EXCH RATES'!$E$8</definedName>
    <definedName name="GBPSNITT">'[20]EXCH RATES'!$H$8</definedName>
    <definedName name="GS_MF_DEC02RI" localSheetId="1">#REF!</definedName>
    <definedName name="GS_MF_DEC02RI">#REF!</definedName>
    <definedName name="Header_Row" localSheetId="1">ROW(#REF!)</definedName>
    <definedName name="Header_Row">ROW(#REF!)</definedName>
    <definedName name="Hedge_FF">[14]Values!$V$1</definedName>
    <definedName name="HEDGE_PREM_FEE_1">[5]Scenario!$R$23</definedName>
    <definedName name="HEDGE_PREM_FEE_2">[5]Scenario!$S$23</definedName>
    <definedName name="HEDGE_PREM_FEE_3">[5]Scenario!$T$23</definedName>
    <definedName name="HEDGE_PREM_FEE_4">[5]Scenario!$U$23</definedName>
    <definedName name="HOEN_01" localSheetId="1">#REF!</definedName>
    <definedName name="HOEN_01">#REF!</definedName>
    <definedName name="HOEN_02" localSheetId="1">#REF!</definedName>
    <definedName name="HOEN_02">#REF!</definedName>
    <definedName name="HoldingsAsOf">[26]Parameters!$B$21</definedName>
    <definedName name="HY">[27]Dscore!$S$3:$AY$205</definedName>
    <definedName name="Inclusion" localSheetId="1">#REF!</definedName>
    <definedName name="Inclusion">#REF!</definedName>
    <definedName name="Ind_equity_quary" localSheetId="1">#REF!</definedName>
    <definedName name="Ind_equity_quary">#REF!</definedName>
    <definedName name="Indic?" localSheetId="1">#REF!</definedName>
    <definedName name="Indic?">#REF!</definedName>
    <definedName name="Indication" localSheetId="1">#REF!</definedName>
    <definedName name="Indication">#REF!</definedName>
    <definedName name="indication_area" localSheetId="1">#REF!</definedName>
    <definedName name="indication_area">#REF!</definedName>
    <definedName name="Industry" localSheetId="1">'[6]Cam 3'!#REF!</definedName>
    <definedName name="Industry">'[6]Cam 3'!#REF!</definedName>
    <definedName name="Industry_quary" localSheetId="1">#REF!</definedName>
    <definedName name="Industry_quary">#REF!</definedName>
    <definedName name="InputArea" localSheetId="1">#REF!</definedName>
    <definedName name="InputArea">#REF!</definedName>
    <definedName name="inputs">[28]Inputs!$E$4:$BK$92</definedName>
    <definedName name="Int" localSheetId="1">#REF!</definedName>
    <definedName name="Int">#REF!</definedName>
    <definedName name="INT_ON_PPL_FRAC">[5]Scenario!$R$5</definedName>
    <definedName name="INT_ON_REC_FRAC">[5]Scenario!$R$4</definedName>
    <definedName name="int_paid" localSheetId="1">#REF!</definedName>
    <definedName name="int_paid">#REF!</definedName>
    <definedName name="INT_PROC_TOTAL" localSheetId="1">#REF!</definedName>
    <definedName name="INT_PROC_TOTAL">#REF!</definedName>
    <definedName name="Interest_Projections" localSheetId="1">#REF!</definedName>
    <definedName name="Interest_Projections">#REF!</definedName>
    <definedName name="Interest_Rate" localSheetId="1">#REF!</definedName>
    <definedName name="Interest_Rate">#REF!</definedName>
    <definedName name="interestShortfallResolution">'[5]Single RUN'!$AA$6</definedName>
    <definedName name="Investment_Grade_Quary" localSheetId="1">#REF!</definedName>
    <definedName name="Investment_Grade_Quary">#REF!</definedName>
    <definedName name="Investor" localSheetId="1">#REF!</definedName>
    <definedName name="Investor">#REF!</definedName>
    <definedName name="IP_PPL">[5]Inputs!$L$33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INT" hidden="1">"c373"</definedName>
    <definedName name="IQ_EBITDA_MARGIN" hidden="1">"c372"</definedName>
    <definedName name="IQ_EBITDA_OVER_TOTAL_IE" hidden="1">"c373"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UTI" hidden="1">"c1125"</definedName>
    <definedName name="IQ_REVENUE" hidden="1">"c1122"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S_ADD_CASH_TO_PERFORM">[5]Scenario!$R$43</definedName>
    <definedName name="IS_ADD_COV_TEST">[5]Scenario!$R$47</definedName>
    <definedName name="IS_ADD_TEST_INVERSE">[5]Scenario!$R$48</definedName>
    <definedName name="IS_ADD_TEST_ON">[5]Scenario!$N$49</definedName>
    <definedName name="IS_AM_SCHED_CREATE">[5]Scenario!$R$26</definedName>
    <definedName name="IS_AM_SURV_COLL">[5]Scenario!$R$24</definedName>
    <definedName name="IS_BASED_ON_VECTOR" localSheetId="1">[29]Scenario!#REF!</definedName>
    <definedName name="IS_BASED_ON_VECTOR">[29]Scenario!#REF!</definedName>
    <definedName name="IS_CAP_30_OVER_360">[5]Scenario!$R$53</definedName>
    <definedName name="IS_DEF_SHORT_FIRST">[5]Scenario!$R$25</definedName>
    <definedName name="IS_FEE_DEFERRABLE_1">[5]Scenario!$R$8</definedName>
    <definedName name="IS_FEE_DEFERRABLE_2">[5]Scenario!$S$8</definedName>
    <definedName name="IS_FEE_DEFERRABLE_3">[5]Scenario!$T$8</definedName>
    <definedName name="IS_FEE_DEFERRABLE_4">[5]Scenario!$U$8</definedName>
    <definedName name="IS_FIXED_REINV_AM">[5]Scenario!$R$31</definedName>
    <definedName name="IS_LUMP_DEF_AT_END">[5]Scenario!$R$54</definedName>
    <definedName name="IS_OC_REC_RATE">[5]Scenario!$N$43</definedName>
    <definedName name="IS_RAMP_INT_FRAC">[5]Scenario!$N$37</definedName>
    <definedName name="IS_RAMP_VECT_COLL">[5]Scenario!$N$35</definedName>
    <definedName name="IS_RAMP_VECT_LIAB">[5]Scenario!$N$36</definedName>
    <definedName name="IS_REINV_DEF_SHORT_FIRST">[5]Scenario!$R$35</definedName>
    <definedName name="IS_REINV_PROP_TO_PPL">[5]Scenario!$R$29</definedName>
    <definedName name="IS_SEPARATE_REINV_AM">[5]Scenario!$R$30</definedName>
    <definedName name="IS_SWAPS_30_360">[5]Scenario!$R$53</definedName>
    <definedName name="IS_VAR_FEE_30_360_1">[5]Scenario!$R$21</definedName>
    <definedName name="IS_VAR_FEE_30_360_2">[5]Scenario!$S$21</definedName>
    <definedName name="IS_VAR_FEE_30_360_3">[5]Scenario!$T$21</definedName>
    <definedName name="IS_VAR_FEE_30_360_4">[5]Scenario!$U$21</definedName>
    <definedName name="Issuer_All_quary" localSheetId="1">#REF!</definedName>
    <definedName name="Issuer_All_quary">#REF!</definedName>
    <definedName name="Issuer_Foreign_quary" localSheetId="1">#REF!</definedName>
    <definedName name="Issuer_Foreign_quary">#REF!</definedName>
    <definedName name="Issuer_quary" localSheetId="1">#REF!</definedName>
    <definedName name="Issuer_quary">#REF!</definedName>
    <definedName name="iw">[28]IW!$E$4:$BK$140</definedName>
    <definedName name="Joint">[25]LookupIndices!$H$3:$I$23</definedName>
    <definedName name="Lab_Note">[30]Notes!$A$9:$A$718</definedName>
    <definedName name="label_inputs">[28]Inputs!$C$4:$C$101</definedName>
    <definedName name="label_iw">[28]IW!$B$4:$B$139</definedName>
    <definedName name="label_notes">[28]Notes!$C$4:$C$284</definedName>
    <definedName name="Lag_to_DFLT">[5]Scenario!$G$12</definedName>
    <definedName name="Last_Row" localSheetId="1">IF(BS!Values_Entered,BS!Header_Row+BS!Number_of_Payments,BS!Header_Row)</definedName>
    <definedName name="Last_Row" localSheetId="0">IF('P&amp;L'!Values_Entered,Header_Row+'P&amp;L'!Number_of_Payments,Header_Row)</definedName>
    <definedName name="Last_Row">IF(Values_Entered,Header_Row+Number_of_Payments,Header_Row)</definedName>
    <definedName name="legend" localSheetId="1">#REF!</definedName>
    <definedName name="legend">#REF!</definedName>
    <definedName name="LELM" localSheetId="1">#REF!</definedName>
    <definedName name="LELM">#REF!</definedName>
    <definedName name="LIABILITIES_DATA">[5]Inputs!$B$14:$L$27</definedName>
    <definedName name="LIABILITIES_DATA_1">[5]Inputs!$B$14:$B$27</definedName>
    <definedName name="LIBOR" localSheetId="1">#REF!</definedName>
    <definedName name="LIBOR">#REF!</definedName>
    <definedName name="LIBOR_DET" localSheetId="1">#REF!</definedName>
    <definedName name="LIBOR_DET">#REF!</definedName>
    <definedName name="list_rating">[31]Tables!$T$10:$T$29</definedName>
    <definedName name="Loan_Amount" localSheetId="1">#REF!</definedName>
    <definedName name="Loan_Amount">#REF!</definedName>
    <definedName name="Loan_Start" localSheetId="1">#REF!</definedName>
    <definedName name="Loan_Start">#REF!</definedName>
    <definedName name="Loan_Years" localSheetId="1">#REF!</definedName>
    <definedName name="Loan_Years">#REF!</definedName>
    <definedName name="LowerGr_Quary" localSheetId="1">#REF!</definedName>
    <definedName name="LowerGr_Quary">#REF!</definedName>
    <definedName name="M">[3]CDOmonitor!$M$41</definedName>
    <definedName name="Main_Note">[30]Notes!$B$9:$IV$718</definedName>
    <definedName name="Marks" localSheetId="1">#REF!</definedName>
    <definedName name="Marks">#REF!</definedName>
    <definedName name="marks1" localSheetId="1">#REF!</definedName>
    <definedName name="marks1">#REF!</definedName>
    <definedName name="MAX_A_DEFER_YEARS">[5]Scenario!$R$60</definedName>
    <definedName name="max_vs_CGI_Score" localSheetId="1">#REF!</definedName>
    <definedName name="max_vs_CGI_Score">#REF!</definedName>
    <definedName name="mia" localSheetId="1">#REF!</definedName>
    <definedName name="mia">#REF!</definedName>
    <definedName name="Monoline" localSheetId="1">'[6]Cam 3'!#REF!</definedName>
    <definedName name="Monoline">'[6]Cam 3'!#REF!</definedName>
    <definedName name="monolines" localSheetId="1">#REF!</definedName>
    <definedName name="monolines">#REF!</definedName>
    <definedName name="month00">'[16]2000'!$DI$1:$DU$65536</definedName>
    <definedName name="MONTH97">'[16]1997'!$DI$1:$DU$65536</definedName>
    <definedName name="Month98">'[16]1998'!$DI$1:$DU$65536</definedName>
    <definedName name="MONTH99">'[16]1999'!$DI$1:$DU$65536</definedName>
    <definedName name="monthcum00">'[16]2000'!$DY$1:$EK$65536</definedName>
    <definedName name="MONTHCUM97">'[16]1997'!$DY$1:$EK$65536</definedName>
    <definedName name="MONTHCUM98">'[16]1998'!$DY$1:$EK$65536</definedName>
    <definedName name="MONTHCUM99">'[16]1999'!$DY$1:$EK$65536</definedName>
    <definedName name="moodyindclass">[32]LookupIndices!$U$2:$U$167</definedName>
    <definedName name="moodys" localSheetId="1">#REF!</definedName>
    <definedName name="moodys">#REF!</definedName>
    <definedName name="Moodys.Inustry.List">[33]TABLES!$Q$7:$Q$40</definedName>
    <definedName name="Moodysclass" localSheetId="1">#REF!</definedName>
    <definedName name="Moodysclass">#REF!</definedName>
    <definedName name="moodysindustry" localSheetId="1">#REF!</definedName>
    <definedName name="moodysindustry">#REF!</definedName>
    <definedName name="moodysrating" localSheetId="1">#REF!</definedName>
    <definedName name="moodysrating">#REF!</definedName>
    <definedName name="moodysratingfactor" localSheetId="1">#REF!</definedName>
    <definedName name="moodysratingfactor">#REF!</definedName>
    <definedName name="N">[3]CDOmonitor!$M$40</definedName>
    <definedName name="name">[8]SUMMARY!$B$1</definedName>
    <definedName name="New_Deal_Header" localSheetId="1">#REF!</definedName>
    <definedName name="New_Deal_Header">#REF!</definedName>
    <definedName name="NLG">'[34]EXCH RATES'!$E$12</definedName>
    <definedName name="NLGSNITT">'[34]EXCH RATES'!$H$12</definedName>
    <definedName name="nnnnnnnnnnnnnnnnnnn" localSheetId="1" hidden="1">{"LIBOR",#N/A,TRUE,"Model";"Caps",#N/A,TRUE,"Model";"Assets",#N/A,TRUE,"Model";"Liabilities",#N/A,TRUE,"Model";"Tests",#N/A,TRUE,"Model";"Results",#N/A,TRUE,"Model"}</definedName>
    <definedName name="nnnnnnnnnnnnnnnnnnn" localSheetId="0" hidden="1">{"LIBOR",#N/A,TRUE,"Model";"Caps",#N/A,TRUE,"Model";"Assets",#N/A,TRUE,"Model";"Liabilities",#N/A,TRUE,"Model";"Tests",#N/A,TRUE,"Model";"Results",#N/A,TRUE,"Model"}</definedName>
    <definedName name="nnnnnnnnnnnnnnnnnnn" hidden="1">{"LIBOR",#N/A,TRUE,"Model";"Caps",#N/A,TRUE,"Model";"Assets",#N/A,TRUE,"Model";"Liabilities",#N/A,TRUE,"Model";"Tests",#N/A,TRUE,"Model";"Results",#N/A,TRUE,"Model"}</definedName>
    <definedName name="NODA_01" localSheetId="1">#REF!</definedName>
    <definedName name="NODA_01">#REF!</definedName>
    <definedName name="NODA_02" localSheetId="1">#REF!</definedName>
    <definedName name="NODA_02">#REF!</definedName>
    <definedName name="NonCash_quary" localSheetId="1">#REF!</definedName>
    <definedName name="NonCash_quary">#REF!</definedName>
    <definedName name="Nondollar_Quary" localSheetId="1">#REF!</definedName>
    <definedName name="Nondollar_Quary">#REF!</definedName>
    <definedName name="NonG7_quary" localSheetId="1">#REF!</definedName>
    <definedName name="NonG7_quary">#REF!</definedName>
    <definedName name="NOPCB" localSheetId="1">#REF!</definedName>
    <definedName name="NOPCB">#REF!</definedName>
    <definedName name="Notes">[28]Notes!$E$4:$BK$350</definedName>
    <definedName name="NR" localSheetId="1">#REF!</definedName>
    <definedName name="NR">#REF!</definedName>
    <definedName name="Num_Pmt_Per_Year" localSheetId="1">#REF!</definedName>
    <definedName name="Num_Pmt_Per_Year">#REF!</definedName>
    <definedName name="NumAssets">[5]corr!$B$5</definedName>
    <definedName name="Number_of_Payments" localSheetId="1">MATCH(0.01,BS!End_Bal,-1)+1</definedName>
    <definedName name="Number_of_Payments" localSheetId="0">MATCH(0.01,End_Bal,-1)+1</definedName>
    <definedName name="Number_of_Payments">MATCH(0.01,End_Bal,-1)+1</definedName>
    <definedName name="nz" localSheetId="1">#REF!</definedName>
    <definedName name="nz">#REF!</definedName>
    <definedName name="OC_REC_RATE">[5]Scenario!$R$44</definedName>
    <definedName name="OC_SCHEME_USED">[5]Scenario!$R$45</definedName>
    <definedName name="OC_SEPARATE_INTPPL">[5]Scenario!$R$46</definedName>
    <definedName name="Office" localSheetId="1">#REF!</definedName>
    <definedName name="Office">#REF!</definedName>
    <definedName name="ok" localSheetId="1">#REF!</definedName>
    <definedName name="ok">#REF!</definedName>
    <definedName name="Order" localSheetId="1">#REF!</definedName>
    <definedName name="Order">#REF!</definedName>
    <definedName name="Originator" localSheetId="1">'[6]Cam 3'!#REF!</definedName>
    <definedName name="Originator">'[6]Cam 3'!#REF!</definedName>
    <definedName name="originators" localSheetId="1">#REF!</definedName>
    <definedName name="originators">#REF!</definedName>
    <definedName name="Origine" localSheetId="1">#REF!</definedName>
    <definedName name="Origine">#REF!</definedName>
    <definedName name="Output_355944" localSheetId="1">#REF!</definedName>
    <definedName name="Output_355944">#REF!</definedName>
    <definedName name="Output_540000" localSheetId="1">#REF!</definedName>
    <definedName name="Output_540000">#REF!</definedName>
    <definedName name="Output_540001" localSheetId="1">#REF!</definedName>
    <definedName name="Output_540001">#REF!</definedName>
    <definedName name="Output_540004" localSheetId="1">#REF!</definedName>
    <definedName name="Output_540004">#REF!</definedName>
    <definedName name="Outstanding" localSheetId="1">#REF!</definedName>
    <definedName name="Outstanding">#REF!</definedName>
    <definedName name="PAGE1" localSheetId="1">#REF!</definedName>
    <definedName name="PAGE1">#REF!</definedName>
    <definedName name="PASTDUE_SUB_FEE_PER">[5]Scenario!$T$20</definedName>
    <definedName name="Pay">[14]Values!$H$1</definedName>
    <definedName name="Pay_Currency">[14]Values!$H$8:$H$35</definedName>
    <definedName name="PAY_DATE" localSheetId="1">#REF!</definedName>
    <definedName name="PAY_DATE">#REF!</definedName>
    <definedName name="Pay_Num" localSheetId="1">#REF!</definedName>
    <definedName name="Pay_Num">#REF!</definedName>
    <definedName name="Payment_Date" localSheetId="1">DATE(YEAR(BS!Loan_Start),MONTH(BS!Loan_Start)+Payment_Number,DAY(BS!Loan_Start))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D7_ORIG_PRICE" localSheetId="1">#REF!</definedName>
    <definedName name="PD7_ORIG_PRICE">#REF!</definedName>
    <definedName name="period" localSheetId="1">#REF!</definedName>
    <definedName name="period">#REF!</definedName>
    <definedName name="PLZ" localSheetId="1">#REF!</definedName>
    <definedName name="PLZ">#REF!</definedName>
    <definedName name="POOL_CHARACTERISTICS" localSheetId="1">#REF!</definedName>
    <definedName name="POOL_CHARACTERISTICS">#REF!</definedName>
    <definedName name="portfolio" localSheetId="1">#REF!</definedName>
    <definedName name="portfolio">#REF!</definedName>
    <definedName name="PortName">[35]Parameters!$B$31</definedName>
    <definedName name="ppmt_choose">[5]Schedules!$BY$1:$CD$1</definedName>
    <definedName name="PPMT_Select">[5]Inputs!$L$31</definedName>
    <definedName name="PRIMARY" localSheetId="1">#REF!</definedName>
    <definedName name="PRIMARY">#REF!</definedName>
    <definedName name="prin_paid" localSheetId="1">#REF!</definedName>
    <definedName name="prin_paid">#REF!</definedName>
    <definedName name="Princ" localSheetId="1">#REF!</definedName>
    <definedName name="Princ">#REF!</definedName>
    <definedName name="Principal" localSheetId="1">#REF!</definedName>
    <definedName name="Principal">#REF!</definedName>
    <definedName name="_xlnm.Print_Area" localSheetId="1">BS!$B$2:$H$76</definedName>
    <definedName name="_xlnm.Print_Area" localSheetId="0">'P&amp;L'!$B$2:$H$35</definedName>
    <definedName name="_xlnm.Print_Area">#REF!</definedName>
    <definedName name="Print_Area_MI" localSheetId="1">#REF!</definedName>
    <definedName name="Print_Area_MI">#REF!</definedName>
    <definedName name="Print_Area_Reset" localSheetId="1">OFFSET(BS!Full_Print,0,0,BS!Last_Row)</definedName>
    <definedName name="Print_Area_Reset" localSheetId="0">OFFSET(Full_Print,0,0,'P&amp;L'!Last_Row)</definedName>
    <definedName name="Print_Area_Reset">OFFSET(Full_Print,0,0,Last_Row)</definedName>
    <definedName name="_xlnm.Print_Titles" localSheetId="1">#REF!</definedName>
    <definedName name="_xlnm.Print_Titles">#REF!</definedName>
    <definedName name="printB">[36]Cashflow!$A$9:$AD$1545</definedName>
    <definedName name="Priority">[32]LookupIndices!$AI$3:$AI$4</definedName>
    <definedName name="ProbOut">[5]corr!$C$12</definedName>
    <definedName name="ProjectName" localSheetId="1">{"Client Name or Project Name"}</definedName>
    <definedName name="ProjectName" localSheetId="0">{"Client Name or Project Name"}</definedName>
    <definedName name="ProjectName">{"Client Name or Project Name"}</definedName>
    <definedName name="PSLUT">'[20]EXCH RATES'!$I$18</definedName>
    <definedName name="PSTART">'[20]EXCH RATES'!$I$17</definedName>
    <definedName name="Q">[3]Formula!$I$31</definedName>
    <definedName name="QAA" localSheetId="1">#REF!</definedName>
    <definedName name="QAA">#REF!</definedName>
    <definedName name="RAMP_INT_FRAC_COLL">[5]Scenario!$R$38</definedName>
    <definedName name="RAMP_INT_FRAC_LIAB">[5]Scenario!$R$39</definedName>
    <definedName name="RAMP_VECT_COLL">[5]Scenario!$R$36</definedName>
    <definedName name="RAMP_VECT_LIAB">[5]Scenario!$R$37</definedName>
    <definedName name="Range_Diverse" localSheetId="1">#REF!</definedName>
    <definedName name="Range_Diverse">#REF!</definedName>
    <definedName name="Range_Resi" localSheetId="1">#REF!</definedName>
    <definedName name="Range_Resi">#REF!</definedName>
    <definedName name="Range_undiverse" localSheetId="1">#REF!</definedName>
    <definedName name="Range_undiverse">#REF!</definedName>
    <definedName name="Rate" localSheetId="1">#REF!</definedName>
    <definedName name="Rate">#REF!</definedName>
    <definedName name="rated_notes" localSheetId="1">#REF!</definedName>
    <definedName name="rated_notes">#REF!</definedName>
    <definedName name="rated_origin" localSheetId="1">#REF!</definedName>
    <definedName name="rated_origin">#REF!</definedName>
    <definedName name="rating">[31]Tables!$T$10:$V$29</definedName>
    <definedName name="ratingfactor">'[37]Moody''s Loss'!$A$27:$B$45</definedName>
    <definedName name="Ratings">[38]Tables!$B$3:$B$22</definedName>
    <definedName name="RatingScale" localSheetId="1">#REF!</definedName>
    <definedName name="RatingScale">#REF!</definedName>
    <definedName name="REC">[3]CDOmonitor!$M$45</definedName>
    <definedName name="Rec0" localSheetId="1">#REF!</definedName>
    <definedName name="Rec0">#REF!</definedName>
    <definedName name="RefIndex" localSheetId="1">#REF!</definedName>
    <definedName name="RefIndex">#REF!</definedName>
    <definedName name="region" localSheetId="1">#REF!:#REF!</definedName>
    <definedName name="region">#REF!:#REF!</definedName>
    <definedName name="REINV_AM_MAT">[5]Scenario!$R$32</definedName>
    <definedName name="REMAINING_ACRD_SPLIT" localSheetId="1">#REF!</definedName>
    <definedName name="REMAINING_ACRD_SPLIT">#REF!</definedName>
    <definedName name="Report" localSheetId="1">#REF!</definedName>
    <definedName name="Report">#REF!</definedName>
    <definedName name="Report1">'[39]Rated Notes'!$C$18</definedName>
    <definedName name="RES_CAP_AMT">[5]Scenario!$R$42</definedName>
    <definedName name="RES_RELEASE_MAT">[5]Scenario!$R$41</definedName>
    <definedName name="RES_RELEASE_VECT">[5]Scenario!$R$40</definedName>
    <definedName name="RESACCT_FUND_AMT">[5]Scenario!$R$59</definedName>
    <definedName name="RESACCT_FUND_SEQ">[5]Scenario!$R$56</definedName>
    <definedName name="RESACCT_INI_BAL">[5]Scenario!$R$57</definedName>
    <definedName name="RESACCT_TARGET_PCT">[5]Scenario!$R$58</definedName>
    <definedName name="RESACCT_TRANCHE">[5]Scenario!$R$55</definedName>
    <definedName name="resolution">[5]BEs!$O$13</definedName>
    <definedName name="ROUGHDATA">[40]RoughData!$A$3:$N$218</definedName>
    <definedName name="rudresh" localSheetId="1">#REF!</definedName>
    <definedName name="rudresh">#REF!</definedName>
    <definedName name="rudresha" localSheetId="1">#REF!</definedName>
    <definedName name="rudresha">#REF!</definedName>
    <definedName name="runBalance">'[5]Single RUN'!$Z$5</definedName>
    <definedName name="runInterestShortfall">'[5]Single RUN'!$Z$6</definedName>
    <definedName name="runZeroIRR">'[5]Single RUN'!$Z$7</definedName>
    <definedName name="S">[3]CDOmonitor!$M$42</definedName>
    <definedName name="SandPclass" localSheetId="1">#REF!</definedName>
    <definedName name="SandPclass">#REF!</definedName>
    <definedName name="sandpindclass">[32]LookupIndices!$AA$3:$AA$17</definedName>
    <definedName name="SandPIndustry">[31]Tables!$Z$11:$Z$49</definedName>
    <definedName name="SandPlookup">[31]Tables!$Z$11:$AA$49</definedName>
    <definedName name="SandPrating" localSheetId="1">#REF!</definedName>
    <definedName name="SandPrating">#REF!</definedName>
    <definedName name="Sched_Pay" localSheetId="1">#REF!</definedName>
    <definedName name="Sched_Pay">#REF!</definedName>
    <definedName name="Scheduled_Extra_Payments" localSheetId="1">#REF!</definedName>
    <definedName name="Scheduled_Extra_Payments">#REF!</definedName>
    <definedName name="Scheduled_Interest_Rate" localSheetId="1">#REF!</definedName>
    <definedName name="Scheduled_Interest_Rate">#REF!</definedName>
    <definedName name="Scheduled_Monthly_Payment" localSheetId="1">#REF!</definedName>
    <definedName name="Scheduled_Monthly_Payment">#REF!</definedName>
    <definedName name="SD" localSheetId="1">'[29]MDY rectable'!#REF!</definedName>
    <definedName name="SD">'[29]MDY rectable'!#REF!</definedName>
    <definedName name="SECONDARY" localSheetId="1">#REF!</definedName>
    <definedName name="SECONDARY">#REF!</definedName>
    <definedName name="SEK" localSheetId="1">[41]Uses!#REF!</definedName>
    <definedName name="SEK">[41]Uses!#REF!</definedName>
    <definedName name="Servicer" localSheetId="1">'[6]Cam 3'!#REF!</definedName>
    <definedName name="Servicer">'[6]Cam 3'!#REF!</definedName>
    <definedName name="servicers" localSheetId="1">#REF!</definedName>
    <definedName name="servicers">#REF!</definedName>
    <definedName name="set">[42]Rate1!$A$3:$I$266</definedName>
    <definedName name="settle_july2" localSheetId="1">#REF!</definedName>
    <definedName name="settle_july2">#REF!</definedName>
    <definedName name="settle_july3" localSheetId="1">#REF!</definedName>
    <definedName name="settle_july3">#REF!</definedName>
    <definedName name="settle_july5" localSheetId="1">#REF!</definedName>
    <definedName name="settle_july5">#REF!</definedName>
    <definedName name="Size1" localSheetId="1">#REF!</definedName>
    <definedName name="Size1">#REF!</definedName>
    <definedName name="Size2" localSheetId="1">#REF!</definedName>
    <definedName name="Size2">#REF!</definedName>
    <definedName name="Size3" localSheetId="1">#REF!</definedName>
    <definedName name="Size3">#REF!</definedName>
    <definedName name="Size4" localSheetId="1">#REF!</definedName>
    <definedName name="Size4">#REF!</definedName>
    <definedName name="Size5" localSheetId="1">#REF!</definedName>
    <definedName name="Size5">#REF!</definedName>
    <definedName name="SnP.Industry.List">[33]TABLES!$Y$7:$Y$46</definedName>
    <definedName name="SP" localSheetId="1">#REF!</definedName>
    <definedName name="SP">#REF!</definedName>
    <definedName name="SPclass">[43]LookupIndices!$AA$3:$AA$17</definedName>
    <definedName name="SPRating">[25]LookupIndices!$I$3:$I$23</definedName>
    <definedName name="SPRD">[3]CDOmonitor!$M$38</definedName>
    <definedName name="ss" localSheetId="1" hidden="1">{"LIBOR",#N/A,TRUE,"Model";"Caps",#N/A,TRUE,"Model";"Assets",#N/A,TRUE,"Model";"Liabilities",#N/A,TRUE,"Model";"Tests",#N/A,TRUE,"Model";"Results",#N/A,TRUE,"Model"}</definedName>
    <definedName name="ss" localSheetId="0" hidden="1">{"LIBOR",#N/A,TRUE,"Model";"Caps",#N/A,TRUE,"Model";"Assets",#N/A,TRUE,"Model";"Liabilities",#N/A,TRUE,"Model";"Tests",#N/A,TRUE,"Model";"Results",#N/A,TRUE,"Model"}</definedName>
    <definedName name="ss" hidden="1">{"LIBOR",#N/A,TRUE,"Model";"Caps",#N/A,TRUE,"Model";"Assets",#N/A,TRUE,"Model";"Liabilities",#N/A,TRUE,"Model";"Tests",#N/A,TRUE,"Model";"Results",#N/A,TRUE,"Model"}</definedName>
    <definedName name="StartDate" localSheetId="1">#REF!</definedName>
    <definedName name="StartDate">#REF!</definedName>
    <definedName name="SUB_FEE_PER_LIMIT">[5]Scenario!$T$19</definedName>
    <definedName name="SuperRating" localSheetId="1">#REF!</definedName>
    <definedName name="SuperRating">#REF!</definedName>
    <definedName name="SuperSector" localSheetId="1">#REF!</definedName>
    <definedName name="SuperSector">#REF!</definedName>
    <definedName name="supersectorlist" localSheetId="1">#REF!</definedName>
    <definedName name="supersectorlist">#REF!</definedName>
    <definedName name="SVDA_01" localSheetId="1">#REF!</definedName>
    <definedName name="SVDA_01">#REF!</definedName>
    <definedName name="SVDA_02" localSheetId="1">#REF!</definedName>
    <definedName name="SVDA_02">#REF!</definedName>
    <definedName name="SVPO_01" localSheetId="1">#REF!</definedName>
    <definedName name="SVPO_01">#REF!</definedName>
    <definedName name="SVPO_02" localSheetId="1">#REF!</definedName>
    <definedName name="SVPO_02">#REF!</definedName>
    <definedName name="SVTY_01" localSheetId="1">#REF!</definedName>
    <definedName name="SVTY_01">#REF!</definedName>
    <definedName name="SVTY_02" localSheetId="1">#REF!</definedName>
    <definedName name="SVTY_02">#REF!</definedName>
    <definedName name="swap_libor">'[17]DATAOUT DRQ'!$G$26</definedName>
    <definedName name="SWAP2_1ML_AIG">'[44]DATA OUT'!$F$17</definedName>
    <definedName name="SWAP2_1ML_WSPOON">'[44]DATA OUT'!$F$18</definedName>
    <definedName name="SWAP3_3ML_AIG">'[44]DATA OUT'!$F$19</definedName>
    <definedName name="SWAP3_3ML_WSPOON">'[44]DATA OUT'!$F$20</definedName>
    <definedName name="Total_Interest" localSheetId="1">#REF!</definedName>
    <definedName name="Total_Interest">#REF!</definedName>
    <definedName name="Total_Pay" localSheetId="1">#REF!</definedName>
    <definedName name="Total_Pay">#REF!</definedName>
    <definedName name="Trade.Number.Lookup">'[7]COLLATERAL CF'!$B$9:$AA$1399</definedName>
    <definedName name="Trade_Settle" localSheetId="1">#REF!</definedName>
    <definedName name="Trade_Settle">#REF!</definedName>
    <definedName name="Tranche" localSheetId="1">#REF!</definedName>
    <definedName name="Tranche">#REF!</definedName>
    <definedName name="trancheCF">[5]CF!$AA$1</definedName>
    <definedName name="TrancheName" localSheetId="1">'[6]Cam 3'!#REF!</definedName>
    <definedName name="TrancheName">'[6]Cam 3'!#REF!</definedName>
    <definedName name="TranchePercentage" localSheetId="1">'[6]Cam 3'!#REF!</definedName>
    <definedName name="TranchePercentage">'[6]Cam 3'!#REF!</definedName>
    <definedName name="tranches" localSheetId="1">#REF!</definedName>
    <definedName name="tranches">#REF!</definedName>
    <definedName name="transaction">[23]LookupIndices!$AN$3:$AN$173</definedName>
    <definedName name="TransactionName" localSheetId="1">'[6]Cam 3'!#REF!</definedName>
    <definedName name="TransactionName">'[6]Cam 3'!#REF!</definedName>
    <definedName name="transactionseries" localSheetId="1">#REF!</definedName>
    <definedName name="transactionseries">#REF!</definedName>
    <definedName name="transactionseriesname" localSheetId="1">#REF!</definedName>
    <definedName name="transactionseriesname">#REF!</definedName>
    <definedName name="Turbo_Years">[5]Inputs!$L$32</definedName>
    <definedName name="US" localSheetId="1">#REF!</definedName>
    <definedName name="US">#REF!</definedName>
    <definedName name="us_industry">[31]Tables!$A$14:$A$52</definedName>
    <definedName name="USD">'[20]EXCH RATES'!$E$10</definedName>
    <definedName name="USDrate" localSheetId="1">#REF!</definedName>
    <definedName name="USDrate">#REF!</definedName>
    <definedName name="USDSNITT">'[20]EXCH RATES'!$H$10</definedName>
    <definedName name="Values_Entered" localSheetId="1">IF(BS!Loan_Amount*BS!Interest_Rate*BS!Loan_Years*BS!Loan_Start&gt;0,1,0)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R_FEE_1">[5]Scenario!$R$7</definedName>
    <definedName name="VAR_FEE_2">[5]Scenario!$S$7</definedName>
    <definedName name="VAR_FEE_3">[5]Scenario!$T$7</definedName>
    <definedName name="VAR_FEE_4">[5]Scenario!$U$7</definedName>
    <definedName name="vv" localSheetId="1">#REF!</definedName>
    <definedName name="vv">#REF!</definedName>
    <definedName name="WAC">[3]Formula!$I$24</definedName>
    <definedName name="WAIR_01" localSheetId="1">#REF!</definedName>
    <definedName name="WAIR_01">#REF!</definedName>
    <definedName name="WAIR_02" localSheetId="1">#REF!</definedName>
    <definedName name="WAIR_02">#REF!</definedName>
    <definedName name="WAL" localSheetId="1">'[6]Cam 3'!#REF!</definedName>
    <definedName name="WAL">'[6]Cam 3'!#REF!</definedName>
    <definedName name="WARFlookup" localSheetId="1">#REF!</definedName>
    <definedName name="WARFlookup">#REF!</definedName>
    <definedName name="WARR" localSheetId="1">#REF!</definedName>
    <definedName name="WARR">#REF!</definedName>
    <definedName name="week00">'[16]2000'!$B$1:$BA$65536</definedName>
    <definedName name="week97">'[16]1997'!$A$1:$BB$65536</definedName>
    <definedName name="week98">'[16]1998'!$A$1:$BB$65536</definedName>
    <definedName name="WEEK99">'[16]1999'!$B$1:$BA$65536</definedName>
    <definedName name="WRAP_TRANCHE_1">[5]Scenario!$R$11</definedName>
    <definedName name="WRAP_TRANCHE_2">[5]Scenario!$S$11</definedName>
    <definedName name="WRAP_TRANCHE_3">[5]Scenario!$T$11</definedName>
    <definedName name="WRAP_TRANCHE_4">[5]Scenario!$U$11</definedName>
    <definedName name="wrn.Assumptions." localSheetId="1" hidden="1">{"Assumptions",#N/A,FALSE,"Model"}</definedName>
    <definedName name="wrn.Assumptions." localSheetId="0" hidden="1">{"Assumptions",#N/A,FALSE,"Model"}</definedName>
    <definedName name="wrn.Assumptions." hidden="1">{"Assumptions",#N/A,FALSE,"Model"}</definedName>
    <definedName name="wrn.Main._.CBO._.Report." localSheetId="1" hidden="1">{"LIBOR",#N/A,TRUE,"Model";"Caps",#N/A,TRUE,"Model";"Assets",#N/A,TRUE,"Model";"Liabilities",#N/A,TRUE,"Model";"Tests",#N/A,TRUE,"Model";"Results",#N/A,TRUE,"Model"}</definedName>
    <definedName name="wrn.Main._.CBO._.Report." localSheetId="0" hidden="1">{"LIBOR",#N/A,TRUE,"Model";"Caps",#N/A,TRUE,"Model";"Assets",#N/A,TRUE,"Model";"Liabilities",#N/A,TRUE,"Model";"Tests",#N/A,TRUE,"Model";"Results",#N/A,TRUE,"Model"}</definedName>
    <definedName name="wrn.Main._.CBO._.Report." hidden="1">{"LIBOR",#N/A,TRUE,"Model";"Caps",#N/A,TRUE,"Model";"Assets",#N/A,TRUE,"Model";"Liabilities",#N/A,TRUE,"Model";"Tests",#N/A,TRUE,"Model";"Results",#N/A,TRUE,"Model"}</definedName>
    <definedName name="wrn.NYCKELSTY." localSheetId="1" hidden="1">{"NYCKFÖRE",#N/A,FALSE,"Nyckeltal";"NYCKEFTER",#N/A,FALSE,"Nyckeltal";"AKTIEFÖR",#N/A,FALSE,"Nyckeltal";"AKTIEFTER",#N/A,FALSE,"Nyckeltal"}</definedName>
    <definedName name="wrn.NYCKELSTY." localSheetId="0" hidden="1">{"NYCKFÖRE",#N/A,FALSE,"Nyckeltal";"NYCKEFTER",#N/A,FALSE,"Nyckeltal";"AKTIEFÖR",#N/A,FALSE,"Nyckeltal";"AKTIEFTER",#N/A,FALSE,"Nyckeltal"}</definedName>
    <definedName name="wrn.NYCKELSTY." hidden="1">{"NYCKFÖRE",#N/A,FALSE,"Nyckeltal";"NYCKEFTER",#N/A,FALSE,"Nyckeltal";"AKTIEFÖR",#N/A,FALSE,"Nyckeltal";"AKTIEFTER",#N/A,FALSE,"Nyckeltal"}</definedName>
    <definedName name="wrn.RRBRpres." localSheetId="1" hidden="1">{"RRpres",#N/A,FALSE,"Räkningar";"BRpres",#N/A,FALSE,"Räkningar"}</definedName>
    <definedName name="wrn.RRBRpres." localSheetId="0" hidden="1">{"RRpres",#N/A,FALSE,"Räkningar";"BRpres",#N/A,FALSE,"Räkningar"}</definedName>
    <definedName name="wrn.RRBRpres." hidden="1">{"RRpres",#N/A,FALSE,"Räkningar";"BRpres",#N/A,FALSE,"Räkningar"}</definedName>
    <definedName name="ww" localSheetId="1" hidden="1">{"Assumptions",#N/A,FALSE,"Model"}</definedName>
    <definedName name="ww" localSheetId="0" hidden="1">{"Assumptions",#N/A,FALSE,"Model"}</definedName>
    <definedName name="ww" hidden="1">{"Assumptions",#N/A,FALSE,"Model"}</definedName>
    <definedName name="xc">'[19]EXCH RATES'!$I$18</definedName>
    <definedName name="Y">[3]CDOmonitor!$M$39</definedName>
    <definedName name="YEARDATA">'[16]Year Database'!$A$1:$FA$65536</definedName>
    <definedName name="YearEnd" localSheetId="1">#REF!</definedName>
    <definedName name="YearEn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F8" i="2" s="1"/>
  <c r="G8" i="2" s="1"/>
  <c r="H8" i="2" s="1"/>
  <c r="D9" i="2"/>
  <c r="E9" i="2"/>
  <c r="F9" i="2"/>
  <c r="G9" i="2" s="1"/>
  <c r="H9" i="2" s="1"/>
  <c r="D10" i="2"/>
  <c r="D13" i="2" s="1"/>
  <c r="E10" i="2"/>
  <c r="F10" i="2"/>
  <c r="F13" i="2" s="1"/>
  <c r="F11" i="2"/>
  <c r="G11" i="2" s="1"/>
  <c r="H11" i="2" s="1"/>
  <c r="F12" i="2"/>
  <c r="G12" i="2" s="1"/>
  <c r="E13" i="2"/>
  <c r="F17" i="2"/>
  <c r="G17" i="2" s="1"/>
  <c r="H17" i="2" s="1"/>
  <c r="F19" i="2"/>
  <c r="G19" i="2" s="1"/>
  <c r="H19" i="2" s="1"/>
  <c r="D20" i="2"/>
  <c r="E20" i="2"/>
  <c r="E25" i="2" s="1"/>
  <c r="E27" i="2" s="1"/>
  <c r="F20" i="2"/>
  <c r="G20" i="2"/>
  <c r="H20" i="2"/>
  <c r="F21" i="2"/>
  <c r="G21" i="2" s="1"/>
  <c r="F22" i="2"/>
  <c r="G22" i="2"/>
  <c r="H22" i="2" s="1"/>
  <c r="F23" i="2"/>
  <c r="G23" i="2"/>
  <c r="H23" i="2" s="1"/>
  <c r="F24" i="2"/>
  <c r="G24" i="2" s="1"/>
  <c r="H24" i="2" s="1"/>
  <c r="D25" i="2"/>
  <c r="D29" i="2"/>
  <c r="F29" i="2"/>
  <c r="G29" i="2"/>
  <c r="H29" i="2" s="1"/>
  <c r="D30" i="2"/>
  <c r="D27" i="2" l="1"/>
  <c r="D32" i="2" s="1"/>
  <c r="D34" i="2" s="1"/>
  <c r="F25" i="2"/>
  <c r="G10" i="2"/>
  <c r="H10" i="2" s="1"/>
  <c r="H13" i="2" s="1"/>
  <c r="H27" i="2" s="1"/>
  <c r="H12" i="2"/>
  <c r="G13" i="2"/>
  <c r="G25" i="2"/>
  <c r="H21" i="2"/>
  <c r="H25" i="2" s="1"/>
  <c r="E30" i="2"/>
  <c r="E32" i="2" s="1"/>
  <c r="E34" i="2" s="1"/>
  <c r="F27" i="2"/>
  <c r="E78" i="2"/>
  <c r="D78" i="2"/>
  <c r="D30" i="1"/>
  <c r="F29" i="1"/>
  <c r="G29" i="1" s="1"/>
  <c r="H29" i="1" s="1"/>
  <c r="D29" i="1"/>
  <c r="F24" i="1"/>
  <c r="G24" i="1" s="1"/>
  <c r="H24" i="1" s="1"/>
  <c r="F23" i="1"/>
  <c r="F22" i="1"/>
  <c r="G22" i="1" s="1"/>
  <c r="H22" i="1" s="1"/>
  <c r="F21" i="1"/>
  <c r="G21" i="1" s="1"/>
  <c r="H21" i="1" s="1"/>
  <c r="H20" i="1"/>
  <c r="G20" i="1"/>
  <c r="F20" i="1"/>
  <c r="E20" i="1"/>
  <c r="E25" i="1" s="1"/>
  <c r="D20" i="1"/>
  <c r="D25" i="1" s="1"/>
  <c r="F19" i="1"/>
  <c r="G19" i="1" s="1"/>
  <c r="H19" i="1" s="1"/>
  <c r="F17" i="1"/>
  <c r="G17" i="1" s="1"/>
  <c r="H17" i="1" s="1"/>
  <c r="F12" i="1"/>
  <c r="G12" i="1" s="1"/>
  <c r="F11" i="1"/>
  <c r="G11" i="1" s="1"/>
  <c r="H11" i="1" s="1"/>
  <c r="E10" i="1"/>
  <c r="F10" i="1" s="1"/>
  <c r="G10" i="1" s="1"/>
  <c r="H10" i="1" s="1"/>
  <c r="D10" i="1"/>
  <c r="E9" i="1"/>
  <c r="D9" i="1"/>
  <c r="E8" i="1"/>
  <c r="F8" i="1" s="1"/>
  <c r="G8" i="1" s="1"/>
  <c r="H8" i="1" s="1"/>
  <c r="F30" i="2" l="1"/>
  <c r="F32" i="2" s="1"/>
  <c r="F34" i="2" s="1"/>
  <c r="G27" i="2"/>
  <c r="F25" i="1"/>
  <c r="H12" i="1"/>
  <c r="D13" i="1"/>
  <c r="F9" i="1"/>
  <c r="G23" i="1"/>
  <c r="H23" i="1" s="1"/>
  <c r="H25" i="1" s="1"/>
  <c r="G25" i="1"/>
  <c r="E13" i="1"/>
  <c r="F78" i="2" l="1"/>
  <c r="G30" i="2"/>
  <c r="H30" i="2" s="1"/>
  <c r="H32" i="2" s="1"/>
  <c r="H34" i="2" s="1"/>
  <c r="F13" i="1"/>
  <c r="G9" i="1"/>
  <c r="D27" i="1"/>
  <c r="D32" i="1" s="1"/>
  <c r="D34" i="1" s="1"/>
  <c r="E27" i="1"/>
  <c r="G32" i="2" l="1"/>
  <c r="G34" i="2" s="1"/>
  <c r="G78" i="2"/>
  <c r="H78" i="2"/>
  <c r="G13" i="1"/>
  <c r="H9" i="1"/>
  <c r="F27" i="1"/>
  <c r="E30" i="1"/>
  <c r="E32" i="1" s="1"/>
  <c r="E34" i="1" s="1"/>
  <c r="F30" i="1" l="1"/>
  <c r="H13" i="1"/>
  <c r="G27" i="1"/>
  <c r="F32" i="1" l="1"/>
  <c r="F34" i="1" s="1"/>
  <c r="H27" i="1"/>
  <c r="G30" i="1"/>
  <c r="H30" i="1" l="1"/>
  <c r="G32" i="1"/>
  <c r="G34" i="1" s="1"/>
  <c r="H32" i="1" l="1"/>
  <c r="H34" i="1" s="1"/>
</calcChain>
</file>

<file path=xl/sharedStrings.xml><?xml version="1.0" encoding="utf-8"?>
<sst xmlns="http://schemas.openxmlformats.org/spreadsheetml/2006/main" count="117" uniqueCount="62">
  <si>
    <t>(Amt in €)</t>
  </si>
  <si>
    <t>Provisional Statement of Profit and Loss and Other Comprehensive Income</t>
  </si>
  <si>
    <t>Audited</t>
  </si>
  <si>
    <t>Provisional</t>
  </si>
  <si>
    <t>Projected</t>
  </si>
  <si>
    <t>Particulars</t>
  </si>
  <si>
    <t>Note No.</t>
  </si>
  <si>
    <t>Year Ended on 31.03.2023</t>
  </si>
  <si>
    <t>Year Ended on 31.03.2024</t>
  </si>
  <si>
    <t>Year Ended on 31.03.2025</t>
  </si>
  <si>
    <t>Year Ended on 31.03.2026</t>
  </si>
  <si>
    <t>Year Ended on 31.03.2027</t>
  </si>
  <si>
    <t>Revenue</t>
  </si>
  <si>
    <t>Manufactured</t>
  </si>
  <si>
    <t>Traded</t>
  </si>
  <si>
    <t>Other operating Revenue</t>
  </si>
  <si>
    <t>Other Income</t>
  </si>
  <si>
    <t>Total Revenue</t>
  </si>
  <si>
    <t>Expenses and Deductions</t>
  </si>
  <si>
    <t>Cost of Material Consumed</t>
  </si>
  <si>
    <t>Purchases of stock-in-trade</t>
  </si>
  <si>
    <t>Chng in FG/SFG/SIT</t>
  </si>
  <si>
    <t>Changes in inventories of finished goods, work-in-progress and stock-in-trade</t>
  </si>
  <si>
    <t>COGS</t>
  </si>
  <si>
    <t>Salary, Wages/ Staff Cost</t>
  </si>
  <si>
    <t>Finance Cost</t>
  </si>
  <si>
    <t>Depreciation</t>
  </si>
  <si>
    <t>Other Expenses</t>
  </si>
  <si>
    <t>Total Expenses</t>
  </si>
  <si>
    <t>Profit Before Tax</t>
  </si>
  <si>
    <t>Provision for deferred tax accumlated losses</t>
  </si>
  <si>
    <t>Provision for  tax</t>
  </si>
  <si>
    <t>Profit/ (Loss) for the year</t>
  </si>
  <si>
    <t>Total Comprehensive Income for the year</t>
  </si>
  <si>
    <t>PROVISIONAL STATEMENT OF FINANCIAL POSITION</t>
  </si>
  <si>
    <t>Non current assets</t>
  </si>
  <si>
    <t>Tangible fixed assets</t>
  </si>
  <si>
    <t>Total non current assets</t>
  </si>
  <si>
    <t>Deferred Tax Assets on Accumulated losses</t>
  </si>
  <si>
    <t>Current assets</t>
  </si>
  <si>
    <t>Inventory</t>
  </si>
  <si>
    <t>Bank account</t>
  </si>
  <si>
    <t>Trade Receivables</t>
  </si>
  <si>
    <t>Other assets</t>
  </si>
  <si>
    <t>Total current assets</t>
  </si>
  <si>
    <t>Total assets</t>
  </si>
  <si>
    <t>Equity</t>
  </si>
  <si>
    <t>Share capital presented as equity</t>
  </si>
  <si>
    <t>Retained earnings</t>
  </si>
  <si>
    <t>Total equity</t>
  </si>
  <si>
    <t>Other Equity</t>
  </si>
  <si>
    <t>Deferred Capital Grant</t>
  </si>
  <si>
    <t>Non current liabilities</t>
  </si>
  <si>
    <t>Other creditors</t>
  </si>
  <si>
    <t>Current liabilities</t>
  </si>
  <si>
    <t>Bank Loan</t>
  </si>
  <si>
    <t>Trade and other payables</t>
  </si>
  <si>
    <t>Intercompany loan</t>
  </si>
  <si>
    <t>Provision for Tax (Net off)</t>
  </si>
  <si>
    <t>Total Current Liabilities</t>
  </si>
  <si>
    <t>Total equity and liabilities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</si>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</sst>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_);_(* \(#,##0\);_(* &quot;-&quot;??_);_(@_)"/>
    <numFmt numFmtId="165" formatCode="_(* #,##0.00_);_(* \(#,##0.00\);_(* &quot;-&quot;??_);_(@_)"/>
    <numFmt numFmtId="166" formatCode="_ * #,##0_ ;_ * \-#,##0_ ;_ * &quot;-&quot;??_ ;_ @_ "/>
    <numFmt numFmtId="167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ill="1"/>
    <xf numFmtId="9" fontId="2" fillId="0" borderId="0" xfId="0" applyNumberFormat="1" applyFont="1" applyFill="1"/>
    <xf numFmtId="0" fontId="3" fillId="0" borderId="0" xfId="0" applyFont="1" applyFill="1" applyBorder="1" applyAlignment="1"/>
    <xf numFmtId="0" fontId="0" fillId="0" borderId="0" xfId="0" applyFill="1" applyBorder="1"/>
    <xf numFmtId="0" fontId="5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/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7" fillId="0" borderId="1" xfId="0" applyFont="1" applyFill="1" applyBorder="1"/>
    <xf numFmtId="164" fontId="4" fillId="0" borderId="1" xfId="1" applyNumberFormat="1" applyFont="1" applyFill="1" applyBorder="1"/>
    <xf numFmtId="164" fontId="0" fillId="0" borderId="1" xfId="1" applyNumberFormat="1" applyFont="1" applyFill="1" applyBorder="1"/>
    <xf numFmtId="0" fontId="0" fillId="2" borderId="0" xfId="0" applyFill="1"/>
    <xf numFmtId="0" fontId="3" fillId="0" borderId="1" xfId="0" applyFont="1" applyFill="1" applyBorder="1"/>
    <xf numFmtId="0" fontId="8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164" fontId="5" fillId="0" borderId="1" xfId="1" applyNumberFormat="1" applyFont="1" applyFill="1" applyBorder="1"/>
    <xf numFmtId="166" fontId="5" fillId="0" borderId="1" xfId="1" applyNumberFormat="1" applyFont="1" applyFill="1" applyBorder="1"/>
    <xf numFmtId="166" fontId="0" fillId="0" borderId="1" xfId="1" applyNumberFormat="1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top"/>
    </xf>
    <xf numFmtId="164" fontId="0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/>
    <xf numFmtId="0" fontId="0" fillId="0" borderId="0" xfId="0" applyFont="1"/>
    <xf numFmtId="0" fontId="0" fillId="0" borderId="1" xfId="0" applyFont="1" applyFill="1" applyBorder="1" applyAlignment="1">
      <alignment horizontal="center"/>
    </xf>
    <xf numFmtId="164" fontId="1" fillId="0" borderId="1" xfId="1" applyNumberFormat="1" applyFont="1" applyFill="1" applyBorder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/>
    <xf numFmtId="0" fontId="0" fillId="0" borderId="2" xfId="0" applyFill="1" applyBorder="1"/>
    <xf numFmtId="164" fontId="0" fillId="0" borderId="0" xfId="1" applyNumberFormat="1" applyFont="1" applyFill="1"/>
    <xf numFmtId="164" fontId="3" fillId="0" borderId="3" xfId="0" applyNumberFormat="1" applyFont="1" applyFill="1" applyBorder="1"/>
    <xf numFmtId="0" fontId="3" fillId="0" borderId="0" xfId="0" applyFont="1" applyFill="1"/>
    <xf numFmtId="0" fontId="0" fillId="0" borderId="4" xfId="0" applyFill="1" applyBorder="1"/>
    <xf numFmtId="164" fontId="0" fillId="0" borderId="1" xfId="0" applyNumberFormat="1" applyFill="1" applyBorder="1"/>
    <xf numFmtId="166" fontId="4" fillId="0" borderId="1" xfId="1" applyNumberFormat="1" applyFont="1" applyFill="1" applyBorder="1"/>
    <xf numFmtId="166" fontId="0" fillId="0" borderId="1" xfId="1" applyNumberFormat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3">
    <cellStyle name="Comma" xfId="1" builtinId="3"/>
    <cellStyle name="Comma 374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ocuments%20and%20Settings\caseb\Local%20Settings\Temporary%20Internet%20Files\OLK444\cdouw%2012-2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ocuments%20and%20Settings\appelgre\Desktop\Bokslut%200212\0212\CGW\ELIM%202002%2012%20CGW%20MAR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ata%20Management\Reporting%20Tools\SCF%20Reporting%20Too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U830212\Local%20Settings\Temp\c.data.U830212.notes_cdi\TEMP\ING%20Warehouse_Virgini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WINDOWS\TEMP\Fishguard%20Rosslar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OCUME~1\woocren\LOCALS~1\Temp\notes137AD6\EVA%20MSN%201268%20TTR%2029%20November%20201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erfield\8.11.04%20Diversity%20Deerfield_14pc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WINDOWS\TEMP\ROI%20Secto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ADMIN\CLO\Centurion%20CDO%20VII\Centurion%20VII%20Portfoli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TEMP\exampl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ocuments%20and%20Settings\appelgre\My%20Documents\Management%20Accounts\2002\0206\US%20GAAP\CGW\ELIM%202002%2006%20CGW%20AUG%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OCUME~1\fangas\LOCALS~1\Temp\notesB77D42\Argon%20FS%2031Dec03%20ver%2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My%20Documents\Management%20Accounts\2002\0203\CGW\ELIM%202002%2003%20CGW%20MAY%2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ata%20Management\Investment%20Databases\SCF%20500%20Database\SCF%20500%20Databas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ata%20Management\Investment%20Databases\SCF%201500%20Database\SCF%201500%20Databas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ata%20Management\Current%20Transactions\2005\Feb%202005\20050223%20SASC%202005-S1%20M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ocuments%20and%20Settings\chakuro\Local%20Settings\Temporary%20Internet%20Files\OLK2A3\CAMBER%206%20Collateral%20Model%202006-06-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ata%20Management\Investment%20Databases\SCF%201000%20Database\SCF%201000%20Databas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Mig\DUBLIN\WIP\Camber%206\Financial%20statements%2031.12.06\bank%20ledgers%20from%20ABN-rcd%2013.03.0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NT\Profiles\baem\Desktop\CBO_ABS_HY_DCalculator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CTAS%20ANALYTICS\DEV\ABSMBS\CDOs%20Cash%20Flow%20Models\Harbourmaster%206\HAX505_1.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Nyk\StructuredDebt\AgencyGeneral\Clients\BlackRock\Tourmaline%20II\Model\Mezz%20SYN%20T2%20Structure%202006-01-04_marketin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ROC%20calibration\CFmod\ROCmod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CTAS%20ANALYTICS\DEV\Avoca%20III\AVX05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TEMP\Ramp_Up_06050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ata%20Management\Investment%20Databases\CAMBER%203%20Database\Camber%203%20Database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oj\admin\BSIS%20II\BSIS%20II%20Collateral%20Mode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My%20Documents\98\ELIM9803CGW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Mig\Client%20accounting\Dublin%20clients\Irish%20SPVs\Dekania%20Europe%20CDO%20II\FS\VALL0601%20Cash%20File_23Mar2007_C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Group\Private\Team1\!Lara\Triton%20III\Payments\5-17-2000\Payment%20copy%20of%20cashflo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ac19189\Ingress%20II\Pricing\final%20portfoli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Nyk\StructuredDebt\AgencyGeneral\Clients\Deerfield%202\Model\Collateral\8.8.05.Collateral%20Mode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CTAS%20ANALYTICS\DEV\ABSMBS\CDOs%20Cash%20Flow%20Models\Harvest%20III\Reports\Source\hvx063_bondadmin_ntempla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ocuments%20and%20Settings\fangas\Desktop\Quebecor%20Serv%20Report%20May-0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CW-HIP%201\Rpt101501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Mig\DUBLIN\WIP\Coltrane%20CLO%20Plc\Coltrane%20-%20Flow%20of%20Funds%20-%20FINAL%20(2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Argon%20Capital%20plc\Financial%20Statements\2002\FS%202002-%20version%203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ata%20Management\Investment%20Databases\CAMBER%201%20Database\Camber%201%20Databas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ADMIN\CLO\Witherspoon\Witherspoon%20CDO%20CASH%20WORKBOOK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chit.patel/Desktop/New%20folder/Projected_Biotech%20Europe_FY%2023-24%20(3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Nyk\StructuredDebt\AgencyGeneral\Clients\TCW\ABS\Model\Mezz%20SYN%20TCW%20Baa3%20Structure%202005-11-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Mig\DUBLIN\WIP\Camber%206\Financial%20statements%2031.12.06\CDO%20Marks%20master%20COB%20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oj\admin\Granite\Granite%20Warehouse%20Collateral%20Mod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osvr3\COPS\DOCUME~1\gooldi\LOCALS~1\Temp\notes209EC3\Zais%20Zephyr%20A-3%20Daily%20Cash%20Workbook%202007103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EALS\CDO's\Steamboat\August\Ten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heet1"/>
      <sheetName val="P&amp;L"/>
      <sheetName val="Trading"/>
      <sheetName val="M5 Download"/>
      <sheetName val="Swaps"/>
      <sheetName val="PARA MTD DOWNLOAD"/>
      <sheetName val="Carry Adj"/>
      <sheetName val="Fees &amp; Reserve"/>
      <sheetName val="UserCreated"/>
      <sheetName val="xlapps"/>
      <sheetName val="Module1"/>
      <sheetName val="rolls"/>
      <sheetName val="Log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H RATES"/>
      <sheetName val="ELIM 905"/>
      <sheetName val="ELIM 927"/>
      <sheetName val="VESSELS LINE"/>
      <sheetName val="PROGNOS 927"/>
      <sheetName val="ELIM 995"/>
      <sheetName val="PROGNOS 995"/>
      <sheetName val="BUDGET2003"/>
      <sheetName val="EXCH_RATES"/>
      <sheetName val="ELIM_905"/>
      <sheetName val="ELIM_927"/>
      <sheetName val="VESSELS_LINE"/>
      <sheetName val="PROGNOS_927"/>
      <sheetName val="ELIM_995"/>
      <sheetName val="PROGNOS_995"/>
      <sheetName val="#REF"/>
      <sheetName val="EXCH_RATES1"/>
      <sheetName val="ELIM_9051"/>
      <sheetName val="ELIM_9271"/>
      <sheetName val="VESSELS_LINE1"/>
      <sheetName val="PROGNOS_9271"/>
      <sheetName val="ELIM_9951"/>
      <sheetName val="PROGNOS_9951"/>
      <sheetName val="Cashflo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BondData"/>
      <sheetName val="notes"/>
      <sheetName val="BBFXfeed"/>
      <sheetName val="Credit Duration"/>
      <sheetName val="LookupIndices"/>
      <sheetName val="#REF"/>
      <sheetName val="ABS CDS Trades"/>
      <sheetName val="Blotter"/>
      <sheetName val="Fees rec"/>
      <sheetName val="Cash Forecas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folio Summary"/>
      <sheetName val="Bond Portfolio"/>
      <sheetName val="Bond Trade History"/>
      <sheetName val="Loan Portfolio"/>
      <sheetName val="Loan Trade History"/>
      <sheetName val="Non Euro Assets"/>
      <sheetName val="Non Euro Portfolio"/>
      <sheetName val="Notional"/>
      <sheetName val="Cash Delivery"/>
      <sheetName val="Purchased Portfolio"/>
      <sheetName val="Lookup Tables"/>
      <sheetName val="Diversity_Score"/>
      <sheetName val="Controllers"/>
      <sheetName val="Portfolio_Summary1"/>
      <sheetName val="Bond_Portfolio1"/>
      <sheetName val="Bond_Trade_History1"/>
      <sheetName val="Loan_Portfolio1"/>
      <sheetName val="Loan_Trade_History1"/>
      <sheetName val="Non_Euro_Assets1"/>
      <sheetName val="Non_Euro_Portfolio1"/>
      <sheetName val="Cash_Delivery1"/>
      <sheetName val="Purchased_Portfolio1"/>
      <sheetName val="Lookup_Tables1"/>
      <sheetName val="Portfolio_Summary"/>
      <sheetName val="Bond_Portfolio"/>
      <sheetName val="Bond_Trade_History"/>
      <sheetName val="Loan_Portfolio"/>
      <sheetName val="Loan_Trade_History"/>
      <sheetName val="Non_Euro_Assets"/>
      <sheetName val="Non_Euro_Portfolio"/>
      <sheetName val="Cash_Delivery"/>
      <sheetName val="Purchased_Portfolio"/>
      <sheetName val="Lookup_Tables"/>
      <sheetName val="Rate"/>
      <sheetName val="clean_1"/>
      <sheetName val="Subpools"/>
      <sheetName val="Scenario"/>
      <sheetName val="Inputs"/>
      <sheetName val="Position Report"/>
      <sheetName val="Portfolio_Summary2"/>
      <sheetName val="Bond_Portfolio2"/>
      <sheetName val="Bond_Trade_History2"/>
      <sheetName val="Loan_Portfolio2"/>
      <sheetName val="Loan_Trade_History2"/>
      <sheetName val="Non_Euro_Assets2"/>
      <sheetName val="Non_Euro_Portfolio2"/>
      <sheetName val="Cash_Delivery2"/>
      <sheetName val="Purchased_Portfolio2"/>
      <sheetName val="Lookup_Tables2"/>
      <sheetName val="Position_Report"/>
      <sheetName val="Notes"/>
      <sheetName val="Purchased Portfo_x0000_io"/>
      <sheetName val="Portfolio_Summary3"/>
      <sheetName val="Bond_Portfolio3"/>
      <sheetName val="Bond_Trade_History3"/>
      <sheetName val="Loan_Portfolio3"/>
      <sheetName val="Loan_Trade_History3"/>
      <sheetName val="Non_Euro_Assets3"/>
      <sheetName val="Non_Euro_Portfolio3"/>
      <sheetName val="Cash_Delivery3"/>
      <sheetName val="Purchased_Portfolio3"/>
      <sheetName val="Lookup_Tables3"/>
      <sheetName val="Position_Report1"/>
      <sheetName val="Portfolio_Summary4"/>
      <sheetName val="Bond_Portfolio4"/>
      <sheetName val="Bond_Trade_History4"/>
      <sheetName val="Loan_Portfolio4"/>
      <sheetName val="Loan_Trade_History4"/>
      <sheetName val="Non_Euro_Assets4"/>
      <sheetName val="Non_Euro_Portfolio4"/>
      <sheetName val="Cash_Delivery4"/>
      <sheetName val="Purchased_Portfolio4"/>
      <sheetName val="Lookup_Tables4"/>
      <sheetName val="Position_Report2"/>
      <sheetName val="Portfolio_Summary5"/>
      <sheetName val="Bond_Portfolio5"/>
      <sheetName val="Bond_Trade_History5"/>
      <sheetName val="Loan_Portfolio5"/>
      <sheetName val="Loan_Trade_History5"/>
      <sheetName val="Non_Euro_Assets5"/>
      <sheetName val="Non_Euro_Portfolio5"/>
      <sheetName val="Cash_Delivery5"/>
      <sheetName val="Purchased_Portfolio5"/>
      <sheetName val="Lookup_Tables5"/>
      <sheetName val="Position_Report3"/>
    </sheetNames>
    <sheetDataSet>
      <sheetData sheetId="0">
        <row r="26">
          <cell r="O26">
            <v>37076</v>
          </cell>
        </row>
      </sheetData>
      <sheetData sheetId="1">
        <row r="25">
          <cell r="N25" t="str">
            <v>XS0119808219</v>
          </cell>
          <cell r="O25" t="str">
            <v>ALFLAV</v>
          </cell>
          <cell r="P25">
            <v>0.12125</v>
          </cell>
          <cell r="Q25">
            <v>40497</v>
          </cell>
          <cell r="R25" t="str">
            <v>EURO</v>
          </cell>
          <cell r="S25">
            <v>0</v>
          </cell>
          <cell r="T25">
            <v>37026</v>
          </cell>
          <cell r="U25">
            <v>0</v>
          </cell>
          <cell r="V25" t="e">
            <v>#REF!</v>
          </cell>
          <cell r="W25" t="e">
            <v>#REF!</v>
          </cell>
          <cell r="X25" t="str">
            <v>B2</v>
          </cell>
          <cell r="Y25" t="str">
            <v>B</v>
          </cell>
          <cell r="Z25" t="str">
            <v>B</v>
          </cell>
          <cell r="AA25">
            <v>0</v>
          </cell>
          <cell r="AB25" t="e">
            <v>#REF!</v>
          </cell>
          <cell r="AC25">
            <v>1.6503472222222222</v>
          </cell>
          <cell r="AD25" t="e">
            <v>#REF!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 t="e">
            <v>#REF!</v>
          </cell>
          <cell r="AR25" t="e">
            <v>#REF!</v>
          </cell>
          <cell r="AS25">
            <v>300215433</v>
          </cell>
          <cell r="AT25" t="str">
            <v>SEC:300215433</v>
          </cell>
        </row>
        <row r="26">
          <cell r="N26" t="str">
            <v>XS0097937121</v>
          </cell>
          <cell r="O26" t="str">
            <v>ASD</v>
          </cell>
          <cell r="P26">
            <v>7.1249999999999994E-2</v>
          </cell>
          <cell r="Q26">
            <v>38869</v>
          </cell>
          <cell r="R26" t="str">
            <v>EURO</v>
          </cell>
          <cell r="S26">
            <v>0</v>
          </cell>
          <cell r="T26">
            <v>36861</v>
          </cell>
          <cell r="U26">
            <v>0</v>
          </cell>
          <cell r="V26" t="e">
            <v>#REF!</v>
          </cell>
          <cell r="W26" t="e">
            <v>#REF!</v>
          </cell>
          <cell r="X26" t="str">
            <v>Ba2</v>
          </cell>
          <cell r="Y26" t="str">
            <v>BB+</v>
          </cell>
          <cell r="Z26" t="e">
            <v>#N/A</v>
          </cell>
          <cell r="AA26">
            <v>0</v>
          </cell>
          <cell r="AB26" t="e">
            <v>#REF!</v>
          </cell>
          <cell r="AC26">
            <v>0.65312500000000007</v>
          </cell>
          <cell r="AD26" t="e">
            <v>#REF!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 t="e">
            <v>#REF!</v>
          </cell>
          <cell r="AR26" t="e">
            <v>#REF!</v>
          </cell>
          <cell r="AS26">
            <v>47013464</v>
          </cell>
          <cell r="AT26" t="str">
            <v>SEC:47013464</v>
          </cell>
        </row>
        <row r="27">
          <cell r="N27" t="str">
            <v>XS0113804339</v>
          </cell>
          <cell r="O27" t="str">
            <v>CALNOR</v>
          </cell>
          <cell r="P27">
            <v>0.14000000000000001</v>
          </cell>
          <cell r="Q27">
            <v>40374</v>
          </cell>
          <cell r="R27" t="str">
            <v>EURO</v>
          </cell>
          <cell r="S27">
            <v>0</v>
          </cell>
          <cell r="T27">
            <v>36906</v>
          </cell>
          <cell r="U27">
            <v>0</v>
          </cell>
          <cell r="V27" t="e">
            <v>#REF!</v>
          </cell>
          <cell r="W27" t="e">
            <v>#REF!</v>
          </cell>
          <cell r="X27" t="str">
            <v>B3</v>
          </cell>
          <cell r="Y27" t="str">
            <v>B-</v>
          </cell>
          <cell r="Z27" t="str">
            <v>BB</v>
          </cell>
          <cell r="AA27">
            <v>0</v>
          </cell>
          <cell r="AB27" t="e">
            <v>#REF!</v>
          </cell>
          <cell r="AC27">
            <v>6.572222222222222</v>
          </cell>
          <cell r="AD27" t="e">
            <v>#REF!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 t="e">
            <v>#REF!</v>
          </cell>
          <cell r="AR27" t="e">
            <v>#REF!</v>
          </cell>
          <cell r="AS27">
            <v>300194035</v>
          </cell>
          <cell r="AT27" t="str">
            <v>SEC:300194035</v>
          </cell>
        </row>
        <row r="28">
          <cell r="N28" t="str">
            <v>US18889PAB85</v>
          </cell>
          <cell r="O28" t="str">
            <v>CLONDA</v>
          </cell>
          <cell r="P28">
            <v>0.10625</v>
          </cell>
          <cell r="Q28">
            <v>40193</v>
          </cell>
          <cell r="R28" t="str">
            <v>EURO</v>
          </cell>
          <cell r="S28">
            <v>0</v>
          </cell>
          <cell r="T28">
            <v>36906</v>
          </cell>
          <cell r="U28">
            <v>0</v>
          </cell>
          <cell r="V28" t="e">
            <v>#REF!</v>
          </cell>
          <cell r="W28" t="e">
            <v>#REF!</v>
          </cell>
          <cell r="X28" t="str">
            <v>B3</v>
          </cell>
          <cell r="Y28" t="str">
            <v>NR</v>
          </cell>
          <cell r="Z28" t="str">
            <v>B3</v>
          </cell>
          <cell r="AA28">
            <v>0</v>
          </cell>
          <cell r="AB28" t="e">
            <v>#REF!</v>
          </cell>
          <cell r="AC28">
            <v>4.9878472222222223</v>
          </cell>
          <cell r="AD28" t="e">
            <v>#REF!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 t="e">
            <v>#REF!</v>
          </cell>
          <cell r="AR28" t="e">
            <v>#REF!</v>
          </cell>
          <cell r="AS28">
            <v>300203419</v>
          </cell>
          <cell r="AT28" t="str">
            <v>SEC:300203419</v>
          </cell>
        </row>
        <row r="29">
          <cell r="N29" t="str">
            <v>DE0002491909</v>
          </cell>
          <cell r="O29" t="str">
            <v>COLTEL</v>
          </cell>
          <cell r="P29">
            <v>7.6249999999999998E-2</v>
          </cell>
          <cell r="Q29">
            <v>39660</v>
          </cell>
          <cell r="R29" t="str">
            <v>DEM</v>
          </cell>
          <cell r="S29">
            <v>0</v>
          </cell>
          <cell r="T29">
            <v>36922</v>
          </cell>
          <cell r="U29">
            <v>0</v>
          </cell>
          <cell r="V29" t="e">
            <v>#REF!</v>
          </cell>
          <cell r="W29" t="e">
            <v>#REF!</v>
          </cell>
          <cell r="X29" t="str">
            <v>B1</v>
          </cell>
          <cell r="Y29" t="str">
            <v>B+</v>
          </cell>
          <cell r="Z29" t="str">
            <v>B</v>
          </cell>
          <cell r="AA29">
            <v>0</v>
          </cell>
          <cell r="AB29" t="e">
            <v>#REF!</v>
          </cell>
          <cell r="AC29">
            <v>3.2618055555555552</v>
          </cell>
          <cell r="AD29" t="e">
            <v>#REF!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 t="e">
            <v>#REF!</v>
          </cell>
          <cell r="AR29" t="e">
            <v>#REF!</v>
          </cell>
          <cell r="AS29">
            <v>150006009</v>
          </cell>
          <cell r="AT29" t="str">
            <v>SEC:150006009</v>
          </cell>
        </row>
        <row r="30">
          <cell r="N30" t="str">
            <v>XS0110170700</v>
          </cell>
          <cell r="O30" t="str">
            <v>EGSLN</v>
          </cell>
          <cell r="P30">
            <v>9.1249999999999998E-2</v>
          </cell>
          <cell r="Q30">
            <v>40252</v>
          </cell>
          <cell r="R30" t="str">
            <v>EURO</v>
          </cell>
          <cell r="S30">
            <v>0</v>
          </cell>
          <cell r="T30">
            <v>36965</v>
          </cell>
          <cell r="U30">
            <v>0</v>
          </cell>
          <cell r="V30" t="e">
            <v>#REF!</v>
          </cell>
          <cell r="W30" t="e">
            <v>#REF!</v>
          </cell>
          <cell r="X30" t="str">
            <v>B1</v>
          </cell>
          <cell r="Y30" t="str">
            <v>B+</v>
          </cell>
          <cell r="Z30" t="str">
            <v>CCC+</v>
          </cell>
          <cell r="AA30">
            <v>0</v>
          </cell>
          <cell r="AB30" t="e">
            <v>#REF!</v>
          </cell>
          <cell r="AC30">
            <v>2.7628472222222222</v>
          </cell>
          <cell r="AD30" t="e">
            <v>#REF!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 t="e">
            <v>#REF!</v>
          </cell>
          <cell r="AR30" t="e">
            <v>#REF!</v>
          </cell>
          <cell r="AS30">
            <v>300191214</v>
          </cell>
          <cell r="AT30" t="str">
            <v>SEC:300191214</v>
          </cell>
        </row>
        <row r="31">
          <cell r="N31" t="str">
            <v>XS0121903529</v>
          </cell>
          <cell r="O31" t="str">
            <v>FLEX</v>
          </cell>
          <cell r="P31">
            <v>9.7500000000000003E-2</v>
          </cell>
          <cell r="Q31">
            <v>40360</v>
          </cell>
          <cell r="R31" t="str">
            <v>EURO</v>
          </cell>
          <cell r="S31">
            <v>0</v>
          </cell>
          <cell r="T31">
            <v>36892</v>
          </cell>
          <cell r="U31">
            <v>0</v>
          </cell>
          <cell r="V31" t="e">
            <v>#REF!</v>
          </cell>
          <cell r="W31" t="e">
            <v>#REF!</v>
          </cell>
          <cell r="X31" t="str">
            <v>Ba3</v>
          </cell>
          <cell r="Y31" t="str">
            <v>BB-</v>
          </cell>
          <cell r="Z31" t="str">
            <v>B</v>
          </cell>
          <cell r="AA31">
            <v>0</v>
          </cell>
          <cell r="AB31" t="e">
            <v>#REF!</v>
          </cell>
          <cell r="AC31">
            <v>8.1250000000000003E-2</v>
          </cell>
          <cell r="AD31" t="e">
            <v>#REF!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 t="e">
            <v>#REF!</v>
          </cell>
          <cell r="AR31" t="e">
            <v>#REF!</v>
          </cell>
          <cell r="AS31">
            <v>300231006</v>
          </cell>
          <cell r="AT31" t="str">
            <v>SEC:300231006</v>
          </cell>
        </row>
        <row r="32">
          <cell r="N32" t="str">
            <v>XS0121203979</v>
          </cell>
          <cell r="O32" t="str">
            <v>FLS</v>
          </cell>
          <cell r="P32">
            <v>0.1225</v>
          </cell>
          <cell r="Q32">
            <v>40405</v>
          </cell>
          <cell r="R32" t="str">
            <v>EURO</v>
          </cell>
          <cell r="S32">
            <v>0</v>
          </cell>
          <cell r="T32">
            <v>36937</v>
          </cell>
          <cell r="U32">
            <v>0</v>
          </cell>
          <cell r="V32" t="e">
            <v>#REF!</v>
          </cell>
          <cell r="W32" t="e">
            <v>#REF!</v>
          </cell>
          <cell r="X32" t="str">
            <v>B3</v>
          </cell>
          <cell r="Y32" t="str">
            <v>B</v>
          </cell>
          <cell r="Z32" t="str">
            <v>BB+</v>
          </cell>
          <cell r="AA32">
            <v>0</v>
          </cell>
          <cell r="AB32" t="e">
            <v>#REF!</v>
          </cell>
          <cell r="AC32">
            <v>4.7298611111111111</v>
          </cell>
          <cell r="AD32" t="e">
            <v>#REF!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 t="e">
            <v>#REF!</v>
          </cell>
          <cell r="AR32" t="e">
            <v>#REF!</v>
          </cell>
          <cell r="AS32">
            <v>300220686</v>
          </cell>
          <cell r="AT32" t="str">
            <v>SEC:300220686</v>
          </cell>
        </row>
        <row r="33">
          <cell r="N33" t="str">
            <v>XS0117999499</v>
          </cell>
          <cell r="O33" t="str">
            <v>FLYA</v>
          </cell>
          <cell r="P33">
            <v>0.11749999999999999</v>
          </cell>
          <cell r="Q33">
            <v>39278</v>
          </cell>
          <cell r="R33" t="str">
            <v>EURO</v>
          </cell>
          <cell r="S33">
            <v>0</v>
          </cell>
          <cell r="T33">
            <v>36906</v>
          </cell>
          <cell r="U33">
            <v>0</v>
          </cell>
          <cell r="V33" t="e">
            <v>#REF!</v>
          </cell>
          <cell r="W33" t="e">
            <v>#REF!</v>
          </cell>
          <cell r="X33" t="str">
            <v>B2</v>
          </cell>
          <cell r="Y33" t="str">
            <v>B</v>
          </cell>
          <cell r="Z33" t="str">
            <v>B</v>
          </cell>
          <cell r="AA33">
            <v>0</v>
          </cell>
          <cell r="AB33" t="e">
            <v>#REF!</v>
          </cell>
          <cell r="AC33">
            <v>5.5159722222222225</v>
          </cell>
          <cell r="AD33" t="e">
            <v>#REF!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 t="e">
            <v>#REF!</v>
          </cell>
          <cell r="AR33" t="e">
            <v>#REF!</v>
          </cell>
          <cell r="AS33">
            <v>300215185</v>
          </cell>
          <cell r="AT33" t="str">
            <v>SEC:300215185</v>
          </cell>
        </row>
        <row r="34">
          <cell r="N34" t="str">
            <v>XS0131200304</v>
          </cell>
          <cell r="O34" t="str">
            <v>FME</v>
          </cell>
          <cell r="P34">
            <v>7.3749999999999996E-2</v>
          </cell>
          <cell r="Q34">
            <v>40709</v>
          </cell>
          <cell r="R34" t="str">
            <v>EURO</v>
          </cell>
          <cell r="S34">
            <v>0</v>
          </cell>
          <cell r="T34">
            <v>37149</v>
          </cell>
          <cell r="U34">
            <v>0</v>
          </cell>
          <cell r="V34" t="e">
            <v>#REF!</v>
          </cell>
          <cell r="W34" t="e">
            <v>#REF!</v>
          </cell>
          <cell r="X34" t="str">
            <v xml:space="preserve"> </v>
          </cell>
          <cell r="Y34" t="str">
            <v xml:space="preserve"> </v>
          </cell>
          <cell r="Z34" t="e">
            <v>#N/A</v>
          </cell>
          <cell r="AA34">
            <v>0</v>
          </cell>
          <cell r="AB34" t="e">
            <v>#REF!</v>
          </cell>
          <cell r="AC34">
            <v>0.38923611111111112</v>
          </cell>
          <cell r="AD34" t="e">
            <v>#REF!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 t="e">
            <v>#REF!</v>
          </cell>
          <cell r="AR34" t="e">
            <v>#REF!</v>
          </cell>
          <cell r="AS34">
            <v>300254608</v>
          </cell>
          <cell r="AT34" t="str">
            <v>SEC:300254608</v>
          </cell>
        </row>
        <row r="35">
          <cell r="N35" t="str">
            <v>XS82111823307</v>
          </cell>
          <cell r="O35" t="str">
            <v>FTHL</v>
          </cell>
          <cell r="P35">
            <v>0.11625000000000001</v>
          </cell>
          <cell r="Q35">
            <v>40267</v>
          </cell>
          <cell r="R35" t="str">
            <v>EURO</v>
          </cell>
          <cell r="S35">
            <v>0</v>
          </cell>
          <cell r="T35">
            <v>36799</v>
          </cell>
          <cell r="U35">
            <v>0</v>
          </cell>
          <cell r="V35" t="e">
            <v>#REF!</v>
          </cell>
          <cell r="W35" t="e">
            <v>#REF!</v>
          </cell>
          <cell r="X35" t="str">
            <v>B2</v>
          </cell>
          <cell r="Y35" t="str">
            <v>B</v>
          </cell>
          <cell r="Z35" t="str">
            <v>B</v>
          </cell>
          <cell r="AA35">
            <v>0</v>
          </cell>
          <cell r="AB35" t="e">
            <v>#REF!</v>
          </cell>
          <cell r="AC35">
            <v>3.0354166666666669</v>
          </cell>
          <cell r="AD35" t="e">
            <v>#REF!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 t="e">
            <v>#REF!</v>
          </cell>
          <cell r="AR35" t="e">
            <v>#REF!</v>
          </cell>
          <cell r="AS35">
            <v>300194997</v>
          </cell>
          <cell r="AT35" t="str">
            <v>SEC:300194997</v>
          </cell>
        </row>
        <row r="36">
          <cell r="N36" t="str">
            <v>USU24774AD02</v>
          </cell>
          <cell r="O36" t="str">
            <v>HAZ</v>
          </cell>
          <cell r="P36">
            <v>0.11874999999999999</v>
          </cell>
          <cell r="Q36">
            <v>38883</v>
          </cell>
          <cell r="R36" t="str">
            <v>USD</v>
          </cell>
          <cell r="S36">
            <v>0</v>
          </cell>
          <cell r="T36">
            <v>37240</v>
          </cell>
          <cell r="U36">
            <v>0</v>
          </cell>
          <cell r="V36" t="e">
            <v>#REF!</v>
          </cell>
          <cell r="W36" t="e">
            <v>#REF!</v>
          </cell>
          <cell r="X36" t="str">
            <v xml:space="preserve"> </v>
          </cell>
          <cell r="Y36" t="str">
            <v xml:space="preserve"> </v>
          </cell>
          <cell r="Z36" t="str">
            <v>B-</v>
          </cell>
          <cell r="AA36">
            <v>0</v>
          </cell>
          <cell r="AB36" t="e">
            <v>#REF!</v>
          </cell>
          <cell r="AC36">
            <v>0.39583333333333331</v>
          </cell>
          <cell r="AD36" t="e">
            <v>#REF!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 t="e">
            <v>#REF!</v>
          </cell>
          <cell r="AR36" t="e">
            <v>#REF!</v>
          </cell>
          <cell r="AS36">
            <v>300255802</v>
          </cell>
          <cell r="AT36" t="str">
            <v>SEC:300255802</v>
          </cell>
        </row>
        <row r="37">
          <cell r="N37" t="str">
            <v>XS0110556569</v>
          </cell>
          <cell r="O37" t="str">
            <v>JAZTEL</v>
          </cell>
          <cell r="P37">
            <v>0.13250000000000001</v>
          </cell>
          <cell r="Q37">
            <v>40162</v>
          </cell>
          <cell r="R37" t="str">
            <v>EURO</v>
          </cell>
          <cell r="S37">
            <v>0</v>
          </cell>
          <cell r="T37">
            <v>36875</v>
          </cell>
          <cell r="U37">
            <v>0</v>
          </cell>
          <cell r="V37" t="e">
            <v>#REF!</v>
          </cell>
          <cell r="W37" t="e">
            <v>#REF!</v>
          </cell>
          <cell r="X37" t="str">
            <v>Caa1</v>
          </cell>
          <cell r="Y37" t="str">
            <v>CCC+</v>
          </cell>
          <cell r="Z37" t="str">
            <v>BB-</v>
          </cell>
          <cell r="AA37">
            <v>0</v>
          </cell>
          <cell r="AB37" t="e">
            <v>#REF!</v>
          </cell>
          <cell r="AC37">
            <v>0.69930555555555551</v>
          </cell>
          <cell r="AD37" t="e">
            <v>#REF!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 t="e">
            <v>#REF!</v>
          </cell>
          <cell r="AR37" t="e">
            <v>#REF!</v>
          </cell>
          <cell r="AS37">
            <v>300189482</v>
          </cell>
          <cell r="AT37" t="str">
            <v>SEC:300189482</v>
          </cell>
        </row>
        <row r="38">
          <cell r="N38" t="str">
            <v>XS0106685810</v>
          </cell>
          <cell r="O38" t="str">
            <v>KAPPA</v>
          </cell>
          <cell r="P38">
            <v>0.10625</v>
          </cell>
          <cell r="Q38">
            <v>40009</v>
          </cell>
          <cell r="R38" t="str">
            <v>EURO</v>
          </cell>
          <cell r="S38">
            <v>0</v>
          </cell>
          <cell r="T38">
            <v>36906</v>
          </cell>
          <cell r="U38">
            <v>0</v>
          </cell>
          <cell r="V38" t="e">
            <v>#REF!</v>
          </cell>
          <cell r="W38" t="e">
            <v>#REF!</v>
          </cell>
          <cell r="X38" t="str">
            <v>B2</v>
          </cell>
          <cell r="Y38" t="str">
            <v>B</v>
          </cell>
          <cell r="Z38" t="str">
            <v>BB</v>
          </cell>
          <cell r="AA38">
            <v>0</v>
          </cell>
          <cell r="AB38" t="e">
            <v>#REF!</v>
          </cell>
          <cell r="AC38">
            <v>4.9878472222222223</v>
          </cell>
          <cell r="AD38" t="e">
            <v>#REF!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 t="e">
            <v>#REF!</v>
          </cell>
          <cell r="AR38" t="e">
            <v>#REF!</v>
          </cell>
          <cell r="AS38">
            <v>300166854</v>
          </cell>
          <cell r="AT38" t="str">
            <v>SEC:300166854</v>
          </cell>
        </row>
        <row r="39">
          <cell r="N39" t="str">
            <v>XS0102821526</v>
          </cell>
          <cell r="O39" t="str">
            <v>KPNQWE</v>
          </cell>
          <cell r="P39">
            <v>7.1249999999999994E-2</v>
          </cell>
          <cell r="Q39">
            <v>39965</v>
          </cell>
          <cell r="R39" t="str">
            <v>EURO</v>
          </cell>
          <cell r="S39">
            <v>0</v>
          </cell>
          <cell r="T39">
            <v>36861</v>
          </cell>
          <cell r="U39">
            <v>0</v>
          </cell>
          <cell r="V39" t="e">
            <v>#REF!</v>
          </cell>
          <cell r="W39" t="e">
            <v>#REF!</v>
          </cell>
          <cell r="X39" t="str">
            <v>Ba1</v>
          </cell>
          <cell r="Y39" t="str">
            <v>BB</v>
          </cell>
          <cell r="Z39" t="e">
            <v>#N/A</v>
          </cell>
          <cell r="AA39">
            <v>0</v>
          </cell>
          <cell r="AB39" t="e">
            <v>#REF!</v>
          </cell>
          <cell r="AC39">
            <v>0.65312499999999996</v>
          </cell>
          <cell r="AD39" t="e">
            <v>#REF!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 t="e">
            <v>#REF!</v>
          </cell>
          <cell r="AR39" t="e">
            <v>#REF!</v>
          </cell>
          <cell r="AS39">
            <v>300158424</v>
          </cell>
          <cell r="AT39" t="str">
            <v>SEC:300158424</v>
          </cell>
        </row>
        <row r="40">
          <cell r="N40" t="str">
            <v>XS0126611937</v>
          </cell>
          <cell r="O40" t="str">
            <v>LEA</v>
          </cell>
          <cell r="P40">
            <v>8.1250000000000003E-2</v>
          </cell>
          <cell r="Q40">
            <v>39539</v>
          </cell>
          <cell r="R40" t="str">
            <v>EURO</v>
          </cell>
          <cell r="S40">
            <v>0</v>
          </cell>
          <cell r="T40">
            <v>37165</v>
          </cell>
          <cell r="U40">
            <v>0</v>
          </cell>
          <cell r="V40" t="e">
            <v>#REF!</v>
          </cell>
          <cell r="W40" t="e">
            <v>#REF!</v>
          </cell>
          <cell r="X40" t="str">
            <v>Ba1</v>
          </cell>
          <cell r="Y40" t="str">
            <v>BB+</v>
          </cell>
          <cell r="Z40" t="str">
            <v>B-</v>
          </cell>
          <cell r="AA40">
            <v>0</v>
          </cell>
          <cell r="AB40" t="e">
            <v>#REF!</v>
          </cell>
          <cell r="AC40">
            <v>2.3472222222222223</v>
          </cell>
          <cell r="AD40" t="e">
            <v>#REF!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 t="e">
            <v>#REF!</v>
          </cell>
          <cell r="AR40" t="e">
            <v>#REF!</v>
          </cell>
          <cell r="AS40">
            <v>300238593</v>
          </cell>
          <cell r="AT40" t="str">
            <v>SEC:300238593</v>
          </cell>
        </row>
        <row r="41">
          <cell r="N41" t="str">
            <v>XS0125847508</v>
          </cell>
          <cell r="O41" t="str">
            <v>LEVI</v>
          </cell>
          <cell r="P41">
            <v>0.11625000000000001</v>
          </cell>
          <cell r="Q41">
            <v>39462</v>
          </cell>
          <cell r="R41" t="str">
            <v>EURO</v>
          </cell>
          <cell r="S41">
            <v>0</v>
          </cell>
          <cell r="T41">
            <v>37087</v>
          </cell>
          <cell r="U41">
            <v>0</v>
          </cell>
          <cell r="V41" t="e">
            <v>#REF!</v>
          </cell>
          <cell r="W41" t="e">
            <v>#REF!</v>
          </cell>
          <cell r="X41" t="str">
            <v xml:space="preserve"> </v>
          </cell>
          <cell r="Y41" t="str">
            <v xml:space="preserve"> </v>
          </cell>
          <cell r="Z41" t="str">
            <v>B</v>
          </cell>
          <cell r="AA41">
            <v>0</v>
          </cell>
          <cell r="AB41" t="e">
            <v>#REF!</v>
          </cell>
          <cell r="AC41">
            <v>5.3604166666666666</v>
          </cell>
          <cell r="AD41" t="e">
            <v>#REF!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 t="e">
            <v>#REF!</v>
          </cell>
          <cell r="AR41" t="e">
            <v>#REF!</v>
          </cell>
          <cell r="AS41">
            <v>300242285</v>
          </cell>
          <cell r="AT41" t="str">
            <v>SEC:300242285</v>
          </cell>
        </row>
        <row r="42">
          <cell r="N42" t="str">
            <v>XS0129586763</v>
          </cell>
          <cell r="O42" t="str">
            <v>MSSRGR</v>
          </cell>
          <cell r="P42">
            <v>0.10375</v>
          </cell>
          <cell r="Q42">
            <v>40695</v>
          </cell>
          <cell r="R42" t="str">
            <v>EURO</v>
          </cell>
          <cell r="S42">
            <v>0</v>
          </cell>
          <cell r="T42">
            <v>37226</v>
          </cell>
          <cell r="U42">
            <v>0</v>
          </cell>
          <cell r="V42" t="e">
            <v>#REF!</v>
          </cell>
          <cell r="W42" t="e">
            <v>#REF!</v>
          </cell>
          <cell r="X42" t="str">
            <v>B2</v>
          </cell>
          <cell r="Y42" t="str">
            <v>B+</v>
          </cell>
          <cell r="Z42" t="str">
            <v>B+</v>
          </cell>
          <cell r="AA42">
            <v>0</v>
          </cell>
          <cell r="AB42" t="e">
            <v>#REF!</v>
          </cell>
          <cell r="AC42">
            <v>1.3833333333333333</v>
          </cell>
          <cell r="AD42" t="e">
            <v>#REF!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 t="e">
            <v>#REF!</v>
          </cell>
          <cell r="AR42" t="e">
            <v>#REF!</v>
          </cell>
          <cell r="AS42">
            <v>300249361</v>
          </cell>
          <cell r="AT42" t="str">
            <v>SEC:300249361</v>
          </cell>
        </row>
        <row r="43">
          <cell r="N43" t="str">
            <v>XS0128971032</v>
          </cell>
          <cell r="O43" t="str">
            <v>MTW</v>
          </cell>
          <cell r="P43">
            <v>0.10375</v>
          </cell>
          <cell r="Q43">
            <v>40678</v>
          </cell>
          <cell r="R43" t="str">
            <v>EURO</v>
          </cell>
          <cell r="S43">
            <v>0</v>
          </cell>
          <cell r="T43">
            <v>37210</v>
          </cell>
          <cell r="U43">
            <v>0</v>
          </cell>
          <cell r="V43" t="e">
            <v>#REF!</v>
          </cell>
          <cell r="W43" t="e">
            <v>#REF!</v>
          </cell>
          <cell r="X43" t="str">
            <v>Ba2</v>
          </cell>
          <cell r="Y43" t="str">
            <v>B+</v>
          </cell>
          <cell r="Z43" t="str">
            <v>B+</v>
          </cell>
          <cell r="AA43">
            <v>0</v>
          </cell>
          <cell r="AB43" t="e">
            <v>#REF!</v>
          </cell>
          <cell r="AC43">
            <v>1.5850694444444446</v>
          </cell>
          <cell r="AD43" t="e">
            <v>#REF!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 t="e">
            <v>#REF!</v>
          </cell>
          <cell r="AR43" t="e">
            <v>#REF!</v>
          </cell>
          <cell r="AS43">
            <v>300248654</v>
          </cell>
          <cell r="AT43" t="str">
            <v>SEC:300248654</v>
          </cell>
        </row>
        <row r="44">
          <cell r="N44" t="str">
            <v>XS0121111420</v>
          </cell>
          <cell r="O44" t="str">
            <v>ONOFIN</v>
          </cell>
          <cell r="P44">
            <v>0.14000000000000001</v>
          </cell>
          <cell r="Q44">
            <v>40374</v>
          </cell>
          <cell r="R44" t="str">
            <v>EURO</v>
          </cell>
          <cell r="S44">
            <v>0</v>
          </cell>
          <cell r="T44">
            <v>36906</v>
          </cell>
          <cell r="U44">
            <v>0</v>
          </cell>
          <cell r="V44" t="e">
            <v>#REF!</v>
          </cell>
          <cell r="W44" t="e">
            <v>#REF!</v>
          </cell>
          <cell r="X44" t="str">
            <v>Caa1</v>
          </cell>
          <cell r="Y44" t="str">
            <v>CCC+</v>
          </cell>
          <cell r="Z44" t="str">
            <v>B-</v>
          </cell>
          <cell r="AA44">
            <v>0</v>
          </cell>
          <cell r="AB44" t="e">
            <v>#REF!</v>
          </cell>
          <cell r="AC44">
            <v>6.572222222222222</v>
          </cell>
          <cell r="AD44" t="e">
            <v>#REF!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 t="e">
            <v>#REF!</v>
          </cell>
          <cell r="AR44" t="e">
            <v>#REF!</v>
          </cell>
          <cell r="AS44">
            <v>300223532</v>
          </cell>
          <cell r="AT44" t="str">
            <v>SEC:300223532</v>
          </cell>
        </row>
        <row r="45">
          <cell r="N45" t="str">
            <v>XS0130864274</v>
          </cell>
          <cell r="O45" t="str">
            <v>SBS</v>
          </cell>
          <cell r="P45">
            <v>0.12</v>
          </cell>
          <cell r="Q45">
            <v>39614</v>
          </cell>
          <cell r="R45" t="str">
            <v>EURO</v>
          </cell>
          <cell r="S45">
            <v>0</v>
          </cell>
          <cell r="T45">
            <v>37240</v>
          </cell>
          <cell r="U45">
            <v>0</v>
          </cell>
          <cell r="V45" t="e">
            <v>#REF!</v>
          </cell>
          <cell r="W45" t="e">
            <v>#REF!</v>
          </cell>
          <cell r="X45" t="str">
            <v xml:space="preserve"> </v>
          </cell>
          <cell r="Y45" t="str">
            <v>B</v>
          </cell>
          <cell r="Z45" t="str">
            <v>B+</v>
          </cell>
          <cell r="AA45">
            <v>0</v>
          </cell>
          <cell r="AB45" t="e">
            <v>#REF!</v>
          </cell>
          <cell r="AC45">
            <v>0.66666666666666663</v>
          </cell>
          <cell r="AD45" t="e">
            <v>#REF!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 t="e">
            <v>#REF!</v>
          </cell>
          <cell r="AR45" t="e">
            <v>#REF!</v>
          </cell>
          <cell r="AS45">
            <v>300254032</v>
          </cell>
          <cell r="AT45" t="str">
            <v>SEC:300254032</v>
          </cell>
        </row>
        <row r="46">
          <cell r="N46" t="str">
            <v>US87944KAJ07</v>
          </cell>
          <cell r="O46" t="str">
            <v>TELONE</v>
          </cell>
          <cell r="P46">
            <v>0.11874999999999999</v>
          </cell>
          <cell r="Q46">
            <v>40148</v>
          </cell>
          <cell r="R46" t="str">
            <v>EURO</v>
          </cell>
          <cell r="S46">
            <v>0</v>
          </cell>
          <cell r="T46">
            <v>36861</v>
          </cell>
          <cell r="U46">
            <v>0</v>
          </cell>
          <cell r="V46" t="e">
            <v>#REF!</v>
          </cell>
          <cell r="W46" t="e">
            <v>#REF!</v>
          </cell>
          <cell r="X46" t="str">
            <v>B3</v>
          </cell>
          <cell r="Y46" t="str">
            <v>B-</v>
          </cell>
          <cell r="Z46" t="e">
            <v>#N/A</v>
          </cell>
          <cell r="AA46">
            <v>0</v>
          </cell>
          <cell r="AB46" t="e">
            <v>#REF!</v>
          </cell>
          <cell r="AC46">
            <v>1.0885416666666665</v>
          </cell>
          <cell r="AD46" t="e">
            <v>#REF!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 t="e">
            <v>#REF!</v>
          </cell>
          <cell r="AR46" t="e">
            <v>#REF!</v>
          </cell>
          <cell r="AS46">
            <v>300191800</v>
          </cell>
          <cell r="AT46" t="str">
            <v>SEC:300191800</v>
          </cell>
        </row>
        <row r="47">
          <cell r="N47" t="str">
            <v>XS0127585379</v>
          </cell>
          <cell r="O47" t="str">
            <v>UTD</v>
          </cell>
          <cell r="P47">
            <v>0.10625</v>
          </cell>
          <cell r="Q47">
            <v>40648</v>
          </cell>
          <cell r="R47" t="str">
            <v>EURO</v>
          </cell>
          <cell r="S47">
            <v>0</v>
          </cell>
          <cell r="T47">
            <v>37179</v>
          </cell>
          <cell r="U47">
            <v>0</v>
          </cell>
          <cell r="V47" t="e">
            <v>#REF!</v>
          </cell>
          <cell r="W47" t="e">
            <v>#REF!</v>
          </cell>
          <cell r="X47" t="str">
            <v>B2</v>
          </cell>
          <cell r="Y47" t="str">
            <v>B</v>
          </cell>
          <cell r="Z47" t="e">
            <v>#N/A</v>
          </cell>
          <cell r="AA47">
            <v>0</v>
          </cell>
          <cell r="AB47" t="e">
            <v>#REF!</v>
          </cell>
          <cell r="AC47">
            <v>2.2725694444444442</v>
          </cell>
          <cell r="AD47" t="e">
            <v>#REF!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 t="e">
            <v>#REF!</v>
          </cell>
          <cell r="AR47" t="e">
            <v>#REF!</v>
          </cell>
          <cell r="AS47">
            <v>300243697</v>
          </cell>
          <cell r="AT47" t="str">
            <v>SEC:300243697</v>
          </cell>
        </row>
        <row r="48">
          <cell r="N48" t="str">
            <v>US925301AJ29</v>
          </cell>
          <cell r="O48" t="str">
            <v>VERTEL</v>
          </cell>
          <cell r="P48">
            <v>0.11874999999999999</v>
          </cell>
          <cell r="Q48">
            <v>40009</v>
          </cell>
          <cell r="R48" t="str">
            <v>EURO</v>
          </cell>
          <cell r="S48">
            <v>0</v>
          </cell>
          <cell r="T48">
            <v>36906</v>
          </cell>
          <cell r="U48">
            <v>0</v>
          </cell>
          <cell r="V48" t="e">
            <v>#REF!</v>
          </cell>
          <cell r="W48" t="e">
            <v>#REF!</v>
          </cell>
          <cell r="X48" t="str">
            <v>B3</v>
          </cell>
          <cell r="Y48" t="str">
            <v>B-</v>
          </cell>
          <cell r="Z48" t="str">
            <v>CCC+</v>
          </cell>
          <cell r="AA48">
            <v>0</v>
          </cell>
          <cell r="AB48" t="e">
            <v>#REF!</v>
          </cell>
          <cell r="AC48">
            <v>5.5746527777777777</v>
          </cell>
          <cell r="AD48" t="e">
            <v>#REF!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 t="e">
            <v>#REF!</v>
          </cell>
          <cell r="AR48" t="e">
            <v>#REF!</v>
          </cell>
          <cell r="AS48">
            <v>47013880</v>
          </cell>
          <cell r="AT48" t="str">
            <v>SEC:47013880</v>
          </cell>
        </row>
        <row r="62">
          <cell r="W62" t="str">
            <v/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 t="str">
            <v/>
          </cell>
          <cell r="AR62" t="str">
            <v/>
          </cell>
        </row>
        <row r="63">
          <cell r="W63" t="str">
            <v/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 t="str">
            <v/>
          </cell>
          <cell r="AR63" t="str">
            <v/>
          </cell>
        </row>
        <row r="64">
          <cell r="W64" t="str">
            <v/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 t="str">
            <v/>
          </cell>
          <cell r="AR64" t="str">
            <v/>
          </cell>
        </row>
        <row r="65">
          <cell r="W65" t="str">
            <v/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 t="str">
            <v/>
          </cell>
          <cell r="AR65" t="str">
            <v/>
          </cell>
        </row>
        <row r="66">
          <cell r="W66" t="str">
            <v/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 t="str">
            <v/>
          </cell>
          <cell r="AR66" t="str">
            <v/>
          </cell>
        </row>
        <row r="67">
          <cell r="W67" t="str">
            <v/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 t="str">
            <v/>
          </cell>
          <cell r="AR67" t="str">
            <v/>
          </cell>
        </row>
        <row r="68">
          <cell r="W68" t="str">
            <v/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 t="str">
            <v/>
          </cell>
          <cell r="AR68" t="str">
            <v/>
          </cell>
        </row>
        <row r="69">
          <cell r="W69" t="str">
            <v/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 t="str">
            <v/>
          </cell>
          <cell r="AR69" t="str">
            <v/>
          </cell>
        </row>
        <row r="70">
          <cell r="W70" t="str">
            <v/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 t="str">
            <v/>
          </cell>
          <cell r="AR70" t="str">
            <v/>
          </cell>
        </row>
        <row r="71">
          <cell r="W71" t="str">
            <v/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 t="str">
            <v/>
          </cell>
          <cell r="AR71" t="str">
            <v/>
          </cell>
        </row>
        <row r="72">
          <cell r="W72" t="str">
            <v/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 t="str">
            <v/>
          </cell>
          <cell r="AR72" t="str">
            <v/>
          </cell>
        </row>
        <row r="73">
          <cell r="W73" t="str">
            <v/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 t="str">
            <v/>
          </cell>
          <cell r="AR73" t="str">
            <v/>
          </cell>
        </row>
        <row r="74">
          <cell r="W74" t="str">
            <v/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 t="str">
            <v/>
          </cell>
          <cell r="AR74" t="str">
            <v/>
          </cell>
        </row>
        <row r="75">
          <cell r="W75" t="str">
            <v/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 t="str">
            <v/>
          </cell>
          <cell r="AR75" t="str">
            <v/>
          </cell>
        </row>
        <row r="76">
          <cell r="W76" t="str">
            <v/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 t="str">
            <v/>
          </cell>
          <cell r="AR76" t="str">
            <v/>
          </cell>
        </row>
        <row r="77">
          <cell r="W77" t="str">
            <v/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 t="str">
            <v/>
          </cell>
          <cell r="AR77" t="str">
            <v/>
          </cell>
        </row>
        <row r="78">
          <cell r="W78" t="str">
            <v/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 t="str">
            <v/>
          </cell>
          <cell r="AR78" t="str">
            <v/>
          </cell>
        </row>
        <row r="79">
          <cell r="W79" t="str">
            <v/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 t="str">
            <v/>
          </cell>
          <cell r="AR79" t="str">
            <v/>
          </cell>
        </row>
        <row r="80">
          <cell r="W80" t="str">
            <v/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 t="str">
            <v/>
          </cell>
          <cell r="AR80" t="str">
            <v/>
          </cell>
        </row>
        <row r="81">
          <cell r="W81" t="str">
            <v/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 t="str">
            <v/>
          </cell>
          <cell r="AR81" t="str">
            <v/>
          </cell>
        </row>
        <row r="82">
          <cell r="W82" t="str">
            <v/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 t="str">
            <v/>
          </cell>
          <cell r="AR82" t="str">
            <v/>
          </cell>
        </row>
        <row r="83">
          <cell r="W83" t="str">
            <v/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 t="str">
            <v/>
          </cell>
          <cell r="AR83" t="str">
            <v/>
          </cell>
        </row>
        <row r="84">
          <cell r="W84" t="str">
            <v/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 t="str">
            <v/>
          </cell>
          <cell r="AR84" t="str">
            <v/>
          </cell>
        </row>
        <row r="85">
          <cell r="W85" t="str">
            <v/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 t="str">
            <v/>
          </cell>
          <cell r="AR85" t="str">
            <v/>
          </cell>
        </row>
        <row r="86">
          <cell r="W86" t="str">
            <v/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 t="str">
            <v/>
          </cell>
          <cell r="AR86" t="str">
            <v/>
          </cell>
        </row>
        <row r="87">
          <cell r="W87" t="str">
            <v/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 t="str">
            <v/>
          </cell>
          <cell r="AR87" t="str">
            <v/>
          </cell>
        </row>
        <row r="88">
          <cell r="W88" t="str">
            <v/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 t="str">
            <v/>
          </cell>
          <cell r="AR88" t="str">
            <v/>
          </cell>
        </row>
        <row r="89">
          <cell r="W89" t="str">
            <v/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 t="str">
            <v/>
          </cell>
          <cell r="AR89" t="str">
            <v/>
          </cell>
        </row>
        <row r="90">
          <cell r="W90" t="str">
            <v/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 t="str">
            <v/>
          </cell>
          <cell r="AR90" t="str">
            <v/>
          </cell>
        </row>
        <row r="91">
          <cell r="W91" t="str">
            <v/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 t="str">
            <v/>
          </cell>
          <cell r="AR91" t="str">
            <v/>
          </cell>
        </row>
        <row r="92">
          <cell r="W92" t="str">
            <v/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 t="str">
            <v/>
          </cell>
          <cell r="AR92" t="str">
            <v/>
          </cell>
        </row>
        <row r="93">
          <cell r="W93" t="str">
            <v/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 t="str">
            <v/>
          </cell>
          <cell r="AR93" t="str">
            <v/>
          </cell>
        </row>
        <row r="94">
          <cell r="W94" t="str">
            <v/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 t="str">
            <v/>
          </cell>
          <cell r="AR94" t="str">
            <v/>
          </cell>
        </row>
        <row r="95">
          <cell r="W95" t="str">
            <v/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 t="str">
            <v/>
          </cell>
          <cell r="AR95" t="str">
            <v/>
          </cell>
        </row>
        <row r="96">
          <cell r="W96" t="str">
            <v/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 t="str">
            <v/>
          </cell>
          <cell r="AR96" t="str">
            <v/>
          </cell>
        </row>
        <row r="97">
          <cell r="W97" t="str">
            <v/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 t="str">
            <v/>
          </cell>
          <cell r="AR97" t="str">
            <v/>
          </cell>
        </row>
        <row r="98">
          <cell r="W98" t="str">
            <v/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 t="str">
            <v/>
          </cell>
          <cell r="AR98" t="str">
            <v/>
          </cell>
        </row>
        <row r="99">
          <cell r="W99" t="str">
            <v/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 t="str">
            <v/>
          </cell>
          <cell r="AR99" t="str">
            <v/>
          </cell>
        </row>
        <row r="100">
          <cell r="W100" t="str">
            <v/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 t="str">
            <v/>
          </cell>
          <cell r="AR100" t="str">
            <v/>
          </cell>
        </row>
        <row r="101">
          <cell r="W101" t="str">
            <v/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 t="str">
            <v/>
          </cell>
          <cell r="AR101" t="str">
            <v/>
          </cell>
        </row>
        <row r="102">
          <cell r="W102" t="str">
            <v/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 t="str">
            <v/>
          </cell>
          <cell r="AR102" t="str">
            <v/>
          </cell>
        </row>
        <row r="103">
          <cell r="W103" t="str">
            <v/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 t="str">
            <v/>
          </cell>
          <cell r="AR103" t="str">
            <v/>
          </cell>
        </row>
        <row r="104">
          <cell r="W104" t="str">
            <v/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 t="str">
            <v/>
          </cell>
          <cell r="AR104" t="str">
            <v/>
          </cell>
        </row>
        <row r="105">
          <cell r="W105" t="str">
            <v/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 t="str">
            <v/>
          </cell>
          <cell r="AR105" t="str">
            <v/>
          </cell>
        </row>
        <row r="106">
          <cell r="W106" t="str">
            <v/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 t="str">
            <v/>
          </cell>
          <cell r="AR106" t="str">
            <v/>
          </cell>
        </row>
        <row r="107">
          <cell r="W107" t="str">
            <v/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 t="str">
            <v/>
          </cell>
          <cell r="AR107" t="str">
            <v/>
          </cell>
        </row>
        <row r="108">
          <cell r="W108" t="str">
            <v/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 t="str">
            <v/>
          </cell>
          <cell r="AR108" t="str">
            <v/>
          </cell>
        </row>
        <row r="109">
          <cell r="W109" t="str">
            <v/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 t="str">
            <v/>
          </cell>
          <cell r="AR109" t="str">
            <v/>
          </cell>
        </row>
        <row r="110">
          <cell r="W110" t="str">
            <v/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 t="str">
            <v/>
          </cell>
          <cell r="AR110" t="str">
            <v/>
          </cell>
        </row>
        <row r="111">
          <cell r="W111" t="str">
            <v/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 t="str">
            <v/>
          </cell>
          <cell r="AR111" t="str">
            <v/>
          </cell>
        </row>
        <row r="112">
          <cell r="W112" t="str">
            <v/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 t="str">
            <v/>
          </cell>
          <cell r="AR112" t="str">
            <v/>
          </cell>
        </row>
        <row r="113">
          <cell r="W113" t="str">
            <v/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 t="str">
            <v/>
          </cell>
          <cell r="AR113" t="str">
            <v/>
          </cell>
        </row>
        <row r="114">
          <cell r="W114" t="str">
            <v/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 t="str">
            <v/>
          </cell>
          <cell r="AR114" t="str">
            <v/>
          </cell>
        </row>
        <row r="115">
          <cell r="W115" t="str">
            <v/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 t="str">
            <v/>
          </cell>
          <cell r="AR115" t="str">
            <v/>
          </cell>
        </row>
        <row r="116">
          <cell r="W116" t="str">
            <v/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 t="str">
            <v/>
          </cell>
          <cell r="AR116" t="str">
            <v/>
          </cell>
        </row>
        <row r="117">
          <cell r="W117" t="str">
            <v/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 t="str">
            <v/>
          </cell>
          <cell r="AR117" t="str">
            <v/>
          </cell>
        </row>
        <row r="118">
          <cell r="W118" t="str">
            <v/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 t="str">
            <v/>
          </cell>
          <cell r="AR118" t="str">
            <v/>
          </cell>
        </row>
        <row r="119">
          <cell r="W119" t="str">
            <v/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 t="str">
            <v/>
          </cell>
          <cell r="AR119" t="str">
            <v/>
          </cell>
        </row>
        <row r="120">
          <cell r="W120" t="str">
            <v/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 t="str">
            <v/>
          </cell>
          <cell r="AR120" t="str">
            <v/>
          </cell>
        </row>
        <row r="121">
          <cell r="W121" t="str">
            <v/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 t="str">
            <v/>
          </cell>
          <cell r="AR121" t="str">
            <v/>
          </cell>
        </row>
        <row r="122">
          <cell r="W122" t="str">
            <v/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 t="str">
            <v/>
          </cell>
          <cell r="AR122" t="str">
            <v/>
          </cell>
        </row>
        <row r="123">
          <cell r="W123" t="str">
            <v/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 t="str">
            <v/>
          </cell>
          <cell r="AR123" t="str">
            <v/>
          </cell>
        </row>
        <row r="124">
          <cell r="W124" t="str">
            <v/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 t="str">
            <v/>
          </cell>
          <cell r="AR124" t="str">
            <v/>
          </cell>
        </row>
        <row r="125">
          <cell r="W125" t="str">
            <v/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 t="str">
            <v/>
          </cell>
          <cell r="AR125" t="str">
            <v/>
          </cell>
        </row>
        <row r="126">
          <cell r="W126" t="str">
            <v/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 t="str">
            <v/>
          </cell>
          <cell r="AR126" t="str">
            <v/>
          </cell>
        </row>
        <row r="127">
          <cell r="W127" t="str">
            <v/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 t="str">
            <v/>
          </cell>
          <cell r="AR127" t="str">
            <v/>
          </cell>
        </row>
        <row r="128">
          <cell r="W128" t="str">
            <v/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 t="str">
            <v/>
          </cell>
          <cell r="AR128" t="str">
            <v/>
          </cell>
        </row>
        <row r="129">
          <cell r="W129" t="str">
            <v/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 t="str">
            <v/>
          </cell>
          <cell r="AR129" t="str">
            <v/>
          </cell>
        </row>
        <row r="130">
          <cell r="W130" t="str">
            <v/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 t="str">
            <v/>
          </cell>
          <cell r="AR130" t="str">
            <v/>
          </cell>
        </row>
        <row r="131">
          <cell r="W131" t="str">
            <v/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 t="str">
            <v/>
          </cell>
          <cell r="AR131" t="str">
            <v/>
          </cell>
        </row>
        <row r="132">
          <cell r="W132" t="str">
            <v/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 t="str">
            <v/>
          </cell>
          <cell r="AR132" t="str">
            <v/>
          </cell>
        </row>
        <row r="133">
          <cell r="W133" t="str">
            <v/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 t="str">
            <v/>
          </cell>
          <cell r="AR133" t="str">
            <v/>
          </cell>
        </row>
        <row r="134">
          <cell r="W134" t="str">
            <v/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 t="str">
            <v/>
          </cell>
          <cell r="AR134" t="str">
            <v/>
          </cell>
        </row>
        <row r="135">
          <cell r="W135" t="str">
            <v/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 t="str">
            <v/>
          </cell>
          <cell r="AR135" t="str">
            <v/>
          </cell>
        </row>
        <row r="136">
          <cell r="W136" t="str">
            <v/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 t="str">
            <v/>
          </cell>
          <cell r="AR136" t="str">
            <v/>
          </cell>
        </row>
        <row r="137">
          <cell r="W137" t="str">
            <v/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 t="str">
            <v/>
          </cell>
          <cell r="AR137" t="str">
            <v/>
          </cell>
        </row>
        <row r="138">
          <cell r="V138" t="e">
            <v>#REF!</v>
          </cell>
          <cell r="W138" t="e">
            <v>#REF!</v>
          </cell>
          <cell r="X138" t="e">
            <v>#REF!</v>
          </cell>
          <cell r="Y138">
            <v>0</v>
          </cell>
          <cell r="Z138">
            <v>0</v>
          </cell>
          <cell r="AA138">
            <v>0</v>
          </cell>
          <cell r="AB138" t="e">
            <v>#REF!</v>
          </cell>
          <cell r="AC138" t="e">
            <v>#REF!</v>
          </cell>
          <cell r="AD138" t="e">
            <v>#REF!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 t="e">
            <v>#REF!</v>
          </cell>
          <cell r="AR138" t="e">
            <v>#REF!</v>
          </cell>
        </row>
        <row r="139">
          <cell r="W139" t="str">
            <v/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 t="str">
            <v/>
          </cell>
          <cell r="AR139" t="str">
            <v/>
          </cell>
        </row>
        <row r="140">
          <cell r="W140" t="str">
            <v/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 t="str">
            <v/>
          </cell>
          <cell r="AR140" t="str">
            <v/>
          </cell>
        </row>
        <row r="141">
          <cell r="W141" t="str">
            <v/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 t="str">
            <v/>
          </cell>
          <cell r="AR141" t="str">
            <v/>
          </cell>
        </row>
        <row r="142">
          <cell r="W142" t="str">
            <v/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 t="str">
            <v/>
          </cell>
          <cell r="AR142" t="str">
            <v/>
          </cell>
        </row>
        <row r="143">
          <cell r="W143" t="str">
            <v/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 t="str">
            <v/>
          </cell>
          <cell r="AR143" t="str">
            <v/>
          </cell>
        </row>
        <row r="144">
          <cell r="W144" t="str">
            <v/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 t="str">
            <v/>
          </cell>
          <cell r="AR144" t="str">
            <v/>
          </cell>
        </row>
        <row r="145">
          <cell r="W145" t="str">
            <v/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 t="str">
            <v/>
          </cell>
          <cell r="AR145" t="str">
            <v/>
          </cell>
        </row>
        <row r="146">
          <cell r="W146" t="str">
            <v/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 t="str">
            <v/>
          </cell>
          <cell r="AR146" t="str">
            <v/>
          </cell>
        </row>
        <row r="147">
          <cell r="W147" t="str">
            <v/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 t="str">
            <v/>
          </cell>
          <cell r="AR147" t="str">
            <v/>
          </cell>
        </row>
        <row r="148">
          <cell r="W148" t="str">
            <v/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 t="str">
            <v/>
          </cell>
          <cell r="AR148" t="str">
            <v/>
          </cell>
        </row>
        <row r="149">
          <cell r="W149" t="str">
            <v/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 t="str">
            <v/>
          </cell>
          <cell r="AR149" t="str">
            <v/>
          </cell>
        </row>
        <row r="150">
          <cell r="W150" t="str">
            <v/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 t="str">
            <v/>
          </cell>
          <cell r="AR150" t="str">
            <v/>
          </cell>
        </row>
        <row r="151">
          <cell r="W151" t="str">
            <v/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 t="str">
            <v/>
          </cell>
          <cell r="AR151" t="str">
            <v/>
          </cell>
        </row>
        <row r="152">
          <cell r="W152" t="str">
            <v/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 t="str">
            <v/>
          </cell>
          <cell r="AR152" t="str">
            <v/>
          </cell>
        </row>
        <row r="153">
          <cell r="W153" t="str">
            <v/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 t="str">
            <v/>
          </cell>
          <cell r="AR153" t="str">
            <v/>
          </cell>
        </row>
        <row r="154">
          <cell r="W154" t="str">
            <v/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 t="str">
            <v/>
          </cell>
          <cell r="AR154" t="str">
            <v/>
          </cell>
        </row>
        <row r="155">
          <cell r="W155" t="str">
            <v/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 t="str">
            <v/>
          </cell>
          <cell r="AR155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6">
          <cell r="O26">
            <v>37076</v>
          </cell>
        </row>
      </sheetData>
      <sheetData sheetId="40">
        <row r="25">
          <cell r="N25" t="str">
            <v>XS0119808219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26">
          <cell r="O26">
            <v>37076</v>
          </cell>
        </row>
      </sheetData>
      <sheetData sheetId="53">
        <row r="25">
          <cell r="N25" t="str">
            <v>XS0119808219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26">
          <cell r="O26">
            <v>37076</v>
          </cell>
        </row>
      </sheetData>
      <sheetData sheetId="64">
        <row r="25">
          <cell r="N25" t="str">
            <v>XS0119808219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26">
          <cell r="O26">
            <v>37076</v>
          </cell>
        </row>
      </sheetData>
      <sheetData sheetId="75">
        <row r="25">
          <cell r="N25" t="str">
            <v>XS0119808219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  <sheetName val="1998"/>
      <sheetName val="1999"/>
      <sheetName val="2000"/>
      <sheetName val="2001"/>
      <sheetName val="Weekly Summary"/>
      <sheetName val="Monthly Summary"/>
      <sheetName val="Comments 1998"/>
      <sheetName val="Comments 1999"/>
      <sheetName val="Information for Graphs"/>
      <sheetName val="Comments 2000"/>
      <sheetName val="Comments 2001"/>
      <sheetName val="Graph Summary"/>
      <sheetName val="Year Database"/>
      <sheetName val="Passengers Weekly Volumes"/>
      <sheetName val="Passengers Weekly Share"/>
      <sheetName val="Passengers Market Growth"/>
      <sheetName val="Passengers Annual Rolling"/>
      <sheetName val="Pax Share vs Irish Ferries Only"/>
      <sheetName val="Car Weekly Volumes "/>
      <sheetName val="Cars Weekly Share"/>
      <sheetName val="Cars Market Growth"/>
      <sheetName val="Cars Annual Rolling"/>
      <sheetName val="Cars Share vs Irish Ferries"/>
      <sheetName val="Freight Weekly Volumes"/>
      <sheetName val="Freight Weekly Share"/>
      <sheetName val="Freight Market Growth"/>
      <sheetName val="Freight Annual Rolling"/>
      <sheetName val="Freight vs Irish Ferries Only"/>
      <sheetName val="Lookups For Graph"/>
      <sheetName val="Week Number"/>
      <sheetName val="Rolling Annual Volumes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BUILD ASSET"/>
      <sheetName val="Weekly_Summary"/>
      <sheetName val="Monthly_Summary"/>
      <sheetName val="Comments_1998"/>
      <sheetName val="Comments_1999"/>
      <sheetName val="Information_for_Graphs"/>
      <sheetName val="Comments_2000"/>
      <sheetName val="Comments_2001"/>
      <sheetName val="Graph_Summary"/>
      <sheetName val="Year_Database"/>
      <sheetName val="Passengers_Weekly_Volumes"/>
      <sheetName val="Passengers_Weekly_Share"/>
      <sheetName val="Passengers_Market_Growth"/>
      <sheetName val="Passengers_Annual_Rolling"/>
      <sheetName val="Pax_Share_vs_Irish_Ferries_Only"/>
      <sheetName val="Car_Weekly_Volumes_"/>
      <sheetName val="Cars_Weekly_Share"/>
      <sheetName val="Cars_Market_Growth"/>
      <sheetName val="Cars_Annual_Rolling"/>
      <sheetName val="Cars_Share_vs_Irish_Ferries"/>
      <sheetName val="Freight_Weekly_Volumes"/>
      <sheetName val="Freight_Weekly_Share"/>
      <sheetName val="Freight_Market_Growth"/>
      <sheetName val="Freight_Annual_Rolling"/>
      <sheetName val="Freight_vs_Irish_Ferries_Only"/>
      <sheetName val="Lookups_For_Graph"/>
      <sheetName val="Week_Number"/>
      <sheetName val="Rolling_Annual_Volumes"/>
      <sheetName val="BUILD_ASS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>
            <v>1</v>
          </cell>
          <cell r="B1" t="str">
            <v>KB operated as planned. Lynx 111 lost 10 trips bad weather. I.F. as planned. No Swansea-Cork Service</v>
          </cell>
        </row>
        <row r="2">
          <cell r="A2">
            <v>2</v>
          </cell>
          <cell r="B2" t="str">
            <v>KB lost 2 trips bad weather and I.F. lost 2 trips ship changeover. No Swansea-Cork</v>
          </cell>
        </row>
        <row r="3">
          <cell r="A3">
            <v>3</v>
          </cell>
          <cell r="B3" t="str">
            <v>KB operated as planned . Irish Ferries as planned but Inisfree on refit replaced by Normandy. No Swansea-Cork.</v>
          </cell>
        </row>
        <row r="4">
          <cell r="A4">
            <v>4</v>
          </cell>
          <cell r="B4" t="str">
            <v>KB operates as planned. Irish Ferries as planned but Innisfree on refit replaced by Normandy. No Swansea-Cork.</v>
          </cell>
        </row>
        <row r="5">
          <cell r="A5">
            <v>5</v>
          </cell>
          <cell r="B5" t="str">
            <v>KB lost 1 s/trip vessel to refit. Invicta kept at Holyhead. Irish Ferries as planned but Normandy. No Sw-Cork.</v>
          </cell>
        </row>
        <row r="6">
          <cell r="A6">
            <v>6</v>
          </cell>
          <cell r="B6" t="str">
            <v>KB to refit. Invicta lost 2 trips delay from Holyhead. I.Ferries operating Normandy. No Swansea -Cork</v>
          </cell>
        </row>
        <row r="7">
          <cell r="A7">
            <v>7</v>
          </cell>
          <cell r="B7" t="str">
            <v>KB to refit . Invicta operating  . I.F. Aas planned. No Swansea-Cork.</v>
          </cell>
        </row>
        <row r="8">
          <cell r="A8">
            <v>8</v>
          </cell>
          <cell r="B8" t="str">
            <v>KB to refit. Invicta operating. I.F. as planned. No Swansea-Cork Service.</v>
          </cell>
        </row>
        <row r="9">
          <cell r="A9">
            <v>9</v>
          </cell>
          <cell r="B9" t="str">
            <v>KB to refit . Invicta operating  . I.F. as planned. No Swansea-Cork.</v>
          </cell>
        </row>
        <row r="10">
          <cell r="A10">
            <v>10</v>
          </cell>
          <cell r="B10" t="str">
            <v>KB to refit. Invicta operating. Lynx lost 6 trips technical I.F. as planned. No Swansea-Cork Service.</v>
          </cell>
        </row>
        <row r="11">
          <cell r="A11">
            <v>11</v>
          </cell>
          <cell r="B11" t="str">
            <v xml:space="preserve">KB to refit. Invicta Operating. Lynx as planned. I.F as planned . Swansea -Cork resumed 15th </v>
          </cell>
        </row>
        <row r="12">
          <cell r="A12">
            <v>12</v>
          </cell>
          <cell r="B12" t="str">
            <v>KB Aas planned., Lynx as planned. I.F. as planned. Swansea-Cork as planned.</v>
          </cell>
        </row>
        <row r="13">
          <cell r="A13">
            <v>13</v>
          </cell>
          <cell r="B13" t="str">
            <v>KB as planned, Lynx as planne. I.F as planned. Swansea-Cork as planned.</v>
          </cell>
        </row>
        <row r="14">
          <cell r="A14">
            <v>14</v>
          </cell>
          <cell r="B14" t="str">
            <v>KB Lost 4 trips , Lynx III lost 8 trips - all Bad Weather. Swansea Cork as planned.</v>
          </cell>
        </row>
        <row r="15">
          <cell r="A15">
            <v>15</v>
          </cell>
          <cell r="B15" t="str">
            <v>KB lost 2 trips to bad weather, Lynx III lost 4 trips to weather. Irish Ferries as planned. Swansea Cork as planned.</v>
          </cell>
        </row>
        <row r="16">
          <cell r="A16">
            <v>16</v>
          </cell>
          <cell r="B16" t="str">
            <v>1st Week of the Easter Holidays. Lynx III lost 12 trips to bad weather, KB as planned. Irish Ferries as planned. Swansea Cork as planned.</v>
          </cell>
        </row>
        <row r="17">
          <cell r="A17">
            <v>17</v>
          </cell>
          <cell r="B17" t="str">
            <v>Last week of Easter . All operators vessels as planned. Sw-Cork actuals.</v>
          </cell>
        </row>
        <row r="18">
          <cell r="A18">
            <v>18</v>
          </cell>
          <cell r="B18" t="str">
            <v>KB and Lynx as planned. I.F. as planned Swansea-Cork actuals.</v>
          </cell>
        </row>
        <row r="19">
          <cell r="A19">
            <v>19</v>
          </cell>
          <cell r="B19" t="str">
            <v>KB as planned . Lynx lost 4 trips technical. I.Ferries and Swansea-Cork as planned.</v>
          </cell>
        </row>
        <row r="20">
          <cell r="A20">
            <v>20</v>
          </cell>
          <cell r="B20" t="str">
            <v>KB as planned, Lynx 2 extra trips . Irish Ferries as planned . Swansea-Cork actuals.</v>
          </cell>
        </row>
        <row r="21">
          <cell r="A21">
            <v>21</v>
          </cell>
          <cell r="B21" t="str">
            <v>KB as planned , Lynx lost 4 trips. Irish Ferries as planned . Swansea-Cork actuals.</v>
          </cell>
        </row>
        <row r="22">
          <cell r="A22">
            <v>22</v>
          </cell>
          <cell r="B22" t="str">
            <v>KB as planned , Lynx lost 6 trips weather. I.F. as planned . Swansea-Cork actuals.</v>
          </cell>
        </row>
        <row r="23">
          <cell r="A23">
            <v>23</v>
          </cell>
          <cell r="B23" t="str">
            <v>KB and Lynx as planned. I.F. as planned Swansea-Cork actuals.</v>
          </cell>
        </row>
        <row r="24">
          <cell r="A24">
            <v>24</v>
          </cell>
          <cell r="B24" t="str">
            <v>KB as planned Lynx lost 22 single trips. I.f. as planned. Swansea-Cork actuals.</v>
          </cell>
        </row>
        <row r="25">
          <cell r="A25">
            <v>25</v>
          </cell>
          <cell r="B25" t="str">
            <v>KB as planned Lynx lost 12 single trips weather. I.F as plannred . Swansea-Cork actuals</v>
          </cell>
        </row>
        <row r="26">
          <cell r="A26">
            <v>26</v>
          </cell>
          <cell r="B26" t="str">
            <v>KB and Lynx as planned. I.F. as planned Swansea-Cork actuals.</v>
          </cell>
        </row>
        <row r="27">
          <cell r="A27">
            <v>27</v>
          </cell>
          <cell r="B27" t="str">
            <v>KB and Lynx as planned. I.F. as planned Swansea-Cork actuals.</v>
          </cell>
        </row>
        <row r="28">
          <cell r="A28">
            <v>28</v>
          </cell>
          <cell r="B28" t="str">
            <v>KB as planned . Lynx lost 10 s/trips. I.F. as planned. Swansea-Cork actuals.</v>
          </cell>
        </row>
        <row r="29">
          <cell r="A29">
            <v>29</v>
          </cell>
          <cell r="B29" t="str">
            <v>KB and Lynx as planned. I.F. as planned. Swansea-Cork actuals</v>
          </cell>
        </row>
        <row r="30">
          <cell r="A30">
            <v>30</v>
          </cell>
          <cell r="B30" t="str">
            <v>KB as planned Lynx lost 6 trips. I.F. as planned. Swansea-Cork actuals.</v>
          </cell>
        </row>
        <row r="31">
          <cell r="A31">
            <v>31</v>
          </cell>
          <cell r="B31" t="str">
            <v>KB as planned. Lynx lost 8 single trips. I.F.lost 1 r/trip .Swansea-Cork actuals.</v>
          </cell>
        </row>
        <row r="32">
          <cell r="A32">
            <v>32</v>
          </cell>
          <cell r="B32" t="str">
            <v>KB as planned. Lynx lost 6 single trips. I.F. as planned . Swansea-Cork actuals</v>
          </cell>
        </row>
        <row r="33">
          <cell r="A33">
            <v>33</v>
          </cell>
          <cell r="B33" t="str">
            <v>KB as planned. Lynx lost 1 single trip to budget scheduled light trip Rosslare - Fishguard. I.F. as planned . Swansea-Cork actuals</v>
          </cell>
        </row>
        <row r="34">
          <cell r="A34">
            <v>34</v>
          </cell>
          <cell r="B34" t="str">
            <v>KB and Lynx as planned. Lynx lost 1 trip ( in ballast0. I.F. as planned . Swansea-Cork actuals.</v>
          </cell>
        </row>
        <row r="35">
          <cell r="A35">
            <v>35</v>
          </cell>
          <cell r="B35" t="str">
            <v>KB as planned Lynx lost 11 trips ( 1 in ballast, 10 technical) .I.F. as planned. Swansea-Cork actuals.</v>
          </cell>
        </row>
        <row r="36">
          <cell r="A36">
            <v>36</v>
          </cell>
          <cell r="B36" t="str">
            <v>KB and Lynx as planned . I.F as planned. Swansea-Cork actuals</v>
          </cell>
        </row>
        <row r="37">
          <cell r="A37">
            <v>37</v>
          </cell>
          <cell r="B37" t="str">
            <v>KB and Lynx as planned. I.F. as planned. Swansea-Cork actuals</v>
          </cell>
        </row>
        <row r="38">
          <cell r="A38">
            <v>38</v>
          </cell>
          <cell r="B38" t="str">
            <v>KB and Lynx as planne. I.F as planned. Swansea-Cork estimated.</v>
          </cell>
        </row>
        <row r="39">
          <cell r="A39">
            <v>39</v>
          </cell>
          <cell r="B39" t="str">
            <v>KB as planned . Lynx lost 10 s/trips weather  I.F. as planned. Swansea-Cork estimated.</v>
          </cell>
        </row>
        <row r="40">
          <cell r="A40">
            <v>40</v>
          </cell>
          <cell r="B40" t="str">
            <v>KB as planned. I.F. as planned. Swansea-Cork estimated.</v>
          </cell>
        </row>
        <row r="41">
          <cell r="A41">
            <v>41</v>
          </cell>
          <cell r="B41" t="str">
            <v>KB as planned. I.F as planned . Swansea-Cork lost 1 r/trip</v>
          </cell>
        </row>
        <row r="42">
          <cell r="A42">
            <v>42</v>
          </cell>
          <cell r="B42" t="str">
            <v>KB as planned. I.F. as planned. Swansea-Cork estimated.</v>
          </cell>
        </row>
        <row r="43">
          <cell r="A43">
            <v>43</v>
          </cell>
          <cell r="B43" t="str">
            <v>KB as planned .I.F. as planned . Swnsea-Cork estimated</v>
          </cell>
        </row>
        <row r="44">
          <cell r="A44">
            <v>44</v>
          </cell>
          <cell r="B44" t="str">
            <v>KB lost 2 s/trips weather. I.F lost 4 s/trips weather Swansea-Cork estimated.</v>
          </cell>
        </row>
        <row r="45">
          <cell r="A45">
            <v>45</v>
          </cell>
          <cell r="B45" t="str">
            <v>KB lost 8 s/trips bad weather, I.F. lost 6 s/trips bad weather. Swansea-Cork estimated.</v>
          </cell>
        </row>
        <row r="46">
          <cell r="A46">
            <v>46</v>
          </cell>
          <cell r="B46" t="str">
            <v>KB as planned. I.F as planned . Swansea-Cork service finished for the season</v>
          </cell>
        </row>
        <row r="47">
          <cell r="A47">
            <v>47</v>
          </cell>
          <cell r="B47" t="str">
            <v>KB lost 2 s/trips weather I.F. lost 2 s/trips weathrt. Swansea-Cork finished for the season</v>
          </cell>
        </row>
        <row r="48">
          <cell r="A48">
            <v>48</v>
          </cell>
          <cell r="B48" t="str">
            <v>KB as planned.. I.F ship lost 4 s/trips . Swansea-Cork finished for the season.</v>
          </cell>
        </row>
        <row r="49">
          <cell r="A49">
            <v>49</v>
          </cell>
          <cell r="B49" t="str">
            <v>KB lost 4 4 s/trips. I.F lost 4 s/trip. Swansea-Cork finished for the season</v>
          </cell>
        </row>
        <row r="50">
          <cell r="A50">
            <v>50</v>
          </cell>
          <cell r="B50" t="str">
            <v>KB lost 2 s/trips I.F lost 4 s/trips . Swansea-Cork . Swansea-Cork finished for the season.</v>
          </cell>
        </row>
        <row r="51">
          <cell r="A51">
            <v>51</v>
          </cell>
          <cell r="B51" t="str">
            <v>KB lost 2 s/trips weather I.F. lost 2 s/trips weathrt. Swansea-Cork finished for the season</v>
          </cell>
        </row>
        <row r="52">
          <cell r="A52">
            <v>52</v>
          </cell>
          <cell r="B52" t="str">
            <v>KB as planned. I.F. ship as planned. Swansea-Cork finished for the season</v>
          </cell>
        </row>
        <row r="53">
          <cell r="A53">
            <v>53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de Request"/>
      <sheetName val="Values"/>
      <sheetName val="Amort Table"/>
    </sheetNames>
    <sheetDataSet>
      <sheetData sheetId="0" refreshError="1"/>
      <sheetData sheetId="1">
        <row r="1">
          <cell r="H1">
            <v>2</v>
          </cell>
          <cell r="V1">
            <v>1</v>
          </cell>
        </row>
        <row r="9">
          <cell r="H9" t="str">
            <v>USD</v>
          </cell>
          <cell r="AR9">
            <v>0</v>
          </cell>
        </row>
        <row r="10">
          <cell r="H10" t="str">
            <v>AUD</v>
          </cell>
        </row>
        <row r="11">
          <cell r="H11" t="str">
            <v>BRL</v>
          </cell>
        </row>
        <row r="12">
          <cell r="H12" t="str">
            <v>CAD</v>
          </cell>
        </row>
        <row r="13">
          <cell r="H13" t="str">
            <v>CHF</v>
          </cell>
        </row>
        <row r="14">
          <cell r="H14" t="str">
            <v>CLP</v>
          </cell>
        </row>
        <row r="15">
          <cell r="H15" t="str">
            <v>CNY</v>
          </cell>
        </row>
        <row r="16">
          <cell r="H16" t="str">
            <v>COP</v>
          </cell>
        </row>
        <row r="17">
          <cell r="H17" t="str">
            <v>CZK</v>
          </cell>
        </row>
        <row r="18">
          <cell r="H18" t="str">
            <v>DKK</v>
          </cell>
        </row>
        <row r="19">
          <cell r="H19" t="str">
            <v>EUR</v>
          </cell>
        </row>
        <row r="20">
          <cell r="H20" t="str">
            <v>FRF</v>
          </cell>
        </row>
        <row r="21">
          <cell r="H21" t="str">
            <v>GBP</v>
          </cell>
        </row>
        <row r="22">
          <cell r="H22" t="str">
            <v>HKD</v>
          </cell>
        </row>
        <row r="23">
          <cell r="H23" t="str">
            <v>HUF</v>
          </cell>
        </row>
        <row r="24">
          <cell r="H24" t="str">
            <v>JPY</v>
          </cell>
        </row>
        <row r="25">
          <cell r="H25" t="str">
            <v>KRW</v>
          </cell>
        </row>
        <row r="26">
          <cell r="H26" t="str">
            <v>MXN</v>
          </cell>
        </row>
        <row r="27">
          <cell r="H27" t="str">
            <v>MYR</v>
          </cell>
        </row>
        <row r="28">
          <cell r="H28" t="str">
            <v>NOK</v>
          </cell>
        </row>
        <row r="29">
          <cell r="H29" t="str">
            <v>NZD</v>
          </cell>
        </row>
        <row r="30">
          <cell r="H30" t="str">
            <v>PLN</v>
          </cell>
        </row>
        <row r="31">
          <cell r="H31" t="str">
            <v>RUB</v>
          </cell>
        </row>
        <row r="32">
          <cell r="H32" t="str">
            <v>SEK</v>
          </cell>
        </row>
        <row r="33">
          <cell r="H33" t="str">
            <v>SGD</v>
          </cell>
        </row>
        <row r="34">
          <cell r="H34" t="str">
            <v>TWD</v>
          </cell>
        </row>
        <row r="35">
          <cell r="H35" t="str">
            <v>VEB</v>
          </cell>
        </row>
      </sheetData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"/>
      <sheetName val="resi-cdo"/>
      <sheetName val="Sheet3"/>
      <sheetName val="Sheet2"/>
      <sheetName val="compact"/>
      <sheetName val="Proposed Pool"/>
      <sheetName val="Diversity Calculation"/>
      <sheetName val="Pool AAA,AA"/>
      <sheetName val="Pool A"/>
      <sheetName val="Industry Classification"/>
      <sheetName val="Default Correlation Table"/>
      <sheetName val="Asset Correlation Table"/>
      <sheetName val="EL Table"/>
      <sheetName val="Sheet1"/>
      <sheetName val="P table"/>
      <sheetName val="Control-Output"/>
      <sheetName val="Proposed_Pool"/>
      <sheetName val="Diversity_Calculation"/>
      <sheetName val="Pool_AAA,AA"/>
      <sheetName val="Pool_A"/>
      <sheetName val="Industry_Classification"/>
      <sheetName val="Default_Correlation_Table"/>
      <sheetName val="Asset_Correlation_Table"/>
      <sheetName val="EL_Table"/>
      <sheetName val="P_table"/>
      <sheetName val="Proposed_Pool1"/>
      <sheetName val="Diversity_Calculation1"/>
      <sheetName val="Pool_AAA,AA1"/>
      <sheetName val="Pool_A1"/>
      <sheetName val="Industry_Classification1"/>
      <sheetName val="Default_Correlation_Table1"/>
      <sheetName val="Asset_Correlation_Table1"/>
      <sheetName val="EL_Table1"/>
      <sheetName val="P_table1"/>
      <sheetName val="Proposed_Pool2"/>
      <sheetName val="Diversity_Calculation2"/>
      <sheetName val="Pool_AAA,AA2"/>
      <sheetName val="Pool_A2"/>
      <sheetName val="Industry_Classification2"/>
      <sheetName val="Default_Correlation_Table2"/>
      <sheetName val="Asset_Correlation_Table2"/>
      <sheetName val="EL_Table2"/>
      <sheetName val="P_table2"/>
      <sheetName val="Proposed_Pool3"/>
      <sheetName val="Diversity_Calculation3"/>
      <sheetName val="Pool_AAA,AA3"/>
      <sheetName val="Pool_A3"/>
      <sheetName val="Industry_Classification3"/>
      <sheetName val="Default_Correlation_Table3"/>
      <sheetName val="Asset_Correlation_Table3"/>
      <sheetName val="EL_Table3"/>
      <sheetName val="P_tab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  <sheetName val="1998"/>
      <sheetName val="1999"/>
      <sheetName val="2000"/>
      <sheetName val="2001"/>
      <sheetName val="Weekly Summary"/>
      <sheetName val="Monthly Summary"/>
      <sheetName val="Graph Summary"/>
      <sheetName val="Year Database"/>
      <sheetName val="Passengers Weekly Volumes"/>
      <sheetName val="Passengers Weekly Share"/>
      <sheetName val="Passengers Market Growth"/>
      <sheetName val="Passengers Annual Rolling"/>
      <sheetName val="Pax vs Irish Ferries Only"/>
      <sheetName val="Car Weekly Volumes "/>
      <sheetName val="Cars Weekly Share"/>
      <sheetName val="Cars Market Growth"/>
      <sheetName val="Cars Annual Rolling"/>
      <sheetName val="Cars vs Irish Ferries Only"/>
      <sheetName val="Freight Weekly Volumes"/>
      <sheetName val="Freight Weekly Share"/>
      <sheetName val="Freight Market Growth"/>
      <sheetName val="Freight Annual Rolling"/>
      <sheetName val="Freight vs Irish Ferries Only"/>
      <sheetName val="Information for Graphs"/>
      <sheetName val="Lookups For Graph"/>
      <sheetName val="Week Number"/>
      <sheetName val="Rolling Annual Volumes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Leasing"/>
      <sheetName val="Weekly_Summary"/>
      <sheetName val="Monthly_Summary"/>
      <sheetName val="Graph_Summary"/>
      <sheetName val="Year_Database"/>
      <sheetName val="Passengers_Weekly_Volumes"/>
      <sheetName val="Passengers_Weekly_Share"/>
      <sheetName val="Passengers_Market_Growth"/>
      <sheetName val="Passengers_Annual_Rolling"/>
      <sheetName val="Pax_vs_Irish_Ferries_Only"/>
      <sheetName val="Car_Weekly_Volumes_"/>
      <sheetName val="Cars_Weekly_Share"/>
      <sheetName val="Cars_Market_Growth"/>
      <sheetName val="Cars_Annual_Rolling"/>
      <sheetName val="Cars_vs_Irish_Ferries_Only"/>
      <sheetName val="Freight_Weekly_Volumes"/>
      <sheetName val="Freight_Weekly_Share"/>
      <sheetName val="Freight_Market_Growth"/>
      <sheetName val="Freight_Annual_Rolling"/>
      <sheetName val="Freight_vs_Irish_Ferries_Only"/>
      <sheetName val="Information_for_Graphs"/>
      <sheetName val="Lookups_For_Graph"/>
      <sheetName val="Week_Number"/>
      <sheetName val="Rolling_Annual_Volumes"/>
      <sheetName val="Moody's &amp; S&amp;P Ref"/>
    </sheetNames>
    <sheetDataSet>
      <sheetData sheetId="0" refreshError="1">
        <row r="1">
          <cell r="A1" t="str">
            <v>Stena Line</v>
          </cell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E1" t="str">
            <v xml:space="preserve">Stena Line </v>
          </cell>
          <cell r="BF1">
            <v>1</v>
          </cell>
          <cell r="BG1">
            <v>2</v>
          </cell>
          <cell r="BH1">
            <v>3</v>
          </cell>
          <cell r="BI1">
            <v>4</v>
          </cell>
          <cell r="BJ1">
            <v>5</v>
          </cell>
          <cell r="BK1">
            <v>6</v>
          </cell>
          <cell r="BL1">
            <v>7</v>
          </cell>
          <cell r="BM1">
            <v>8</v>
          </cell>
          <cell r="BN1">
            <v>9</v>
          </cell>
          <cell r="BO1">
            <v>10</v>
          </cell>
          <cell r="BP1">
            <v>11</v>
          </cell>
          <cell r="BQ1">
            <v>12</v>
          </cell>
          <cell r="BR1">
            <v>13</v>
          </cell>
          <cell r="BS1">
            <v>14</v>
          </cell>
          <cell r="BT1">
            <v>15</v>
          </cell>
          <cell r="BU1">
            <v>16</v>
          </cell>
          <cell r="BV1">
            <v>17</v>
          </cell>
          <cell r="BW1">
            <v>18</v>
          </cell>
          <cell r="BX1">
            <v>19</v>
          </cell>
          <cell r="BY1">
            <v>20</v>
          </cell>
          <cell r="BZ1">
            <v>21</v>
          </cell>
          <cell r="CA1">
            <v>22</v>
          </cell>
          <cell r="CB1">
            <v>23</v>
          </cell>
          <cell r="CC1">
            <v>24</v>
          </cell>
          <cell r="CD1">
            <v>25</v>
          </cell>
          <cell r="CE1">
            <v>26</v>
          </cell>
          <cell r="CF1">
            <v>27</v>
          </cell>
          <cell r="CG1">
            <v>28</v>
          </cell>
          <cell r="CH1">
            <v>29</v>
          </cell>
          <cell r="CI1">
            <v>30</v>
          </cell>
          <cell r="CJ1">
            <v>31</v>
          </cell>
          <cell r="CK1">
            <v>32</v>
          </cell>
          <cell r="CL1">
            <v>33</v>
          </cell>
          <cell r="CM1">
            <v>34</v>
          </cell>
          <cell r="CN1">
            <v>35</v>
          </cell>
          <cell r="CO1">
            <v>36</v>
          </cell>
          <cell r="CP1">
            <v>37</v>
          </cell>
          <cell r="CQ1">
            <v>38</v>
          </cell>
          <cell r="CR1">
            <v>39</v>
          </cell>
          <cell r="CS1">
            <v>40</v>
          </cell>
          <cell r="CT1">
            <v>41</v>
          </cell>
          <cell r="CU1">
            <v>42</v>
          </cell>
          <cell r="CV1">
            <v>43</v>
          </cell>
          <cell r="CW1">
            <v>44</v>
          </cell>
          <cell r="CX1">
            <v>45</v>
          </cell>
          <cell r="CY1">
            <v>46</v>
          </cell>
          <cell r="CZ1">
            <v>47</v>
          </cell>
          <cell r="DA1">
            <v>48</v>
          </cell>
          <cell r="DB1">
            <v>49</v>
          </cell>
          <cell r="DC1">
            <v>50</v>
          </cell>
          <cell r="DD1">
            <v>51</v>
          </cell>
          <cell r="DE1">
            <v>53</v>
          </cell>
          <cell r="DI1" t="str">
            <v xml:space="preserve">Stena Line </v>
          </cell>
          <cell r="DJ1">
            <v>1</v>
          </cell>
          <cell r="DK1">
            <v>2</v>
          </cell>
          <cell r="DL1">
            <v>3</v>
          </cell>
          <cell r="DM1">
            <v>4</v>
          </cell>
          <cell r="DN1">
            <v>5</v>
          </cell>
          <cell r="DO1">
            <v>6</v>
          </cell>
          <cell r="DP1">
            <v>7</v>
          </cell>
          <cell r="DQ1">
            <v>8</v>
          </cell>
          <cell r="DR1">
            <v>9</v>
          </cell>
          <cell r="DS1">
            <v>10</v>
          </cell>
          <cell r="DT1">
            <v>11</v>
          </cell>
          <cell r="DU1">
            <v>12</v>
          </cell>
          <cell r="DY1" t="str">
            <v>Stena Line</v>
          </cell>
          <cell r="DZ1">
            <v>1</v>
          </cell>
          <cell r="EA1">
            <v>2</v>
          </cell>
          <cell r="EB1">
            <v>3</v>
          </cell>
          <cell r="EC1">
            <v>4</v>
          </cell>
          <cell r="ED1">
            <v>5</v>
          </cell>
          <cell r="EE1">
            <v>6</v>
          </cell>
          <cell r="EF1">
            <v>7</v>
          </cell>
          <cell r="EG1">
            <v>8</v>
          </cell>
          <cell r="EH1">
            <v>9</v>
          </cell>
          <cell r="EI1">
            <v>10</v>
          </cell>
          <cell r="EJ1">
            <v>11</v>
          </cell>
          <cell r="EK1">
            <v>12</v>
          </cell>
        </row>
        <row r="2">
          <cell r="A2" t="str">
            <v>1998 - Volumes</v>
          </cell>
          <cell r="BE2" t="str">
            <v>1997 - Volumes</v>
          </cell>
          <cell r="DI2" t="str">
            <v>1997 - Volumes</v>
          </cell>
          <cell r="DY2" t="str">
            <v>1997 - Volumes</v>
          </cell>
        </row>
        <row r="3">
          <cell r="A3" t="str">
            <v>Week No.</v>
          </cell>
          <cell r="B3">
            <v>1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13</v>
          </cell>
          <cell r="O3">
            <v>14</v>
          </cell>
          <cell r="P3">
            <v>15</v>
          </cell>
          <cell r="Q3">
            <v>16</v>
          </cell>
          <cell r="R3">
            <v>17</v>
          </cell>
          <cell r="S3">
            <v>18</v>
          </cell>
          <cell r="T3">
            <v>19</v>
          </cell>
          <cell r="U3">
            <v>20</v>
          </cell>
          <cell r="V3">
            <v>21</v>
          </cell>
          <cell r="W3">
            <v>22</v>
          </cell>
          <cell r="X3">
            <v>23</v>
          </cell>
          <cell r="Y3">
            <v>24</v>
          </cell>
          <cell r="Z3">
            <v>25</v>
          </cell>
          <cell r="AA3">
            <v>26</v>
          </cell>
          <cell r="AB3">
            <v>27</v>
          </cell>
          <cell r="AC3">
            <v>28</v>
          </cell>
          <cell r="AD3">
            <v>29</v>
          </cell>
          <cell r="AE3">
            <v>30</v>
          </cell>
          <cell r="AF3">
            <v>31</v>
          </cell>
          <cell r="AG3">
            <v>32</v>
          </cell>
          <cell r="AH3">
            <v>33</v>
          </cell>
          <cell r="AI3">
            <v>34</v>
          </cell>
          <cell r="AJ3">
            <v>35</v>
          </cell>
          <cell r="AK3">
            <v>36</v>
          </cell>
          <cell r="AL3">
            <v>37</v>
          </cell>
          <cell r="AM3">
            <v>38</v>
          </cell>
          <cell r="AN3">
            <v>39</v>
          </cell>
          <cell r="AO3">
            <v>40</v>
          </cell>
          <cell r="AP3">
            <v>41</v>
          </cell>
          <cell r="AQ3">
            <v>42</v>
          </cell>
          <cell r="AR3">
            <v>43</v>
          </cell>
          <cell r="AS3">
            <v>44</v>
          </cell>
          <cell r="AT3">
            <v>45</v>
          </cell>
          <cell r="AU3">
            <v>46</v>
          </cell>
          <cell r="AV3">
            <v>47</v>
          </cell>
          <cell r="AW3">
            <v>48</v>
          </cell>
          <cell r="AX3">
            <v>49</v>
          </cell>
          <cell r="AY3">
            <v>50</v>
          </cell>
          <cell r="AZ3">
            <v>51</v>
          </cell>
          <cell r="BA3">
            <v>52</v>
          </cell>
          <cell r="BE3" t="str">
            <v>Week No.</v>
          </cell>
          <cell r="BF3">
            <v>1</v>
          </cell>
          <cell r="BG3">
            <v>2</v>
          </cell>
          <cell r="BH3">
            <v>3</v>
          </cell>
          <cell r="BI3">
            <v>4</v>
          </cell>
          <cell r="BJ3">
            <v>5</v>
          </cell>
          <cell r="BK3">
            <v>6</v>
          </cell>
          <cell r="BL3">
            <v>7</v>
          </cell>
          <cell r="BM3">
            <v>8</v>
          </cell>
          <cell r="BN3">
            <v>9</v>
          </cell>
          <cell r="BO3">
            <v>10</v>
          </cell>
          <cell r="BP3">
            <v>11</v>
          </cell>
          <cell r="BQ3">
            <v>12</v>
          </cell>
          <cell r="BR3">
            <v>13</v>
          </cell>
          <cell r="BS3">
            <v>14</v>
          </cell>
          <cell r="BT3">
            <v>15</v>
          </cell>
          <cell r="BU3">
            <v>16</v>
          </cell>
          <cell r="BV3">
            <v>17</v>
          </cell>
          <cell r="BW3">
            <v>18</v>
          </cell>
          <cell r="BX3">
            <v>19</v>
          </cell>
          <cell r="BY3">
            <v>20</v>
          </cell>
          <cell r="BZ3">
            <v>21</v>
          </cell>
          <cell r="CA3">
            <v>22</v>
          </cell>
          <cell r="CB3">
            <v>23</v>
          </cell>
          <cell r="CC3">
            <v>24</v>
          </cell>
          <cell r="CD3">
            <v>25</v>
          </cell>
          <cell r="CE3">
            <v>26</v>
          </cell>
          <cell r="CF3">
            <v>27</v>
          </cell>
          <cell r="CG3">
            <v>28</v>
          </cell>
          <cell r="CH3">
            <v>29</v>
          </cell>
          <cell r="CI3">
            <v>30</v>
          </cell>
          <cell r="CJ3">
            <v>31</v>
          </cell>
          <cell r="CK3">
            <v>32</v>
          </cell>
          <cell r="CL3">
            <v>33</v>
          </cell>
          <cell r="CM3">
            <v>34</v>
          </cell>
          <cell r="CN3">
            <v>35</v>
          </cell>
          <cell r="CO3">
            <v>36</v>
          </cell>
          <cell r="CP3">
            <v>37</v>
          </cell>
          <cell r="CQ3">
            <v>38</v>
          </cell>
          <cell r="CR3">
            <v>39</v>
          </cell>
          <cell r="CS3">
            <v>40</v>
          </cell>
          <cell r="CT3">
            <v>41</v>
          </cell>
          <cell r="CU3">
            <v>42</v>
          </cell>
          <cell r="CV3">
            <v>43</v>
          </cell>
          <cell r="CW3">
            <v>44</v>
          </cell>
          <cell r="CX3">
            <v>45</v>
          </cell>
          <cell r="CY3">
            <v>46</v>
          </cell>
          <cell r="CZ3">
            <v>47</v>
          </cell>
          <cell r="DA3">
            <v>48</v>
          </cell>
          <cell r="DB3">
            <v>49</v>
          </cell>
          <cell r="DC3">
            <v>50</v>
          </cell>
          <cell r="DD3">
            <v>51</v>
          </cell>
          <cell r="DE3">
            <v>53</v>
          </cell>
          <cell r="DI3" t="str">
            <v>Week No.</v>
          </cell>
          <cell r="DJ3">
            <v>1</v>
          </cell>
          <cell r="DK3">
            <v>2</v>
          </cell>
          <cell r="DL3">
            <v>3</v>
          </cell>
          <cell r="DM3">
            <v>4</v>
          </cell>
          <cell r="DN3">
            <v>5</v>
          </cell>
          <cell r="DO3">
            <v>6</v>
          </cell>
          <cell r="DP3">
            <v>7</v>
          </cell>
          <cell r="DQ3">
            <v>8</v>
          </cell>
          <cell r="DR3">
            <v>9</v>
          </cell>
          <cell r="DS3">
            <v>10</v>
          </cell>
          <cell r="DT3">
            <v>11</v>
          </cell>
          <cell r="DU3">
            <v>12</v>
          </cell>
          <cell r="DY3" t="str">
            <v>Week No.</v>
          </cell>
          <cell r="DZ3">
            <v>1</v>
          </cell>
          <cell r="EA3">
            <v>2</v>
          </cell>
          <cell r="EB3">
            <v>3</v>
          </cell>
          <cell r="EC3">
            <v>4</v>
          </cell>
          <cell r="ED3">
            <v>5</v>
          </cell>
          <cell r="EE3">
            <v>6</v>
          </cell>
          <cell r="EF3">
            <v>7</v>
          </cell>
          <cell r="EG3">
            <v>8</v>
          </cell>
          <cell r="EH3">
            <v>9</v>
          </cell>
          <cell r="EI3">
            <v>10</v>
          </cell>
          <cell r="EJ3">
            <v>11</v>
          </cell>
          <cell r="EK3">
            <v>12</v>
          </cell>
        </row>
        <row r="4">
          <cell r="A4" t="str">
            <v>Week Ending</v>
          </cell>
          <cell r="B4">
            <v>35441</v>
          </cell>
          <cell r="C4">
            <v>35448</v>
          </cell>
          <cell r="D4">
            <v>35455</v>
          </cell>
          <cell r="E4">
            <v>35462</v>
          </cell>
          <cell r="F4">
            <v>35469</v>
          </cell>
          <cell r="G4">
            <v>35476</v>
          </cell>
          <cell r="H4">
            <v>35483</v>
          </cell>
          <cell r="I4">
            <v>35490</v>
          </cell>
          <cell r="J4">
            <v>35497</v>
          </cell>
          <cell r="K4">
            <v>35504</v>
          </cell>
          <cell r="L4">
            <v>35511</v>
          </cell>
          <cell r="M4">
            <v>35518</v>
          </cell>
          <cell r="N4">
            <v>35525</v>
          </cell>
          <cell r="O4">
            <v>35532</v>
          </cell>
          <cell r="P4">
            <v>35539</v>
          </cell>
          <cell r="Q4">
            <v>35546</v>
          </cell>
          <cell r="R4">
            <v>35553</v>
          </cell>
          <cell r="S4">
            <v>35560</v>
          </cell>
          <cell r="T4">
            <v>35567</v>
          </cell>
          <cell r="U4">
            <v>35574</v>
          </cell>
          <cell r="V4">
            <v>35581</v>
          </cell>
          <cell r="W4">
            <v>35588</v>
          </cell>
          <cell r="X4">
            <v>35595</v>
          </cell>
          <cell r="Y4">
            <v>35602</v>
          </cell>
          <cell r="Z4">
            <v>35609</v>
          </cell>
          <cell r="AA4">
            <v>35616</v>
          </cell>
          <cell r="AB4">
            <v>35623</v>
          </cell>
          <cell r="AC4">
            <v>35630</v>
          </cell>
          <cell r="AD4">
            <v>35637</v>
          </cell>
          <cell r="AE4">
            <v>35644</v>
          </cell>
          <cell r="AF4">
            <v>35651</v>
          </cell>
          <cell r="AG4">
            <v>35658</v>
          </cell>
          <cell r="AH4">
            <v>35665</v>
          </cell>
          <cell r="AI4">
            <v>35672</v>
          </cell>
          <cell r="AJ4">
            <v>35679</v>
          </cell>
          <cell r="AK4">
            <v>35686</v>
          </cell>
          <cell r="AL4">
            <v>35693</v>
          </cell>
          <cell r="AM4">
            <v>35700</v>
          </cell>
          <cell r="AN4">
            <v>35707</v>
          </cell>
          <cell r="AO4">
            <v>35714</v>
          </cell>
          <cell r="AP4">
            <v>35721</v>
          </cell>
          <cell r="AQ4">
            <v>35728</v>
          </cell>
          <cell r="AR4">
            <v>35735</v>
          </cell>
          <cell r="AS4">
            <v>35742</v>
          </cell>
          <cell r="AT4">
            <v>35749</v>
          </cell>
          <cell r="AU4">
            <v>35756</v>
          </cell>
          <cell r="AV4">
            <v>35763</v>
          </cell>
          <cell r="AW4">
            <v>35770</v>
          </cell>
          <cell r="AX4">
            <v>35777</v>
          </cell>
          <cell r="AY4">
            <v>35784</v>
          </cell>
          <cell r="AZ4">
            <v>35791</v>
          </cell>
          <cell r="BA4">
            <v>35795</v>
          </cell>
          <cell r="BB4" t="str">
            <v>Total</v>
          </cell>
          <cell r="BE4" t="str">
            <v>Week Ending</v>
          </cell>
          <cell r="BF4">
            <v>35441</v>
          </cell>
          <cell r="BG4">
            <v>35448</v>
          </cell>
          <cell r="BH4">
            <v>35455</v>
          </cell>
          <cell r="BI4">
            <v>35462</v>
          </cell>
          <cell r="BJ4">
            <v>35469</v>
          </cell>
          <cell r="BK4">
            <v>35476</v>
          </cell>
          <cell r="BL4">
            <v>35483</v>
          </cell>
          <cell r="BM4">
            <v>35490</v>
          </cell>
          <cell r="BN4">
            <v>35497</v>
          </cell>
          <cell r="BO4">
            <v>35504</v>
          </cell>
          <cell r="BP4">
            <v>35511</v>
          </cell>
          <cell r="BQ4">
            <v>35518</v>
          </cell>
          <cell r="BR4">
            <v>35525</v>
          </cell>
          <cell r="BS4">
            <v>35532</v>
          </cell>
          <cell r="BT4">
            <v>35539</v>
          </cell>
          <cell r="BU4">
            <v>35546</v>
          </cell>
          <cell r="BV4">
            <v>35553</v>
          </cell>
          <cell r="BW4">
            <v>35560</v>
          </cell>
          <cell r="BX4">
            <v>35567</v>
          </cell>
          <cell r="BY4">
            <v>35574</v>
          </cell>
          <cell r="BZ4">
            <v>35581</v>
          </cell>
          <cell r="CA4">
            <v>35588</v>
          </cell>
          <cell r="CB4">
            <v>35595</v>
          </cell>
          <cell r="CC4">
            <v>35602</v>
          </cell>
          <cell r="CD4">
            <v>35609</v>
          </cell>
          <cell r="CE4">
            <v>35616</v>
          </cell>
          <cell r="CF4">
            <v>35623</v>
          </cell>
          <cell r="CG4">
            <v>35630</v>
          </cell>
          <cell r="CH4">
            <v>35637</v>
          </cell>
          <cell r="CI4">
            <v>35644</v>
          </cell>
          <cell r="CJ4">
            <v>35651</v>
          </cell>
          <cell r="CK4">
            <v>35658</v>
          </cell>
          <cell r="CL4">
            <v>35665</v>
          </cell>
          <cell r="CM4">
            <v>35672</v>
          </cell>
          <cell r="CN4">
            <v>35679</v>
          </cell>
          <cell r="CO4">
            <v>35686</v>
          </cell>
          <cell r="CP4">
            <v>35693</v>
          </cell>
          <cell r="CQ4">
            <v>35700</v>
          </cell>
          <cell r="CR4">
            <v>35707</v>
          </cell>
          <cell r="CS4">
            <v>35714</v>
          </cell>
          <cell r="CT4">
            <v>35721</v>
          </cell>
          <cell r="CU4">
            <v>35728</v>
          </cell>
          <cell r="CV4">
            <v>35735</v>
          </cell>
          <cell r="CW4">
            <v>35742</v>
          </cell>
          <cell r="CX4">
            <v>35749</v>
          </cell>
          <cell r="CY4">
            <v>35756</v>
          </cell>
          <cell r="CZ4">
            <v>35763</v>
          </cell>
          <cell r="DA4">
            <v>35770</v>
          </cell>
          <cell r="DB4">
            <v>35777</v>
          </cell>
          <cell r="DC4">
            <v>35784</v>
          </cell>
          <cell r="DD4">
            <v>35791</v>
          </cell>
          <cell r="DE4">
            <v>35795</v>
          </cell>
          <cell r="DF4" t="str">
            <v>Total</v>
          </cell>
          <cell r="DI4" t="str">
            <v>Week Ending</v>
          </cell>
          <cell r="DJ4" t="str">
            <v>January</v>
          </cell>
          <cell r="DK4" t="str">
            <v>February</v>
          </cell>
          <cell r="DL4" t="str">
            <v>March</v>
          </cell>
          <cell r="DM4" t="str">
            <v>April</v>
          </cell>
          <cell r="DN4" t="str">
            <v>May</v>
          </cell>
          <cell r="DO4" t="str">
            <v>June</v>
          </cell>
          <cell r="DP4" t="str">
            <v>July</v>
          </cell>
          <cell r="DQ4" t="str">
            <v>August</v>
          </cell>
          <cell r="DR4" t="str">
            <v>September</v>
          </cell>
          <cell r="DS4" t="str">
            <v>October</v>
          </cell>
          <cell r="DT4" t="str">
            <v>November</v>
          </cell>
          <cell r="DU4" t="str">
            <v>December</v>
          </cell>
          <cell r="DY4" t="str">
            <v>Week Ending</v>
          </cell>
          <cell r="DZ4" t="str">
            <v>January</v>
          </cell>
          <cell r="EA4" t="str">
            <v>February</v>
          </cell>
          <cell r="EB4" t="str">
            <v>March</v>
          </cell>
          <cell r="EC4" t="str">
            <v>April</v>
          </cell>
          <cell r="ED4" t="str">
            <v>May</v>
          </cell>
          <cell r="EE4" t="str">
            <v>June</v>
          </cell>
          <cell r="EF4" t="str">
            <v>July</v>
          </cell>
          <cell r="EG4" t="str">
            <v>August</v>
          </cell>
          <cell r="EH4" t="str">
            <v>September</v>
          </cell>
          <cell r="EI4" t="str">
            <v>October</v>
          </cell>
          <cell r="EJ4" t="str">
            <v>November</v>
          </cell>
          <cell r="EK4" t="str">
            <v>December</v>
          </cell>
        </row>
        <row r="5">
          <cell r="A5" t="str">
            <v>Passengers</v>
          </cell>
          <cell r="B5">
            <v>39825</v>
          </cell>
          <cell r="C5">
            <v>13386</v>
          </cell>
          <cell r="D5">
            <v>14256</v>
          </cell>
          <cell r="E5">
            <v>16951</v>
          </cell>
          <cell r="F5">
            <v>19384</v>
          </cell>
          <cell r="G5">
            <v>25997</v>
          </cell>
          <cell r="H5">
            <v>18191</v>
          </cell>
          <cell r="I5">
            <v>17005</v>
          </cell>
          <cell r="J5">
            <v>27027</v>
          </cell>
          <cell r="K5">
            <v>36923</v>
          </cell>
          <cell r="L5">
            <v>47112</v>
          </cell>
          <cell r="M5">
            <v>59297</v>
          </cell>
          <cell r="N5">
            <v>60570</v>
          </cell>
          <cell r="O5">
            <v>47972</v>
          </cell>
          <cell r="P5">
            <v>39151</v>
          </cell>
          <cell r="Q5">
            <v>36747</v>
          </cell>
          <cell r="R5">
            <v>32140</v>
          </cell>
          <cell r="S5">
            <v>37854</v>
          </cell>
          <cell r="T5">
            <v>50653</v>
          </cell>
          <cell r="U5">
            <v>59675</v>
          </cell>
          <cell r="V5">
            <v>75536</v>
          </cell>
          <cell r="W5">
            <v>57096</v>
          </cell>
          <cell r="X5">
            <v>57123</v>
          </cell>
          <cell r="Y5">
            <v>62668</v>
          </cell>
          <cell r="Z5">
            <v>68800</v>
          </cell>
          <cell r="AA5">
            <v>74839</v>
          </cell>
          <cell r="AB5">
            <v>79397</v>
          </cell>
          <cell r="AC5">
            <v>83054</v>
          </cell>
          <cell r="AD5">
            <v>85399</v>
          </cell>
          <cell r="AE5">
            <v>97729</v>
          </cell>
          <cell r="AF5">
            <v>89165</v>
          </cell>
          <cell r="AG5">
            <v>102496</v>
          </cell>
          <cell r="AH5">
            <v>100286</v>
          </cell>
          <cell r="AI5">
            <v>92769</v>
          </cell>
          <cell r="AJ5">
            <v>63458</v>
          </cell>
          <cell r="AK5">
            <v>64802</v>
          </cell>
          <cell r="AL5">
            <v>61378</v>
          </cell>
          <cell r="AM5">
            <v>62070</v>
          </cell>
          <cell r="AN5">
            <v>52184</v>
          </cell>
          <cell r="AO5">
            <v>45683</v>
          </cell>
          <cell r="AP5">
            <v>42152</v>
          </cell>
          <cell r="AQ5">
            <v>57930</v>
          </cell>
          <cell r="AR5">
            <v>67695</v>
          </cell>
          <cell r="AS5">
            <v>35854</v>
          </cell>
          <cell r="AT5">
            <v>31906</v>
          </cell>
          <cell r="AU5">
            <v>30557</v>
          </cell>
          <cell r="AV5">
            <v>30257</v>
          </cell>
          <cell r="AW5">
            <v>31790</v>
          </cell>
          <cell r="AX5">
            <v>24818</v>
          </cell>
          <cell r="AY5">
            <v>27445</v>
          </cell>
          <cell r="AZ5">
            <v>29366</v>
          </cell>
          <cell r="BA5">
            <v>17348</v>
          </cell>
          <cell r="BB5">
            <v>2603166</v>
          </cell>
          <cell r="BE5" t="str">
            <v>Passengers</v>
          </cell>
          <cell r="BF5">
            <v>39825</v>
          </cell>
          <cell r="BG5">
            <v>53211</v>
          </cell>
          <cell r="BH5">
            <v>67467</v>
          </cell>
          <cell r="BI5">
            <v>84418</v>
          </cell>
          <cell r="BJ5">
            <v>103802</v>
          </cell>
          <cell r="BK5">
            <v>129799</v>
          </cell>
          <cell r="BL5">
            <v>147990</v>
          </cell>
          <cell r="BM5">
            <v>164995</v>
          </cell>
          <cell r="BN5">
            <v>192022</v>
          </cell>
          <cell r="BO5">
            <v>228945</v>
          </cell>
          <cell r="BP5">
            <v>276057</v>
          </cell>
          <cell r="BQ5">
            <v>335354</v>
          </cell>
          <cell r="BR5">
            <v>395924</v>
          </cell>
          <cell r="BS5">
            <v>443896</v>
          </cell>
          <cell r="BT5">
            <v>483047</v>
          </cell>
          <cell r="BU5">
            <v>519794</v>
          </cell>
          <cell r="BV5">
            <v>551934</v>
          </cell>
          <cell r="BW5">
            <v>589788</v>
          </cell>
          <cell r="BX5">
            <v>640441</v>
          </cell>
          <cell r="BY5">
            <v>700116</v>
          </cell>
          <cell r="BZ5">
            <v>775652</v>
          </cell>
          <cell r="CA5">
            <v>832748</v>
          </cell>
          <cell r="CB5">
            <v>889871</v>
          </cell>
          <cell r="CC5">
            <v>952539</v>
          </cell>
          <cell r="CD5">
            <v>1021339</v>
          </cell>
          <cell r="CE5">
            <v>1096178</v>
          </cell>
          <cell r="CF5">
            <v>1175575</v>
          </cell>
          <cell r="CG5">
            <v>1258629</v>
          </cell>
          <cell r="CH5">
            <v>1344028</v>
          </cell>
          <cell r="CI5">
            <v>1441757</v>
          </cell>
          <cell r="CJ5">
            <v>1530922</v>
          </cell>
          <cell r="CK5">
            <v>1633418</v>
          </cell>
          <cell r="CL5">
            <v>1733704</v>
          </cell>
          <cell r="CM5">
            <v>1826473</v>
          </cell>
          <cell r="CN5">
            <v>1889931</v>
          </cell>
          <cell r="CO5">
            <v>1954733</v>
          </cell>
          <cell r="CP5">
            <v>2016111</v>
          </cell>
          <cell r="CQ5">
            <v>2078181</v>
          </cell>
          <cell r="CR5">
            <v>2130365</v>
          </cell>
          <cell r="CS5">
            <v>2176048</v>
          </cell>
          <cell r="CT5">
            <v>2218200</v>
          </cell>
          <cell r="CU5">
            <v>2276130</v>
          </cell>
          <cell r="CV5">
            <v>2343825</v>
          </cell>
          <cell r="CW5">
            <v>2379679</v>
          </cell>
          <cell r="CX5">
            <v>2411585</v>
          </cell>
          <cell r="CY5">
            <v>2442142</v>
          </cell>
          <cell r="CZ5">
            <v>2472399</v>
          </cell>
          <cell r="DA5">
            <v>2504189</v>
          </cell>
          <cell r="DB5">
            <v>2529007</v>
          </cell>
          <cell r="DC5">
            <v>2556452</v>
          </cell>
          <cell r="DD5">
            <v>2585818</v>
          </cell>
          <cell r="DE5">
            <v>2603166</v>
          </cell>
          <cell r="DF5">
            <v>2603166</v>
          </cell>
          <cell r="DI5" t="str">
            <v>Passengers</v>
          </cell>
          <cell r="DJ5">
            <v>25986</v>
          </cell>
          <cell r="DK5">
            <v>24779</v>
          </cell>
          <cell r="DL5">
            <v>47146</v>
          </cell>
          <cell r="DM5">
            <v>216580</v>
          </cell>
          <cell r="DN5">
            <v>70581</v>
          </cell>
          <cell r="DO5">
            <v>99595</v>
          </cell>
          <cell r="DP5">
            <v>129515</v>
          </cell>
          <cell r="DQ5">
            <v>135211</v>
          </cell>
          <cell r="DR5">
            <v>90694</v>
          </cell>
          <cell r="DS5">
            <v>50040</v>
          </cell>
          <cell r="DT5">
            <v>26495</v>
          </cell>
          <cell r="DU5">
            <v>35416</v>
          </cell>
          <cell r="DY5" t="str">
            <v>Passengers</v>
          </cell>
          <cell r="DZ5">
            <v>25986</v>
          </cell>
          <cell r="EA5">
            <v>50765</v>
          </cell>
          <cell r="EB5">
            <v>97911</v>
          </cell>
          <cell r="EC5">
            <v>314491</v>
          </cell>
          <cell r="ED5">
            <v>385072</v>
          </cell>
          <cell r="EE5">
            <v>484667</v>
          </cell>
          <cell r="EF5">
            <v>614182</v>
          </cell>
          <cell r="EG5">
            <v>749393</v>
          </cell>
          <cell r="EH5">
            <v>840087</v>
          </cell>
          <cell r="EI5">
            <v>890127</v>
          </cell>
          <cell r="EJ5">
            <v>916622</v>
          </cell>
          <cell r="EK5">
            <v>952038</v>
          </cell>
        </row>
        <row r="6">
          <cell r="A6" t="str">
            <v>Car Units</v>
          </cell>
          <cell r="B6">
            <v>8548</v>
          </cell>
          <cell r="C6">
            <v>2751</v>
          </cell>
          <cell r="D6">
            <v>3050</v>
          </cell>
          <cell r="E6">
            <v>3203</v>
          </cell>
          <cell r="F6">
            <v>3575</v>
          </cell>
          <cell r="G6">
            <v>4181</v>
          </cell>
          <cell r="H6">
            <v>3334</v>
          </cell>
          <cell r="I6">
            <v>3169</v>
          </cell>
          <cell r="J6">
            <v>4588</v>
          </cell>
          <cell r="K6">
            <v>5509</v>
          </cell>
          <cell r="L6">
            <v>6711</v>
          </cell>
          <cell r="M6">
            <v>7983</v>
          </cell>
          <cell r="N6">
            <v>8500</v>
          </cell>
          <cell r="O6">
            <v>7692</v>
          </cell>
          <cell r="P6">
            <v>6345</v>
          </cell>
          <cell r="Q6">
            <v>6471</v>
          </cell>
          <cell r="R6">
            <v>6392</v>
          </cell>
          <cell r="S6">
            <v>7144</v>
          </cell>
          <cell r="T6">
            <v>9332</v>
          </cell>
          <cell r="U6">
            <v>11112</v>
          </cell>
          <cell r="V6">
            <v>11908</v>
          </cell>
          <cell r="W6">
            <v>10467</v>
          </cell>
          <cell r="X6">
            <v>10748</v>
          </cell>
          <cell r="Y6">
            <v>11574</v>
          </cell>
          <cell r="Z6">
            <v>13267</v>
          </cell>
          <cell r="AA6">
            <v>14194</v>
          </cell>
          <cell r="AB6">
            <v>14577</v>
          </cell>
          <cell r="AC6">
            <v>15121</v>
          </cell>
          <cell r="AD6">
            <v>13830</v>
          </cell>
          <cell r="AE6">
            <v>15602</v>
          </cell>
          <cell r="AF6">
            <v>14925</v>
          </cell>
          <cell r="AG6">
            <v>16124</v>
          </cell>
          <cell r="AH6">
            <v>14971</v>
          </cell>
          <cell r="AI6">
            <v>13701</v>
          </cell>
          <cell r="AJ6">
            <v>12273</v>
          </cell>
          <cell r="AK6">
            <v>13566</v>
          </cell>
          <cell r="AL6">
            <v>13173</v>
          </cell>
          <cell r="AM6">
            <v>12105</v>
          </cell>
          <cell r="AN6">
            <v>9792</v>
          </cell>
          <cell r="AO6">
            <v>7908</v>
          </cell>
          <cell r="AP6">
            <v>7556</v>
          </cell>
          <cell r="AQ6">
            <v>9715</v>
          </cell>
          <cell r="AR6">
            <v>9803</v>
          </cell>
          <cell r="AS6">
            <v>5436</v>
          </cell>
          <cell r="AT6">
            <v>4910</v>
          </cell>
          <cell r="AU6">
            <v>4872</v>
          </cell>
          <cell r="AV6">
            <v>4124</v>
          </cell>
          <cell r="AW6">
            <v>4406</v>
          </cell>
          <cell r="AX6">
            <v>3688</v>
          </cell>
          <cell r="AY6">
            <v>5071</v>
          </cell>
          <cell r="AZ6">
            <v>5826</v>
          </cell>
          <cell r="BA6">
            <v>3955</v>
          </cell>
          <cell r="BB6">
            <v>448778</v>
          </cell>
          <cell r="BE6" t="str">
            <v>Car Units</v>
          </cell>
          <cell r="BF6">
            <v>8548</v>
          </cell>
          <cell r="BG6">
            <v>11299</v>
          </cell>
          <cell r="BH6">
            <v>14349</v>
          </cell>
          <cell r="BI6">
            <v>17552</v>
          </cell>
          <cell r="BJ6">
            <v>21127</v>
          </cell>
          <cell r="BK6">
            <v>25308</v>
          </cell>
          <cell r="BL6">
            <v>28642</v>
          </cell>
          <cell r="BM6">
            <v>31811</v>
          </cell>
          <cell r="BN6">
            <v>36399</v>
          </cell>
          <cell r="BO6">
            <v>41908</v>
          </cell>
          <cell r="BP6">
            <v>48619</v>
          </cell>
          <cell r="BQ6">
            <v>56602</v>
          </cell>
          <cell r="BR6">
            <v>65102</v>
          </cell>
          <cell r="BS6">
            <v>72794</v>
          </cell>
          <cell r="BT6">
            <v>79139</v>
          </cell>
          <cell r="BU6">
            <v>85610</v>
          </cell>
          <cell r="BV6">
            <v>92002</v>
          </cell>
          <cell r="BW6">
            <v>99146</v>
          </cell>
          <cell r="BX6">
            <v>108478</v>
          </cell>
          <cell r="BY6">
            <v>119590</v>
          </cell>
          <cell r="BZ6">
            <v>131498</v>
          </cell>
          <cell r="CA6">
            <v>141965</v>
          </cell>
          <cell r="CB6">
            <v>152713</v>
          </cell>
          <cell r="CC6">
            <v>164287</v>
          </cell>
          <cell r="CD6">
            <v>177554</v>
          </cell>
          <cell r="CE6">
            <v>191748</v>
          </cell>
          <cell r="CF6">
            <v>206325</v>
          </cell>
          <cell r="CG6">
            <v>221446</v>
          </cell>
          <cell r="CH6">
            <v>235276</v>
          </cell>
          <cell r="CI6">
            <v>250878</v>
          </cell>
          <cell r="CJ6">
            <v>265803</v>
          </cell>
          <cell r="CK6">
            <v>281927</v>
          </cell>
          <cell r="CL6">
            <v>296898</v>
          </cell>
          <cell r="CM6">
            <v>310599</v>
          </cell>
          <cell r="CN6">
            <v>322872</v>
          </cell>
          <cell r="CO6">
            <v>336438</v>
          </cell>
          <cell r="CP6">
            <v>349611</v>
          </cell>
          <cell r="CQ6">
            <v>361716</v>
          </cell>
          <cell r="CR6">
            <v>371508</v>
          </cell>
          <cell r="CS6">
            <v>379416</v>
          </cell>
          <cell r="CT6">
            <v>386972</v>
          </cell>
          <cell r="CU6">
            <v>396687</v>
          </cell>
          <cell r="CV6">
            <v>406490</v>
          </cell>
          <cell r="CW6">
            <v>411926</v>
          </cell>
          <cell r="CX6">
            <v>416836</v>
          </cell>
          <cell r="CY6">
            <v>421708</v>
          </cell>
          <cell r="CZ6">
            <v>425832</v>
          </cell>
          <cell r="DA6">
            <v>430238</v>
          </cell>
          <cell r="DB6">
            <v>433926</v>
          </cell>
          <cell r="DC6">
            <v>438997</v>
          </cell>
          <cell r="DD6">
            <v>444823</v>
          </cell>
          <cell r="DE6">
            <v>448778</v>
          </cell>
          <cell r="DF6">
            <v>448778</v>
          </cell>
          <cell r="DI6" t="str">
            <v>Car Units</v>
          </cell>
          <cell r="DJ6">
            <v>5260</v>
          </cell>
          <cell r="DK6">
            <v>4733</v>
          </cell>
          <cell r="DL6">
            <v>8184</v>
          </cell>
          <cell r="DM6">
            <v>35400</v>
          </cell>
          <cell r="DN6">
            <v>15146</v>
          </cell>
          <cell r="DO6">
            <v>22043</v>
          </cell>
          <cell r="DP6">
            <v>24079</v>
          </cell>
          <cell r="DQ6">
            <v>24677</v>
          </cell>
          <cell r="DR6">
            <v>22841</v>
          </cell>
          <cell r="DS6">
            <v>11004</v>
          </cell>
          <cell r="DT6">
            <v>5880</v>
          </cell>
          <cell r="DU6">
            <v>7787</v>
          </cell>
          <cell r="DY6" t="str">
            <v>Car Units</v>
          </cell>
          <cell r="DZ6">
            <v>5260</v>
          </cell>
          <cell r="EA6">
            <v>9993</v>
          </cell>
          <cell r="EB6">
            <v>18177</v>
          </cell>
          <cell r="EC6">
            <v>53577</v>
          </cell>
          <cell r="ED6">
            <v>68723</v>
          </cell>
          <cell r="EE6">
            <v>90766</v>
          </cell>
          <cell r="EF6">
            <v>114845</v>
          </cell>
          <cell r="EG6">
            <v>139522</v>
          </cell>
          <cell r="EH6">
            <v>162363</v>
          </cell>
          <cell r="EI6">
            <v>173367</v>
          </cell>
          <cell r="EJ6">
            <v>179247</v>
          </cell>
          <cell r="EK6">
            <v>187034</v>
          </cell>
        </row>
        <row r="7">
          <cell r="A7" t="str">
            <v>Coaches</v>
          </cell>
          <cell r="B7">
            <v>84</v>
          </cell>
          <cell r="C7">
            <v>37</v>
          </cell>
          <cell r="D7">
            <v>36</v>
          </cell>
          <cell r="E7">
            <v>49</v>
          </cell>
          <cell r="F7">
            <v>70</v>
          </cell>
          <cell r="G7">
            <v>91</v>
          </cell>
          <cell r="H7">
            <v>74</v>
          </cell>
          <cell r="I7">
            <v>71</v>
          </cell>
          <cell r="J7">
            <v>108</v>
          </cell>
          <cell r="K7">
            <v>204</v>
          </cell>
          <cell r="L7">
            <v>285</v>
          </cell>
          <cell r="M7">
            <v>275</v>
          </cell>
          <cell r="N7">
            <v>300</v>
          </cell>
          <cell r="O7">
            <v>289</v>
          </cell>
          <cell r="P7">
            <v>242</v>
          </cell>
          <cell r="Q7">
            <v>228</v>
          </cell>
          <cell r="R7">
            <v>207</v>
          </cell>
          <cell r="S7">
            <v>211</v>
          </cell>
          <cell r="T7">
            <v>271</v>
          </cell>
          <cell r="U7">
            <v>314</v>
          </cell>
          <cell r="V7">
            <v>279</v>
          </cell>
          <cell r="W7">
            <v>252</v>
          </cell>
          <cell r="X7">
            <v>242</v>
          </cell>
          <cell r="Y7">
            <v>245</v>
          </cell>
          <cell r="Z7">
            <v>234</v>
          </cell>
          <cell r="AA7">
            <v>222</v>
          </cell>
          <cell r="AB7">
            <v>244</v>
          </cell>
          <cell r="AC7">
            <v>236</v>
          </cell>
          <cell r="AD7">
            <v>277</v>
          </cell>
          <cell r="AE7">
            <v>276</v>
          </cell>
          <cell r="AF7">
            <v>211</v>
          </cell>
          <cell r="AG7">
            <v>252</v>
          </cell>
          <cell r="AH7">
            <v>279</v>
          </cell>
          <cell r="AI7">
            <v>286</v>
          </cell>
          <cell r="AJ7">
            <v>231</v>
          </cell>
          <cell r="AK7">
            <v>245</v>
          </cell>
          <cell r="AL7">
            <v>244</v>
          </cell>
          <cell r="AM7">
            <v>224</v>
          </cell>
          <cell r="AN7">
            <v>200</v>
          </cell>
          <cell r="AO7">
            <v>265</v>
          </cell>
          <cell r="AP7">
            <v>221</v>
          </cell>
          <cell r="AQ7">
            <v>245</v>
          </cell>
          <cell r="AR7">
            <v>236</v>
          </cell>
          <cell r="AS7">
            <v>107</v>
          </cell>
          <cell r="AT7">
            <v>112</v>
          </cell>
          <cell r="AU7">
            <v>119</v>
          </cell>
          <cell r="AV7">
            <v>96</v>
          </cell>
          <cell r="AW7">
            <v>68</v>
          </cell>
          <cell r="AX7">
            <v>40</v>
          </cell>
          <cell r="AY7">
            <v>26</v>
          </cell>
          <cell r="AZ7">
            <v>18</v>
          </cell>
          <cell r="BA7">
            <v>15</v>
          </cell>
          <cell r="BB7">
            <v>9693</v>
          </cell>
          <cell r="BE7" t="str">
            <v>Coaches</v>
          </cell>
          <cell r="BF7">
            <v>84</v>
          </cell>
          <cell r="BG7">
            <v>121</v>
          </cell>
          <cell r="BH7">
            <v>157</v>
          </cell>
          <cell r="BI7">
            <v>206</v>
          </cell>
          <cell r="BJ7">
            <v>276</v>
          </cell>
          <cell r="BK7">
            <v>367</v>
          </cell>
          <cell r="BL7">
            <v>441</v>
          </cell>
          <cell r="BM7">
            <v>512</v>
          </cell>
          <cell r="BN7">
            <v>620</v>
          </cell>
          <cell r="BO7">
            <v>824</v>
          </cell>
          <cell r="BP7">
            <v>1109</v>
          </cell>
          <cell r="BQ7">
            <v>1384</v>
          </cell>
          <cell r="BR7">
            <v>1684</v>
          </cell>
          <cell r="BS7">
            <v>1973</v>
          </cell>
          <cell r="BT7">
            <v>2215</v>
          </cell>
          <cell r="BU7">
            <v>2443</v>
          </cell>
          <cell r="BV7">
            <v>2650</v>
          </cell>
          <cell r="BW7">
            <v>2861</v>
          </cell>
          <cell r="BX7">
            <v>3132</v>
          </cell>
          <cell r="BY7">
            <v>3446</v>
          </cell>
          <cell r="BZ7">
            <v>3725</v>
          </cell>
          <cell r="CA7">
            <v>3977</v>
          </cell>
          <cell r="CB7">
            <v>4219</v>
          </cell>
          <cell r="CC7">
            <v>4464</v>
          </cell>
          <cell r="CD7">
            <v>4698</v>
          </cell>
          <cell r="CE7">
            <v>4920</v>
          </cell>
          <cell r="CF7">
            <v>5164</v>
          </cell>
          <cell r="CG7">
            <v>5400</v>
          </cell>
          <cell r="CH7">
            <v>5677</v>
          </cell>
          <cell r="CI7">
            <v>5953</v>
          </cell>
          <cell r="CJ7">
            <v>6164</v>
          </cell>
          <cell r="CK7">
            <v>6416</v>
          </cell>
          <cell r="CL7">
            <v>6695</v>
          </cell>
          <cell r="CM7">
            <v>6981</v>
          </cell>
          <cell r="CN7">
            <v>7212</v>
          </cell>
          <cell r="CO7">
            <v>7457</v>
          </cell>
          <cell r="CP7">
            <v>7701</v>
          </cell>
          <cell r="CQ7">
            <v>7925</v>
          </cell>
          <cell r="CR7">
            <v>8125</v>
          </cell>
          <cell r="CS7">
            <v>8390</v>
          </cell>
          <cell r="CT7">
            <v>8611</v>
          </cell>
          <cell r="CU7">
            <v>8856</v>
          </cell>
          <cell r="CV7">
            <v>9092</v>
          </cell>
          <cell r="CW7">
            <v>9199</v>
          </cell>
          <cell r="CX7">
            <v>9311</v>
          </cell>
          <cell r="CY7">
            <v>9430</v>
          </cell>
          <cell r="CZ7">
            <v>9526</v>
          </cell>
          <cell r="DA7">
            <v>9594</v>
          </cell>
          <cell r="DB7">
            <v>9634</v>
          </cell>
          <cell r="DC7">
            <v>9660</v>
          </cell>
          <cell r="DD7">
            <v>9678</v>
          </cell>
          <cell r="DE7">
            <v>9693</v>
          </cell>
          <cell r="DF7">
            <v>9693</v>
          </cell>
          <cell r="DI7" t="str">
            <v>Coaches</v>
          </cell>
          <cell r="DJ7">
            <v>120</v>
          </cell>
          <cell r="DK7">
            <v>114</v>
          </cell>
          <cell r="DL7">
            <v>251</v>
          </cell>
          <cell r="DM7">
            <v>1266</v>
          </cell>
          <cell r="DN7">
            <v>328</v>
          </cell>
          <cell r="DO7">
            <v>364</v>
          </cell>
          <cell r="DP7">
            <v>375</v>
          </cell>
          <cell r="DQ7">
            <v>308</v>
          </cell>
          <cell r="DR7">
            <v>342</v>
          </cell>
          <cell r="DS7">
            <v>190</v>
          </cell>
          <cell r="DT7">
            <v>45</v>
          </cell>
          <cell r="DU7">
            <v>19</v>
          </cell>
          <cell r="DY7" t="str">
            <v>Coaches</v>
          </cell>
          <cell r="DZ7">
            <v>120</v>
          </cell>
          <cell r="EA7">
            <v>234</v>
          </cell>
          <cell r="EB7">
            <v>485</v>
          </cell>
          <cell r="EC7">
            <v>1751</v>
          </cell>
          <cell r="ED7">
            <v>2079</v>
          </cell>
          <cell r="EE7">
            <v>2443</v>
          </cell>
          <cell r="EF7">
            <v>2818</v>
          </cell>
          <cell r="EG7">
            <v>3126</v>
          </cell>
          <cell r="EH7">
            <v>3468</v>
          </cell>
          <cell r="EI7">
            <v>3658</v>
          </cell>
          <cell r="EJ7">
            <v>3703</v>
          </cell>
          <cell r="EK7">
            <v>3722</v>
          </cell>
        </row>
        <row r="8">
          <cell r="A8" t="str">
            <v>Ro / Ro Units</v>
          </cell>
          <cell r="B8">
            <v>2635</v>
          </cell>
          <cell r="C8">
            <v>2154</v>
          </cell>
          <cell r="D8">
            <v>2224</v>
          </cell>
          <cell r="E8">
            <v>2243</v>
          </cell>
          <cell r="F8">
            <v>2323</v>
          </cell>
          <cell r="G8">
            <v>2445</v>
          </cell>
          <cell r="H8">
            <v>2114</v>
          </cell>
          <cell r="I8">
            <v>2364</v>
          </cell>
          <cell r="J8">
            <v>2815</v>
          </cell>
          <cell r="K8">
            <v>2624</v>
          </cell>
          <cell r="L8">
            <v>2463</v>
          </cell>
          <cell r="M8">
            <v>2290</v>
          </cell>
          <cell r="N8">
            <v>2053</v>
          </cell>
          <cell r="O8">
            <v>2472</v>
          </cell>
          <cell r="P8">
            <v>2418</v>
          </cell>
          <cell r="Q8">
            <v>2089</v>
          </cell>
          <cell r="R8">
            <v>2104</v>
          </cell>
          <cell r="S8">
            <v>1931</v>
          </cell>
          <cell r="T8">
            <v>2213</v>
          </cell>
          <cell r="U8">
            <v>2295</v>
          </cell>
          <cell r="V8">
            <v>2166</v>
          </cell>
          <cell r="W8">
            <v>2160</v>
          </cell>
          <cell r="X8">
            <v>2245</v>
          </cell>
          <cell r="Y8">
            <v>2282</v>
          </cell>
          <cell r="Z8">
            <v>2100</v>
          </cell>
          <cell r="AA8">
            <v>2193</v>
          </cell>
          <cell r="AB8">
            <v>2571</v>
          </cell>
          <cell r="AC8">
            <v>2439</v>
          </cell>
          <cell r="AD8">
            <v>2326</v>
          </cell>
          <cell r="AE8">
            <v>2181</v>
          </cell>
          <cell r="AF8">
            <v>1790</v>
          </cell>
          <cell r="AG8">
            <v>2248</v>
          </cell>
          <cell r="AH8">
            <v>2300</v>
          </cell>
          <cell r="AI8">
            <v>2317</v>
          </cell>
          <cell r="AJ8">
            <v>2333</v>
          </cell>
          <cell r="AK8">
            <v>2411</v>
          </cell>
          <cell r="AL8">
            <v>2418</v>
          </cell>
          <cell r="AM8">
            <v>2626</v>
          </cell>
          <cell r="AN8">
            <v>2666</v>
          </cell>
          <cell r="AO8">
            <v>2654</v>
          </cell>
          <cell r="AP8">
            <v>2510</v>
          </cell>
          <cell r="AQ8">
            <v>2624</v>
          </cell>
          <cell r="AR8">
            <v>2552</v>
          </cell>
          <cell r="AS8">
            <v>2582</v>
          </cell>
          <cell r="AT8">
            <v>2681</v>
          </cell>
          <cell r="AU8">
            <v>3134</v>
          </cell>
          <cell r="AV8">
            <v>2967</v>
          </cell>
          <cell r="AW8">
            <v>2790</v>
          </cell>
          <cell r="AX8">
            <v>2804</v>
          </cell>
          <cell r="AY8">
            <v>2605</v>
          </cell>
          <cell r="AZ8">
            <v>1068</v>
          </cell>
          <cell r="BA8">
            <v>569</v>
          </cell>
          <cell r="BB8">
            <v>121581</v>
          </cell>
          <cell r="BE8" t="str">
            <v>Ro / Ro Units</v>
          </cell>
          <cell r="BF8">
            <v>2635</v>
          </cell>
          <cell r="BG8">
            <v>4789</v>
          </cell>
          <cell r="BH8">
            <v>7013</v>
          </cell>
          <cell r="BI8">
            <v>9256</v>
          </cell>
          <cell r="BJ8">
            <v>11579</v>
          </cell>
          <cell r="BK8">
            <v>14024</v>
          </cell>
          <cell r="BL8">
            <v>16138</v>
          </cell>
          <cell r="BM8">
            <v>18502</v>
          </cell>
          <cell r="BN8">
            <v>21317</v>
          </cell>
          <cell r="BO8">
            <v>23941</v>
          </cell>
          <cell r="BP8">
            <v>26404</v>
          </cell>
          <cell r="BQ8">
            <v>28694</v>
          </cell>
          <cell r="BR8">
            <v>30747</v>
          </cell>
          <cell r="BS8">
            <v>33219</v>
          </cell>
          <cell r="BT8">
            <v>35637</v>
          </cell>
          <cell r="BU8">
            <v>37726</v>
          </cell>
          <cell r="BV8">
            <v>39830</v>
          </cell>
          <cell r="BW8">
            <v>41761</v>
          </cell>
          <cell r="BX8">
            <v>43974</v>
          </cell>
          <cell r="BY8">
            <v>46269</v>
          </cell>
          <cell r="BZ8">
            <v>48435</v>
          </cell>
          <cell r="CA8">
            <v>50595</v>
          </cell>
          <cell r="CB8">
            <v>52840</v>
          </cell>
          <cell r="CC8">
            <v>55122</v>
          </cell>
          <cell r="CD8">
            <v>57222</v>
          </cell>
          <cell r="CE8">
            <v>59415</v>
          </cell>
          <cell r="CF8">
            <v>61986</v>
          </cell>
          <cell r="CG8">
            <v>64425</v>
          </cell>
          <cell r="CH8">
            <v>66751</v>
          </cell>
          <cell r="CI8">
            <v>68932</v>
          </cell>
          <cell r="CJ8">
            <v>70722</v>
          </cell>
          <cell r="CK8">
            <v>72970</v>
          </cell>
          <cell r="CL8">
            <v>75270</v>
          </cell>
          <cell r="CM8">
            <v>77587</v>
          </cell>
          <cell r="CN8">
            <v>79920</v>
          </cell>
          <cell r="CO8">
            <v>82331</v>
          </cell>
          <cell r="CP8">
            <v>84749</v>
          </cell>
          <cell r="CQ8">
            <v>87375</v>
          </cell>
          <cell r="CR8">
            <v>90041</v>
          </cell>
          <cell r="CS8">
            <v>92695</v>
          </cell>
          <cell r="CT8">
            <v>95205</v>
          </cell>
          <cell r="CU8">
            <v>97829</v>
          </cell>
          <cell r="CV8">
            <v>100381</v>
          </cell>
          <cell r="CW8">
            <v>102963</v>
          </cell>
          <cell r="CX8">
            <v>105644</v>
          </cell>
          <cell r="CY8">
            <v>108778</v>
          </cell>
          <cell r="CZ8">
            <v>111745</v>
          </cell>
          <cell r="DA8">
            <v>114535</v>
          </cell>
          <cell r="DB8">
            <v>117339</v>
          </cell>
          <cell r="DC8">
            <v>119944</v>
          </cell>
          <cell r="DD8">
            <v>121012</v>
          </cell>
          <cell r="DE8">
            <v>121581</v>
          </cell>
          <cell r="DF8">
            <v>121581</v>
          </cell>
          <cell r="DI8" t="str">
            <v>Ro / Ro Units</v>
          </cell>
          <cell r="DJ8">
            <v>3228</v>
          </cell>
          <cell r="DK8">
            <v>3237</v>
          </cell>
          <cell r="DL8">
            <v>3289</v>
          </cell>
          <cell r="DM8">
            <v>11136</v>
          </cell>
          <cell r="DN8">
            <v>2513</v>
          </cell>
          <cell r="DO8">
            <v>3076</v>
          </cell>
          <cell r="DP8">
            <v>2593</v>
          </cell>
          <cell r="DQ8">
            <v>1972</v>
          </cell>
          <cell r="DR8">
            <v>3000</v>
          </cell>
          <cell r="DS8">
            <v>2435</v>
          </cell>
          <cell r="DT8">
            <v>3169</v>
          </cell>
          <cell r="DU8">
            <v>2296</v>
          </cell>
          <cell r="DY8" t="str">
            <v>Ro / Ro Units</v>
          </cell>
          <cell r="DZ8">
            <v>3228</v>
          </cell>
          <cell r="EA8">
            <v>6465</v>
          </cell>
          <cell r="EB8">
            <v>9754</v>
          </cell>
          <cell r="EC8">
            <v>20890</v>
          </cell>
          <cell r="ED8">
            <v>23403</v>
          </cell>
          <cell r="EE8">
            <v>26479</v>
          </cell>
          <cell r="EF8">
            <v>29072</v>
          </cell>
          <cell r="EG8">
            <v>31044</v>
          </cell>
          <cell r="EH8">
            <v>34044</v>
          </cell>
          <cell r="EI8">
            <v>36479</v>
          </cell>
          <cell r="EJ8">
            <v>39648</v>
          </cell>
          <cell r="EK8">
            <v>41944</v>
          </cell>
        </row>
        <row r="9">
          <cell r="A9" t="str">
            <v>Trade Vehicles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E9" t="str">
            <v>Trade Vehicles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I9" t="str">
            <v>Trade Vehicles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Y9" t="str">
            <v>Trade Vehicles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</row>
        <row r="10">
          <cell r="A10" t="str">
            <v>Small Commercials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E10" t="str">
            <v>Small Commercials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I10" t="str">
            <v>Small Commercials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Y10" t="str">
            <v>Small Commercials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</row>
        <row r="12">
          <cell r="A12" t="str">
            <v>Stena Line</v>
          </cell>
          <cell r="BE12" t="str">
            <v>Stena Line - Firo Fast</v>
          </cell>
          <cell r="DI12" t="str">
            <v>Stena Line - Firo Fast</v>
          </cell>
          <cell r="DY12" t="str">
            <v>Stena Line - Firo Fast</v>
          </cell>
        </row>
        <row r="13">
          <cell r="A13" t="str">
            <v>1998 - Volumes</v>
          </cell>
          <cell r="BE13" t="str">
            <v>1997 - Volumes</v>
          </cell>
          <cell r="DI13" t="str">
            <v>1997 - Volumes</v>
          </cell>
          <cell r="DY13" t="str">
            <v>1997 - Volumes</v>
          </cell>
        </row>
        <row r="14">
          <cell r="A14" t="str">
            <v>Week No.</v>
          </cell>
          <cell r="B14">
            <v>1</v>
          </cell>
          <cell r="C14">
            <v>2</v>
          </cell>
          <cell r="D14">
            <v>3</v>
          </cell>
          <cell r="E14">
            <v>4</v>
          </cell>
          <cell r="F14">
            <v>5</v>
          </cell>
          <cell r="G14">
            <v>6</v>
          </cell>
          <cell r="H14">
            <v>7</v>
          </cell>
          <cell r="I14">
            <v>8</v>
          </cell>
          <cell r="J14">
            <v>9</v>
          </cell>
          <cell r="K14">
            <v>10</v>
          </cell>
          <cell r="L14">
            <v>11</v>
          </cell>
          <cell r="M14">
            <v>12</v>
          </cell>
          <cell r="N14">
            <v>13</v>
          </cell>
          <cell r="O14">
            <v>14</v>
          </cell>
          <cell r="P14">
            <v>15</v>
          </cell>
          <cell r="Q14">
            <v>16</v>
          </cell>
          <cell r="R14">
            <v>17</v>
          </cell>
          <cell r="S14">
            <v>18</v>
          </cell>
          <cell r="T14">
            <v>19</v>
          </cell>
          <cell r="U14">
            <v>20</v>
          </cell>
          <cell r="V14">
            <v>21</v>
          </cell>
          <cell r="W14">
            <v>22</v>
          </cell>
          <cell r="X14">
            <v>23</v>
          </cell>
          <cell r="Y14">
            <v>24</v>
          </cell>
          <cell r="Z14">
            <v>25</v>
          </cell>
          <cell r="AA14">
            <v>26</v>
          </cell>
          <cell r="AB14">
            <v>27</v>
          </cell>
          <cell r="AC14">
            <v>28</v>
          </cell>
          <cell r="AD14">
            <v>29</v>
          </cell>
          <cell r="AE14">
            <v>30</v>
          </cell>
          <cell r="AF14">
            <v>31</v>
          </cell>
          <cell r="AG14">
            <v>32</v>
          </cell>
          <cell r="AH14">
            <v>33</v>
          </cell>
          <cell r="AI14">
            <v>34</v>
          </cell>
          <cell r="AJ14">
            <v>35</v>
          </cell>
          <cell r="AK14">
            <v>36</v>
          </cell>
          <cell r="AL14">
            <v>37</v>
          </cell>
          <cell r="AM14">
            <v>38</v>
          </cell>
          <cell r="AN14">
            <v>39</v>
          </cell>
          <cell r="AO14">
            <v>40</v>
          </cell>
          <cell r="AP14">
            <v>41</v>
          </cell>
          <cell r="AQ14">
            <v>42</v>
          </cell>
          <cell r="AR14">
            <v>43</v>
          </cell>
          <cell r="AS14">
            <v>44</v>
          </cell>
          <cell r="AT14">
            <v>45</v>
          </cell>
          <cell r="AU14">
            <v>46</v>
          </cell>
          <cell r="AV14">
            <v>47</v>
          </cell>
          <cell r="AW14">
            <v>48</v>
          </cell>
          <cell r="AX14">
            <v>49</v>
          </cell>
          <cell r="AY14">
            <v>50</v>
          </cell>
          <cell r="AZ14">
            <v>51</v>
          </cell>
          <cell r="BA14">
            <v>52</v>
          </cell>
          <cell r="BE14" t="str">
            <v>Week No.</v>
          </cell>
          <cell r="BF14">
            <v>1</v>
          </cell>
          <cell r="BG14">
            <v>2</v>
          </cell>
          <cell r="BH14">
            <v>3</v>
          </cell>
          <cell r="BI14">
            <v>4</v>
          </cell>
          <cell r="BJ14">
            <v>5</v>
          </cell>
          <cell r="BK14">
            <v>6</v>
          </cell>
          <cell r="BL14">
            <v>7</v>
          </cell>
          <cell r="BM14">
            <v>8</v>
          </cell>
          <cell r="BN14">
            <v>9</v>
          </cell>
          <cell r="BO14">
            <v>10</v>
          </cell>
          <cell r="BP14">
            <v>11</v>
          </cell>
          <cell r="BQ14">
            <v>12</v>
          </cell>
          <cell r="BR14">
            <v>13</v>
          </cell>
          <cell r="BS14">
            <v>14</v>
          </cell>
          <cell r="BT14">
            <v>15</v>
          </cell>
          <cell r="BU14">
            <v>16</v>
          </cell>
          <cell r="BV14">
            <v>17</v>
          </cell>
          <cell r="BW14">
            <v>18</v>
          </cell>
          <cell r="BX14">
            <v>19</v>
          </cell>
          <cell r="BY14">
            <v>20</v>
          </cell>
          <cell r="BZ14">
            <v>21</v>
          </cell>
          <cell r="CA14">
            <v>22</v>
          </cell>
          <cell r="CB14">
            <v>23</v>
          </cell>
          <cell r="CC14">
            <v>24</v>
          </cell>
          <cell r="CD14">
            <v>25</v>
          </cell>
          <cell r="CE14">
            <v>26</v>
          </cell>
          <cell r="CF14">
            <v>27</v>
          </cell>
          <cell r="CG14">
            <v>28</v>
          </cell>
          <cell r="CH14">
            <v>29</v>
          </cell>
          <cell r="CI14">
            <v>30</v>
          </cell>
          <cell r="CJ14">
            <v>31</v>
          </cell>
          <cell r="CK14">
            <v>32</v>
          </cell>
          <cell r="CL14">
            <v>33</v>
          </cell>
          <cell r="CM14">
            <v>34</v>
          </cell>
          <cell r="CN14">
            <v>35</v>
          </cell>
          <cell r="CO14">
            <v>36</v>
          </cell>
          <cell r="CP14">
            <v>37</v>
          </cell>
          <cell r="CQ14">
            <v>38</v>
          </cell>
          <cell r="CR14">
            <v>39</v>
          </cell>
          <cell r="CS14">
            <v>40</v>
          </cell>
          <cell r="CT14">
            <v>41</v>
          </cell>
          <cell r="CU14">
            <v>42</v>
          </cell>
          <cell r="CV14">
            <v>43</v>
          </cell>
          <cell r="CW14">
            <v>44</v>
          </cell>
          <cell r="CX14">
            <v>45</v>
          </cell>
          <cell r="CY14">
            <v>46</v>
          </cell>
          <cell r="CZ14">
            <v>47</v>
          </cell>
          <cell r="DA14">
            <v>48</v>
          </cell>
          <cell r="DB14">
            <v>49</v>
          </cell>
          <cell r="DC14">
            <v>50</v>
          </cell>
          <cell r="DD14">
            <v>51</v>
          </cell>
          <cell r="DE14">
            <v>53</v>
          </cell>
          <cell r="DI14" t="str">
            <v>Week No.</v>
          </cell>
          <cell r="DJ14">
            <v>1</v>
          </cell>
          <cell r="DK14">
            <v>2</v>
          </cell>
          <cell r="DL14">
            <v>3</v>
          </cell>
          <cell r="DM14">
            <v>4</v>
          </cell>
          <cell r="DN14">
            <v>5</v>
          </cell>
          <cell r="DO14">
            <v>6</v>
          </cell>
          <cell r="DP14">
            <v>7</v>
          </cell>
          <cell r="DQ14">
            <v>8</v>
          </cell>
          <cell r="DR14">
            <v>9</v>
          </cell>
          <cell r="DS14">
            <v>10</v>
          </cell>
          <cell r="DT14">
            <v>11</v>
          </cell>
          <cell r="DU14">
            <v>12</v>
          </cell>
          <cell r="DY14" t="str">
            <v>Week No.</v>
          </cell>
          <cell r="DZ14">
            <v>1</v>
          </cell>
          <cell r="EA14">
            <v>2</v>
          </cell>
          <cell r="EB14">
            <v>3</v>
          </cell>
          <cell r="EC14">
            <v>4</v>
          </cell>
          <cell r="ED14">
            <v>5</v>
          </cell>
          <cell r="EE14">
            <v>6</v>
          </cell>
          <cell r="EF14">
            <v>7</v>
          </cell>
          <cell r="EG14">
            <v>8</v>
          </cell>
          <cell r="EH14">
            <v>9</v>
          </cell>
          <cell r="EI14">
            <v>10</v>
          </cell>
          <cell r="EJ14">
            <v>11</v>
          </cell>
          <cell r="EK14">
            <v>12</v>
          </cell>
        </row>
        <row r="15">
          <cell r="A15" t="str">
            <v>Week Ending</v>
          </cell>
          <cell r="B15">
            <v>35441</v>
          </cell>
          <cell r="C15">
            <v>35448</v>
          </cell>
          <cell r="D15">
            <v>35455</v>
          </cell>
          <cell r="E15">
            <v>35462</v>
          </cell>
          <cell r="F15">
            <v>35469</v>
          </cell>
          <cell r="G15">
            <v>35476</v>
          </cell>
          <cell r="H15">
            <v>35483</v>
          </cell>
          <cell r="I15">
            <v>35490</v>
          </cell>
          <cell r="J15">
            <v>35497</v>
          </cell>
          <cell r="K15">
            <v>35504</v>
          </cell>
          <cell r="L15">
            <v>35511</v>
          </cell>
          <cell r="M15">
            <v>35518</v>
          </cell>
          <cell r="N15">
            <v>35525</v>
          </cell>
          <cell r="O15">
            <v>35532</v>
          </cell>
          <cell r="P15">
            <v>35539</v>
          </cell>
          <cell r="Q15">
            <v>35546</v>
          </cell>
          <cell r="R15">
            <v>35553</v>
          </cell>
          <cell r="S15">
            <v>35560</v>
          </cell>
          <cell r="T15">
            <v>35567</v>
          </cell>
          <cell r="U15">
            <v>35574</v>
          </cell>
          <cell r="V15">
            <v>35581</v>
          </cell>
          <cell r="W15">
            <v>35588</v>
          </cell>
          <cell r="X15">
            <v>35595</v>
          </cell>
          <cell r="Y15">
            <v>35602</v>
          </cell>
          <cell r="Z15">
            <v>35609</v>
          </cell>
          <cell r="AA15">
            <v>35616</v>
          </cell>
          <cell r="AB15">
            <v>35623</v>
          </cell>
          <cell r="AC15">
            <v>35630</v>
          </cell>
          <cell r="AD15">
            <v>35637</v>
          </cell>
          <cell r="AE15">
            <v>35644</v>
          </cell>
          <cell r="AF15">
            <v>35651</v>
          </cell>
          <cell r="AG15">
            <v>35658</v>
          </cell>
          <cell r="AH15">
            <v>35665</v>
          </cell>
          <cell r="AI15">
            <v>35672</v>
          </cell>
          <cell r="AJ15">
            <v>35679</v>
          </cell>
          <cell r="AK15">
            <v>35686</v>
          </cell>
          <cell r="AL15">
            <v>35693</v>
          </cell>
          <cell r="AM15">
            <v>35700</v>
          </cell>
          <cell r="AN15">
            <v>35707</v>
          </cell>
          <cell r="AO15">
            <v>35714</v>
          </cell>
          <cell r="AP15">
            <v>35721</v>
          </cell>
          <cell r="AQ15">
            <v>35728</v>
          </cell>
          <cell r="AR15">
            <v>35735</v>
          </cell>
          <cell r="AS15">
            <v>35742</v>
          </cell>
          <cell r="AT15">
            <v>35749</v>
          </cell>
          <cell r="AU15">
            <v>35756</v>
          </cell>
          <cell r="AV15">
            <v>35763</v>
          </cell>
          <cell r="AW15">
            <v>35770</v>
          </cell>
          <cell r="AX15">
            <v>35777</v>
          </cell>
          <cell r="AY15">
            <v>35784</v>
          </cell>
          <cell r="AZ15">
            <v>35791</v>
          </cell>
          <cell r="BA15">
            <v>35795</v>
          </cell>
          <cell r="BB15" t="str">
            <v>Total</v>
          </cell>
          <cell r="BE15" t="str">
            <v>Week Ending</v>
          </cell>
          <cell r="BF15">
            <v>35441</v>
          </cell>
          <cell r="BG15">
            <v>35448</v>
          </cell>
          <cell r="BH15">
            <v>35455</v>
          </cell>
          <cell r="BI15">
            <v>35462</v>
          </cell>
          <cell r="BJ15">
            <v>35469</v>
          </cell>
          <cell r="BK15">
            <v>35476</v>
          </cell>
          <cell r="BL15">
            <v>35483</v>
          </cell>
          <cell r="BM15">
            <v>35490</v>
          </cell>
          <cell r="BN15">
            <v>35497</v>
          </cell>
          <cell r="BO15">
            <v>35504</v>
          </cell>
          <cell r="BP15">
            <v>35511</v>
          </cell>
          <cell r="BQ15">
            <v>35518</v>
          </cell>
          <cell r="BR15">
            <v>35525</v>
          </cell>
          <cell r="BS15">
            <v>35532</v>
          </cell>
          <cell r="BT15">
            <v>35539</v>
          </cell>
          <cell r="BU15">
            <v>35546</v>
          </cell>
          <cell r="BV15">
            <v>35553</v>
          </cell>
          <cell r="BW15">
            <v>35560</v>
          </cell>
          <cell r="BX15">
            <v>35567</v>
          </cell>
          <cell r="BY15">
            <v>35574</v>
          </cell>
          <cell r="BZ15">
            <v>35581</v>
          </cell>
          <cell r="CA15">
            <v>35588</v>
          </cell>
          <cell r="CB15">
            <v>35595</v>
          </cell>
          <cell r="CC15">
            <v>35602</v>
          </cell>
          <cell r="CD15">
            <v>35609</v>
          </cell>
          <cell r="CE15">
            <v>35616</v>
          </cell>
          <cell r="CF15">
            <v>35623</v>
          </cell>
          <cell r="CG15">
            <v>35630</v>
          </cell>
          <cell r="CH15">
            <v>35637</v>
          </cell>
          <cell r="CI15">
            <v>35644</v>
          </cell>
          <cell r="CJ15">
            <v>35651</v>
          </cell>
          <cell r="CK15">
            <v>35658</v>
          </cell>
          <cell r="CL15">
            <v>35665</v>
          </cell>
          <cell r="CM15">
            <v>35672</v>
          </cell>
          <cell r="CN15">
            <v>35679</v>
          </cell>
          <cell r="CO15">
            <v>35686</v>
          </cell>
          <cell r="CP15">
            <v>35693</v>
          </cell>
          <cell r="CQ15">
            <v>35700</v>
          </cell>
          <cell r="CR15">
            <v>35707</v>
          </cell>
          <cell r="CS15">
            <v>35714</v>
          </cell>
          <cell r="CT15">
            <v>35721</v>
          </cell>
          <cell r="CU15">
            <v>35728</v>
          </cell>
          <cell r="CV15">
            <v>35735</v>
          </cell>
          <cell r="CW15">
            <v>35742</v>
          </cell>
          <cell r="CX15">
            <v>35749</v>
          </cell>
          <cell r="CY15">
            <v>35756</v>
          </cell>
          <cell r="CZ15">
            <v>35763</v>
          </cell>
          <cell r="DA15">
            <v>35770</v>
          </cell>
          <cell r="DB15">
            <v>35777</v>
          </cell>
          <cell r="DC15">
            <v>35784</v>
          </cell>
          <cell r="DD15">
            <v>35791</v>
          </cell>
          <cell r="DE15">
            <v>35795</v>
          </cell>
          <cell r="DF15" t="str">
            <v>Total</v>
          </cell>
          <cell r="DI15" t="str">
            <v>Week Ending</v>
          </cell>
          <cell r="DJ15" t="str">
            <v>January</v>
          </cell>
          <cell r="DK15" t="str">
            <v>February</v>
          </cell>
          <cell r="DL15" t="str">
            <v>March</v>
          </cell>
          <cell r="DM15" t="str">
            <v>April</v>
          </cell>
          <cell r="DN15" t="str">
            <v>May</v>
          </cell>
          <cell r="DO15" t="str">
            <v>June</v>
          </cell>
          <cell r="DP15" t="str">
            <v>July</v>
          </cell>
          <cell r="DQ15" t="str">
            <v>August</v>
          </cell>
          <cell r="DR15" t="str">
            <v>September</v>
          </cell>
          <cell r="DS15" t="str">
            <v>October</v>
          </cell>
          <cell r="DT15" t="str">
            <v>November</v>
          </cell>
          <cell r="DU15" t="str">
            <v>December</v>
          </cell>
          <cell r="DY15" t="str">
            <v>Week Ending</v>
          </cell>
          <cell r="DZ15" t="str">
            <v>January</v>
          </cell>
          <cell r="EA15" t="str">
            <v>February</v>
          </cell>
          <cell r="EB15" t="str">
            <v>March</v>
          </cell>
          <cell r="EC15" t="str">
            <v>April</v>
          </cell>
          <cell r="ED15" t="str">
            <v>May</v>
          </cell>
          <cell r="EE15" t="str">
            <v>June</v>
          </cell>
          <cell r="EF15" t="str">
            <v>July</v>
          </cell>
          <cell r="EG15" t="str">
            <v>August</v>
          </cell>
          <cell r="EH15" t="str">
            <v>September</v>
          </cell>
          <cell r="EI15" t="str">
            <v>October</v>
          </cell>
          <cell r="EJ15" t="str">
            <v>November</v>
          </cell>
          <cell r="EK15" t="str">
            <v>December</v>
          </cell>
        </row>
        <row r="16">
          <cell r="A16" t="str">
            <v>Passengers</v>
          </cell>
          <cell r="BB16">
            <v>0</v>
          </cell>
          <cell r="BE16" t="str">
            <v>Passengers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I16" t="str">
            <v>Passengers</v>
          </cell>
          <cell r="DY16" t="str">
            <v>Passengers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</row>
        <row r="17">
          <cell r="A17" t="str">
            <v>Car Units</v>
          </cell>
          <cell r="BB17">
            <v>0</v>
          </cell>
          <cell r="BE17" t="str">
            <v>Car Units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I17" t="str">
            <v>Car Units</v>
          </cell>
          <cell r="DY17" t="str">
            <v>Car Units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</row>
        <row r="18">
          <cell r="A18" t="str">
            <v>Coaches</v>
          </cell>
          <cell r="BB18">
            <v>0</v>
          </cell>
          <cell r="BE18" t="str">
            <v>Coaches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I18" t="str">
            <v>Coaches</v>
          </cell>
          <cell r="DY18" t="str">
            <v>Coaches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</row>
        <row r="19">
          <cell r="A19" t="str">
            <v>Ro / Ro Units</v>
          </cell>
          <cell r="BB19">
            <v>0</v>
          </cell>
          <cell r="BE19" t="str">
            <v>Ro / Ro Units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I19" t="str">
            <v>Ro / Ro Units</v>
          </cell>
          <cell r="DY19" t="str">
            <v>Ro / Ro Units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</row>
        <row r="20">
          <cell r="A20" t="str">
            <v>Trade Vehicles</v>
          </cell>
          <cell r="BB20">
            <v>0</v>
          </cell>
          <cell r="BE20" t="str">
            <v>Trade Vehicles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I20" t="str">
            <v>Trade Vehicles</v>
          </cell>
          <cell r="DY20" t="str">
            <v>Trade Vehicles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</row>
        <row r="21">
          <cell r="A21" t="str">
            <v>Small Commercials</v>
          </cell>
          <cell r="BB21">
            <v>0</v>
          </cell>
          <cell r="BE21" t="str">
            <v>Small Commercials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I21" t="str">
            <v>Small Commercials</v>
          </cell>
          <cell r="DY21" t="str">
            <v>Small Commercials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</row>
        <row r="23">
          <cell r="A23" t="str">
            <v>Irish Ferries</v>
          </cell>
          <cell r="BE23" t="str">
            <v>Irish Ferries</v>
          </cell>
          <cell r="DI23" t="str">
            <v>Irish Ferries</v>
          </cell>
          <cell r="DY23" t="str">
            <v>Irish Ferries</v>
          </cell>
        </row>
        <row r="24">
          <cell r="A24" t="str">
            <v>1998 - Volumes</v>
          </cell>
          <cell r="BE24" t="str">
            <v>1997 - Volumes</v>
          </cell>
          <cell r="DI24" t="str">
            <v>1997 - Volumes</v>
          </cell>
          <cell r="DY24" t="str">
            <v>1997 - Volumes</v>
          </cell>
        </row>
        <row r="25">
          <cell r="A25" t="str">
            <v>Week No.</v>
          </cell>
          <cell r="B25">
            <v>1</v>
          </cell>
          <cell r="C25">
            <v>2</v>
          </cell>
          <cell r="D25">
            <v>3</v>
          </cell>
          <cell r="E25">
            <v>4</v>
          </cell>
          <cell r="F25">
            <v>5</v>
          </cell>
          <cell r="G25">
            <v>6</v>
          </cell>
          <cell r="H25">
            <v>7</v>
          </cell>
          <cell r="I25">
            <v>8</v>
          </cell>
          <cell r="J25">
            <v>9</v>
          </cell>
          <cell r="K25">
            <v>10</v>
          </cell>
          <cell r="L25">
            <v>11</v>
          </cell>
          <cell r="M25">
            <v>12</v>
          </cell>
          <cell r="N25">
            <v>13</v>
          </cell>
          <cell r="O25">
            <v>14</v>
          </cell>
          <cell r="P25">
            <v>15</v>
          </cell>
          <cell r="Q25">
            <v>16</v>
          </cell>
          <cell r="R25">
            <v>17</v>
          </cell>
          <cell r="S25">
            <v>18</v>
          </cell>
          <cell r="T25">
            <v>19</v>
          </cell>
          <cell r="U25">
            <v>20</v>
          </cell>
          <cell r="V25">
            <v>21</v>
          </cell>
          <cell r="W25">
            <v>22</v>
          </cell>
          <cell r="X25">
            <v>23</v>
          </cell>
          <cell r="Y25">
            <v>24</v>
          </cell>
          <cell r="Z25">
            <v>25</v>
          </cell>
          <cell r="AA25">
            <v>26</v>
          </cell>
          <cell r="AB25">
            <v>27</v>
          </cell>
          <cell r="AC25">
            <v>28</v>
          </cell>
          <cell r="AD25">
            <v>29</v>
          </cell>
          <cell r="AE25">
            <v>30</v>
          </cell>
          <cell r="AF25">
            <v>31</v>
          </cell>
          <cell r="AG25">
            <v>32</v>
          </cell>
          <cell r="AH25">
            <v>33</v>
          </cell>
          <cell r="AI25">
            <v>34</v>
          </cell>
          <cell r="AJ25">
            <v>35</v>
          </cell>
          <cell r="AK25">
            <v>36</v>
          </cell>
          <cell r="AL25">
            <v>37</v>
          </cell>
          <cell r="AM25">
            <v>38</v>
          </cell>
          <cell r="AN25">
            <v>39</v>
          </cell>
          <cell r="AO25">
            <v>40</v>
          </cell>
          <cell r="AP25">
            <v>41</v>
          </cell>
          <cell r="AQ25">
            <v>42</v>
          </cell>
          <cell r="AR25">
            <v>43</v>
          </cell>
          <cell r="AS25">
            <v>44</v>
          </cell>
          <cell r="AT25">
            <v>45</v>
          </cell>
          <cell r="AU25">
            <v>46</v>
          </cell>
          <cell r="AV25">
            <v>47</v>
          </cell>
          <cell r="AW25">
            <v>48</v>
          </cell>
          <cell r="AX25">
            <v>49</v>
          </cell>
          <cell r="AY25">
            <v>50</v>
          </cell>
          <cell r="AZ25">
            <v>51</v>
          </cell>
          <cell r="BA25">
            <v>52</v>
          </cell>
          <cell r="BE25" t="str">
            <v>Week No.</v>
          </cell>
          <cell r="BF25">
            <v>1</v>
          </cell>
          <cell r="BG25">
            <v>2</v>
          </cell>
          <cell r="BH25">
            <v>3</v>
          </cell>
          <cell r="BI25">
            <v>4</v>
          </cell>
          <cell r="BJ25">
            <v>5</v>
          </cell>
          <cell r="BK25">
            <v>6</v>
          </cell>
          <cell r="BL25">
            <v>7</v>
          </cell>
          <cell r="BM25">
            <v>8</v>
          </cell>
          <cell r="BN25">
            <v>9</v>
          </cell>
          <cell r="BO25">
            <v>10</v>
          </cell>
          <cell r="BP25">
            <v>11</v>
          </cell>
          <cell r="BQ25">
            <v>12</v>
          </cell>
          <cell r="BR25">
            <v>13</v>
          </cell>
          <cell r="BS25">
            <v>14</v>
          </cell>
          <cell r="BT25">
            <v>15</v>
          </cell>
          <cell r="BU25">
            <v>16</v>
          </cell>
          <cell r="BV25">
            <v>17</v>
          </cell>
          <cell r="BW25">
            <v>18</v>
          </cell>
          <cell r="BX25">
            <v>19</v>
          </cell>
          <cell r="BY25">
            <v>20</v>
          </cell>
          <cell r="BZ25">
            <v>21</v>
          </cell>
          <cell r="CA25">
            <v>22</v>
          </cell>
          <cell r="CB25">
            <v>23</v>
          </cell>
          <cell r="CC25">
            <v>24</v>
          </cell>
          <cell r="CD25">
            <v>25</v>
          </cell>
          <cell r="CE25">
            <v>26</v>
          </cell>
          <cell r="CF25">
            <v>27</v>
          </cell>
          <cell r="CG25">
            <v>28</v>
          </cell>
          <cell r="CH25">
            <v>29</v>
          </cell>
          <cell r="CI25">
            <v>30</v>
          </cell>
          <cell r="CJ25">
            <v>31</v>
          </cell>
          <cell r="CK25">
            <v>32</v>
          </cell>
          <cell r="CL25">
            <v>33</v>
          </cell>
          <cell r="CM25">
            <v>34</v>
          </cell>
          <cell r="CN25">
            <v>35</v>
          </cell>
          <cell r="CO25">
            <v>36</v>
          </cell>
          <cell r="CP25">
            <v>37</v>
          </cell>
          <cell r="CQ25">
            <v>38</v>
          </cell>
          <cell r="CR25">
            <v>39</v>
          </cell>
          <cell r="CS25">
            <v>40</v>
          </cell>
          <cell r="CT25">
            <v>41</v>
          </cell>
          <cell r="CU25">
            <v>42</v>
          </cell>
          <cell r="CV25">
            <v>43</v>
          </cell>
          <cell r="CW25">
            <v>44</v>
          </cell>
          <cell r="CX25">
            <v>45</v>
          </cell>
          <cell r="CY25">
            <v>46</v>
          </cell>
          <cell r="CZ25">
            <v>47</v>
          </cell>
          <cell r="DA25">
            <v>48</v>
          </cell>
          <cell r="DB25">
            <v>49</v>
          </cell>
          <cell r="DC25">
            <v>50</v>
          </cell>
          <cell r="DD25">
            <v>51</v>
          </cell>
          <cell r="DE25">
            <v>53</v>
          </cell>
          <cell r="DI25" t="str">
            <v>Week No.</v>
          </cell>
          <cell r="DJ25">
            <v>1</v>
          </cell>
          <cell r="DK25">
            <v>2</v>
          </cell>
          <cell r="DL25">
            <v>3</v>
          </cell>
          <cell r="DM25">
            <v>4</v>
          </cell>
          <cell r="DN25">
            <v>5</v>
          </cell>
          <cell r="DO25">
            <v>6</v>
          </cell>
          <cell r="DP25">
            <v>7</v>
          </cell>
          <cell r="DQ25">
            <v>8</v>
          </cell>
          <cell r="DR25">
            <v>9</v>
          </cell>
          <cell r="DS25">
            <v>10</v>
          </cell>
          <cell r="DT25">
            <v>11</v>
          </cell>
          <cell r="DU25">
            <v>12</v>
          </cell>
          <cell r="DY25" t="str">
            <v>Week No.</v>
          </cell>
          <cell r="DZ25">
            <v>1</v>
          </cell>
          <cell r="EA25">
            <v>2</v>
          </cell>
          <cell r="EB25">
            <v>3</v>
          </cell>
          <cell r="EC25">
            <v>4</v>
          </cell>
          <cell r="ED25">
            <v>5</v>
          </cell>
          <cell r="EE25">
            <v>6</v>
          </cell>
          <cell r="EF25">
            <v>7</v>
          </cell>
          <cell r="EG25">
            <v>8</v>
          </cell>
          <cell r="EH25">
            <v>9</v>
          </cell>
          <cell r="EI25">
            <v>10</v>
          </cell>
          <cell r="EJ25">
            <v>11</v>
          </cell>
          <cell r="EK25">
            <v>12</v>
          </cell>
        </row>
        <row r="26">
          <cell r="A26" t="str">
            <v>Week Ending</v>
          </cell>
          <cell r="B26">
            <v>35441</v>
          </cell>
          <cell r="C26">
            <v>35448</v>
          </cell>
          <cell r="D26">
            <v>35455</v>
          </cell>
          <cell r="E26">
            <v>35462</v>
          </cell>
          <cell r="F26">
            <v>35469</v>
          </cell>
          <cell r="G26">
            <v>35476</v>
          </cell>
          <cell r="H26">
            <v>35483</v>
          </cell>
          <cell r="I26">
            <v>35490</v>
          </cell>
          <cell r="J26">
            <v>35497</v>
          </cell>
          <cell r="K26">
            <v>35504</v>
          </cell>
          <cell r="L26">
            <v>35511</v>
          </cell>
          <cell r="M26">
            <v>35518</v>
          </cell>
          <cell r="N26">
            <v>35525</v>
          </cell>
          <cell r="O26">
            <v>35532</v>
          </cell>
          <cell r="P26">
            <v>35539</v>
          </cell>
          <cell r="Q26">
            <v>35546</v>
          </cell>
          <cell r="R26">
            <v>35553</v>
          </cell>
          <cell r="S26">
            <v>35560</v>
          </cell>
          <cell r="T26">
            <v>35567</v>
          </cell>
          <cell r="U26">
            <v>35574</v>
          </cell>
          <cell r="V26">
            <v>35581</v>
          </cell>
          <cell r="W26">
            <v>35588</v>
          </cell>
          <cell r="X26">
            <v>35595</v>
          </cell>
          <cell r="Y26">
            <v>35602</v>
          </cell>
          <cell r="Z26">
            <v>35609</v>
          </cell>
          <cell r="AA26">
            <v>35616</v>
          </cell>
          <cell r="AB26">
            <v>35623</v>
          </cell>
          <cell r="AC26">
            <v>35630</v>
          </cell>
          <cell r="AD26">
            <v>35637</v>
          </cell>
          <cell r="AE26">
            <v>35644</v>
          </cell>
          <cell r="AF26">
            <v>35651</v>
          </cell>
          <cell r="AG26">
            <v>35658</v>
          </cell>
          <cell r="AH26">
            <v>35665</v>
          </cell>
          <cell r="AI26">
            <v>35672</v>
          </cell>
          <cell r="AJ26">
            <v>35679</v>
          </cell>
          <cell r="AK26">
            <v>35686</v>
          </cell>
          <cell r="AL26">
            <v>35693</v>
          </cell>
          <cell r="AM26">
            <v>35700</v>
          </cell>
          <cell r="AN26">
            <v>35707</v>
          </cell>
          <cell r="AO26">
            <v>35714</v>
          </cell>
          <cell r="AP26">
            <v>35721</v>
          </cell>
          <cell r="AQ26">
            <v>35728</v>
          </cell>
          <cell r="AR26">
            <v>35735</v>
          </cell>
          <cell r="AS26">
            <v>35742</v>
          </cell>
          <cell r="AT26">
            <v>35749</v>
          </cell>
          <cell r="AU26">
            <v>35756</v>
          </cell>
          <cell r="AV26">
            <v>35763</v>
          </cell>
          <cell r="AW26">
            <v>35770</v>
          </cell>
          <cell r="AX26">
            <v>35777</v>
          </cell>
          <cell r="AY26">
            <v>35784</v>
          </cell>
          <cell r="AZ26">
            <v>35791</v>
          </cell>
          <cell r="BA26">
            <v>35795</v>
          </cell>
          <cell r="BB26" t="str">
            <v>Total</v>
          </cell>
          <cell r="BE26" t="str">
            <v>Week Ending</v>
          </cell>
          <cell r="BF26">
            <v>35441</v>
          </cell>
          <cell r="BG26">
            <v>35448</v>
          </cell>
          <cell r="BH26">
            <v>35455</v>
          </cell>
          <cell r="BI26">
            <v>35462</v>
          </cell>
          <cell r="BJ26">
            <v>35469</v>
          </cell>
          <cell r="BK26">
            <v>35476</v>
          </cell>
          <cell r="BL26">
            <v>35483</v>
          </cell>
          <cell r="BM26">
            <v>35490</v>
          </cell>
          <cell r="BN26">
            <v>35497</v>
          </cell>
          <cell r="BO26">
            <v>35504</v>
          </cell>
          <cell r="BP26">
            <v>35511</v>
          </cell>
          <cell r="BQ26">
            <v>35518</v>
          </cell>
          <cell r="BR26">
            <v>35525</v>
          </cell>
          <cell r="BS26">
            <v>35532</v>
          </cell>
          <cell r="BT26">
            <v>35539</v>
          </cell>
          <cell r="BU26">
            <v>35546</v>
          </cell>
          <cell r="BV26">
            <v>35553</v>
          </cell>
          <cell r="BW26">
            <v>35560</v>
          </cell>
          <cell r="BX26">
            <v>35567</v>
          </cell>
          <cell r="BY26">
            <v>35574</v>
          </cell>
          <cell r="BZ26">
            <v>35581</v>
          </cell>
          <cell r="CA26">
            <v>35588</v>
          </cell>
          <cell r="CB26">
            <v>35595</v>
          </cell>
          <cell r="CC26">
            <v>35602</v>
          </cell>
          <cell r="CD26">
            <v>35609</v>
          </cell>
          <cell r="CE26">
            <v>35616</v>
          </cell>
          <cell r="CF26">
            <v>35623</v>
          </cell>
          <cell r="CG26">
            <v>35630</v>
          </cell>
          <cell r="CH26">
            <v>35637</v>
          </cell>
          <cell r="CI26">
            <v>35644</v>
          </cell>
          <cell r="CJ26">
            <v>35651</v>
          </cell>
          <cell r="CK26">
            <v>35658</v>
          </cell>
          <cell r="CL26">
            <v>35665</v>
          </cell>
          <cell r="CM26">
            <v>35672</v>
          </cell>
          <cell r="CN26">
            <v>35679</v>
          </cell>
          <cell r="CO26">
            <v>35686</v>
          </cell>
          <cell r="CP26">
            <v>35693</v>
          </cell>
          <cell r="CQ26">
            <v>35700</v>
          </cell>
          <cell r="CR26">
            <v>35707</v>
          </cell>
          <cell r="CS26">
            <v>35714</v>
          </cell>
          <cell r="CT26">
            <v>35721</v>
          </cell>
          <cell r="CU26">
            <v>35728</v>
          </cell>
          <cell r="CV26">
            <v>35735</v>
          </cell>
          <cell r="CW26">
            <v>35742</v>
          </cell>
          <cell r="CX26">
            <v>35749</v>
          </cell>
          <cell r="CY26">
            <v>35756</v>
          </cell>
          <cell r="CZ26">
            <v>35763</v>
          </cell>
          <cell r="DA26">
            <v>35770</v>
          </cell>
          <cell r="DB26">
            <v>35777</v>
          </cell>
          <cell r="DC26">
            <v>35784</v>
          </cell>
          <cell r="DD26">
            <v>35791</v>
          </cell>
          <cell r="DE26">
            <v>35795</v>
          </cell>
          <cell r="DF26" t="str">
            <v>Total</v>
          </cell>
          <cell r="DI26" t="str">
            <v>Week Ending</v>
          </cell>
          <cell r="DJ26" t="str">
            <v>January</v>
          </cell>
          <cell r="DK26" t="str">
            <v>February</v>
          </cell>
          <cell r="DL26" t="str">
            <v>March</v>
          </cell>
          <cell r="DM26" t="str">
            <v>April</v>
          </cell>
          <cell r="DN26" t="str">
            <v>May</v>
          </cell>
          <cell r="DO26" t="str">
            <v>June</v>
          </cell>
          <cell r="DP26" t="str">
            <v>July</v>
          </cell>
          <cell r="DQ26" t="str">
            <v>August</v>
          </cell>
          <cell r="DR26" t="str">
            <v>September</v>
          </cell>
          <cell r="DS26" t="str">
            <v>October</v>
          </cell>
          <cell r="DT26" t="str">
            <v>November</v>
          </cell>
          <cell r="DU26" t="str">
            <v>December</v>
          </cell>
          <cell r="DY26" t="str">
            <v>Week Ending</v>
          </cell>
          <cell r="DZ26" t="str">
            <v>January</v>
          </cell>
          <cell r="EA26" t="str">
            <v>February</v>
          </cell>
          <cell r="EB26" t="str">
            <v>March</v>
          </cell>
          <cell r="EC26" t="str">
            <v>April</v>
          </cell>
          <cell r="ED26" t="str">
            <v>May</v>
          </cell>
          <cell r="EE26" t="str">
            <v>June</v>
          </cell>
          <cell r="EF26" t="str">
            <v>July</v>
          </cell>
          <cell r="EG26" t="str">
            <v>August</v>
          </cell>
          <cell r="EH26" t="str">
            <v>September</v>
          </cell>
          <cell r="EI26" t="str">
            <v>October</v>
          </cell>
          <cell r="EJ26" t="str">
            <v>November</v>
          </cell>
          <cell r="EK26" t="str">
            <v>December</v>
          </cell>
        </row>
        <row r="27">
          <cell r="A27" t="str">
            <v>Passengers</v>
          </cell>
          <cell r="B27">
            <v>22253</v>
          </cell>
          <cell r="C27">
            <v>7248</v>
          </cell>
          <cell r="D27">
            <v>8107</v>
          </cell>
          <cell r="E27">
            <v>9523</v>
          </cell>
          <cell r="F27">
            <v>11002</v>
          </cell>
          <cell r="G27">
            <v>14339</v>
          </cell>
          <cell r="H27">
            <v>16092</v>
          </cell>
          <cell r="I27">
            <v>11941</v>
          </cell>
          <cell r="J27">
            <v>12934</v>
          </cell>
          <cell r="K27">
            <v>18304</v>
          </cell>
          <cell r="L27">
            <v>22501</v>
          </cell>
          <cell r="M27">
            <v>28993</v>
          </cell>
          <cell r="N27">
            <v>31055</v>
          </cell>
          <cell r="O27">
            <v>22846</v>
          </cell>
          <cell r="P27">
            <v>17477</v>
          </cell>
          <cell r="Q27">
            <v>21263</v>
          </cell>
          <cell r="R27">
            <v>28047</v>
          </cell>
          <cell r="S27">
            <v>30926</v>
          </cell>
          <cell r="T27">
            <v>26313</v>
          </cell>
          <cell r="U27">
            <v>33778</v>
          </cell>
          <cell r="V27">
            <v>37042</v>
          </cell>
          <cell r="W27">
            <v>33239</v>
          </cell>
          <cell r="X27">
            <v>31531</v>
          </cell>
          <cell r="Y27">
            <v>34182</v>
          </cell>
          <cell r="Z27">
            <v>39661</v>
          </cell>
          <cell r="AA27">
            <v>44759</v>
          </cell>
          <cell r="AB27">
            <v>44797</v>
          </cell>
          <cell r="AC27">
            <v>47906</v>
          </cell>
          <cell r="AD27">
            <v>49506</v>
          </cell>
          <cell r="AE27">
            <v>56541</v>
          </cell>
          <cell r="AF27">
            <v>60694</v>
          </cell>
          <cell r="AG27">
            <v>60426</v>
          </cell>
          <cell r="AH27">
            <v>55397</v>
          </cell>
          <cell r="AI27">
            <v>48105</v>
          </cell>
          <cell r="AJ27">
            <v>36596</v>
          </cell>
          <cell r="AK27">
            <v>32064</v>
          </cell>
          <cell r="AL27">
            <v>33108</v>
          </cell>
          <cell r="AM27">
            <v>29241</v>
          </cell>
          <cell r="AN27">
            <v>25179</v>
          </cell>
          <cell r="AO27">
            <v>22392</v>
          </cell>
          <cell r="AP27">
            <v>20276</v>
          </cell>
          <cell r="AQ27">
            <v>28010</v>
          </cell>
          <cell r="AR27">
            <v>30163</v>
          </cell>
          <cell r="AS27">
            <v>17693</v>
          </cell>
          <cell r="AT27">
            <v>14427</v>
          </cell>
          <cell r="AU27">
            <v>11751</v>
          </cell>
          <cell r="AV27">
            <v>13329</v>
          </cell>
          <cell r="AW27">
            <v>13064</v>
          </cell>
          <cell r="AX27">
            <v>14412</v>
          </cell>
          <cell r="AY27">
            <v>18294</v>
          </cell>
          <cell r="AZ27">
            <v>20279</v>
          </cell>
          <cell r="BA27">
            <v>12362</v>
          </cell>
          <cell r="BB27">
            <v>1431368</v>
          </cell>
          <cell r="BE27" t="str">
            <v>Passengers</v>
          </cell>
          <cell r="BF27">
            <v>22253</v>
          </cell>
          <cell r="BG27">
            <v>29501</v>
          </cell>
          <cell r="BH27">
            <v>37608</v>
          </cell>
          <cell r="BI27">
            <v>47131</v>
          </cell>
          <cell r="BJ27">
            <v>58133</v>
          </cell>
          <cell r="BK27">
            <v>72472</v>
          </cell>
          <cell r="BL27">
            <v>88564</v>
          </cell>
          <cell r="BM27">
            <v>100505</v>
          </cell>
          <cell r="BN27">
            <v>113439</v>
          </cell>
          <cell r="BO27">
            <v>131743</v>
          </cell>
          <cell r="BP27">
            <v>154244</v>
          </cell>
          <cell r="BQ27">
            <v>183237</v>
          </cell>
          <cell r="BR27">
            <v>214292</v>
          </cell>
          <cell r="BS27">
            <v>237138</v>
          </cell>
          <cell r="BT27">
            <v>254615</v>
          </cell>
          <cell r="BU27">
            <v>275878</v>
          </cell>
          <cell r="BV27">
            <v>303925</v>
          </cell>
          <cell r="BW27">
            <v>334851</v>
          </cell>
          <cell r="BX27">
            <v>361164</v>
          </cell>
          <cell r="BY27">
            <v>394942</v>
          </cell>
          <cell r="BZ27">
            <v>431984</v>
          </cell>
          <cell r="CA27">
            <v>465223</v>
          </cell>
          <cell r="CB27">
            <v>496754</v>
          </cell>
          <cell r="CC27">
            <v>530936</v>
          </cell>
          <cell r="CD27">
            <v>570597</v>
          </cell>
          <cell r="CE27">
            <v>615356</v>
          </cell>
          <cell r="CF27">
            <v>660153</v>
          </cell>
          <cell r="CG27">
            <v>708059</v>
          </cell>
          <cell r="CH27">
            <v>757565</v>
          </cell>
          <cell r="CI27">
            <v>814106</v>
          </cell>
          <cell r="CJ27">
            <v>874800</v>
          </cell>
          <cell r="CK27">
            <v>935226</v>
          </cell>
          <cell r="CL27">
            <v>990623</v>
          </cell>
          <cell r="CM27">
            <v>1038728</v>
          </cell>
          <cell r="CN27">
            <v>1075324</v>
          </cell>
          <cell r="CO27">
            <v>1107388</v>
          </cell>
          <cell r="CP27">
            <v>1140496</v>
          </cell>
          <cell r="CQ27">
            <v>1169737</v>
          </cell>
          <cell r="CR27">
            <v>1194916</v>
          </cell>
          <cell r="CS27">
            <v>1217308</v>
          </cell>
          <cell r="CT27">
            <v>1237584</v>
          </cell>
          <cell r="CU27">
            <v>1265594</v>
          </cell>
          <cell r="CV27">
            <v>1295757</v>
          </cell>
          <cell r="CW27">
            <v>1313450</v>
          </cell>
          <cell r="CX27">
            <v>1327877</v>
          </cell>
          <cell r="CY27">
            <v>1339628</v>
          </cell>
          <cell r="CZ27">
            <v>1352957</v>
          </cell>
          <cell r="DA27">
            <v>1366021</v>
          </cell>
          <cell r="DB27">
            <v>1380433</v>
          </cell>
          <cell r="DC27">
            <v>1398727</v>
          </cell>
          <cell r="DD27">
            <v>1419006</v>
          </cell>
          <cell r="DE27">
            <v>1431368</v>
          </cell>
          <cell r="DF27">
            <v>1431368</v>
          </cell>
          <cell r="DI27" t="str">
            <v>Passengers</v>
          </cell>
          <cell r="DJ27">
            <v>12854</v>
          </cell>
          <cell r="DK27">
            <v>12816</v>
          </cell>
          <cell r="DL27">
            <v>24440</v>
          </cell>
          <cell r="DM27">
            <v>120688</v>
          </cell>
          <cell r="DN27">
            <v>54104</v>
          </cell>
          <cell r="DO27">
            <v>77259</v>
          </cell>
          <cell r="DP27">
            <v>89226</v>
          </cell>
          <cell r="DQ27">
            <v>104678</v>
          </cell>
          <cell r="DR27">
            <v>67645</v>
          </cell>
          <cell r="DS27">
            <v>41381</v>
          </cell>
          <cell r="DT27">
            <v>14158</v>
          </cell>
          <cell r="DU27">
            <v>28988</v>
          </cell>
          <cell r="DY27" t="str">
            <v>Passengers</v>
          </cell>
          <cell r="DZ27">
            <v>12854</v>
          </cell>
          <cell r="EA27">
            <v>25670</v>
          </cell>
          <cell r="EB27">
            <v>50110</v>
          </cell>
          <cell r="EC27">
            <v>170798</v>
          </cell>
          <cell r="ED27">
            <v>224902</v>
          </cell>
          <cell r="EE27">
            <v>302161</v>
          </cell>
          <cell r="EF27">
            <v>391387</v>
          </cell>
          <cell r="EG27">
            <v>496065</v>
          </cell>
          <cell r="EH27">
            <v>563710</v>
          </cell>
          <cell r="EI27">
            <v>605091</v>
          </cell>
          <cell r="EJ27">
            <v>619249</v>
          </cell>
          <cell r="EK27">
            <v>648237</v>
          </cell>
        </row>
        <row r="28">
          <cell r="A28" t="str">
            <v>Car Units</v>
          </cell>
          <cell r="B28">
            <v>4812</v>
          </cell>
          <cell r="C28">
            <v>1442</v>
          </cell>
          <cell r="D28">
            <v>1567</v>
          </cell>
          <cell r="E28">
            <v>1835</v>
          </cell>
          <cell r="F28">
            <v>2235</v>
          </cell>
          <cell r="G28">
            <v>2674</v>
          </cell>
          <cell r="H28">
            <v>2703</v>
          </cell>
          <cell r="I28">
            <v>2100</v>
          </cell>
          <cell r="J28">
            <v>2720</v>
          </cell>
          <cell r="K28">
            <v>3442</v>
          </cell>
          <cell r="L28">
            <v>4314</v>
          </cell>
          <cell r="M28">
            <v>5506</v>
          </cell>
          <cell r="N28">
            <v>5707</v>
          </cell>
          <cell r="O28">
            <v>4680</v>
          </cell>
          <cell r="P28">
            <v>3465</v>
          </cell>
          <cell r="Q28">
            <v>3949</v>
          </cell>
          <cell r="R28">
            <v>5267</v>
          </cell>
          <cell r="S28">
            <v>5975</v>
          </cell>
          <cell r="T28">
            <v>6034</v>
          </cell>
          <cell r="U28">
            <v>7776</v>
          </cell>
          <cell r="V28">
            <v>7806</v>
          </cell>
          <cell r="W28">
            <v>7118</v>
          </cell>
          <cell r="X28">
            <v>6986</v>
          </cell>
          <cell r="Y28">
            <v>7544</v>
          </cell>
          <cell r="Z28">
            <v>8705</v>
          </cell>
          <cell r="AA28">
            <v>9944</v>
          </cell>
          <cell r="AB28">
            <v>9960</v>
          </cell>
          <cell r="AC28">
            <v>10494</v>
          </cell>
          <cell r="AD28">
            <v>9822</v>
          </cell>
          <cell r="AE28">
            <v>11181</v>
          </cell>
          <cell r="AF28">
            <v>11498</v>
          </cell>
          <cell r="AG28">
            <v>10998</v>
          </cell>
          <cell r="AH28">
            <v>9914</v>
          </cell>
          <cell r="AI28">
            <v>8886</v>
          </cell>
          <cell r="AJ28">
            <v>7991</v>
          </cell>
          <cell r="AK28">
            <v>7550</v>
          </cell>
          <cell r="AL28">
            <v>8036</v>
          </cell>
          <cell r="AM28">
            <v>6820</v>
          </cell>
          <cell r="AN28">
            <v>5691</v>
          </cell>
          <cell r="AO28">
            <v>4671</v>
          </cell>
          <cell r="AP28">
            <v>4438</v>
          </cell>
          <cell r="AQ28">
            <v>5873</v>
          </cell>
          <cell r="AR28">
            <v>5962</v>
          </cell>
          <cell r="AS28">
            <v>3625</v>
          </cell>
          <cell r="AT28">
            <v>2741</v>
          </cell>
          <cell r="AU28">
            <v>1934</v>
          </cell>
          <cell r="AV28">
            <v>2308</v>
          </cell>
          <cell r="AW28">
            <v>2164</v>
          </cell>
          <cell r="AX28">
            <v>2383</v>
          </cell>
          <cell r="AY28">
            <v>4166</v>
          </cell>
          <cell r="AZ28">
            <v>4513</v>
          </cell>
          <cell r="BA28">
            <v>3087</v>
          </cell>
          <cell r="BB28">
            <v>293012</v>
          </cell>
          <cell r="BE28" t="str">
            <v>Car Units</v>
          </cell>
          <cell r="BF28">
            <v>4812</v>
          </cell>
          <cell r="BG28">
            <v>6254</v>
          </cell>
          <cell r="BH28">
            <v>7821</v>
          </cell>
          <cell r="BI28">
            <v>9656</v>
          </cell>
          <cell r="BJ28">
            <v>11891</v>
          </cell>
          <cell r="BK28">
            <v>14565</v>
          </cell>
          <cell r="BL28">
            <v>17268</v>
          </cell>
          <cell r="BM28">
            <v>19368</v>
          </cell>
          <cell r="BN28">
            <v>22088</v>
          </cell>
          <cell r="BO28">
            <v>25530</v>
          </cell>
          <cell r="BP28">
            <v>29844</v>
          </cell>
          <cell r="BQ28">
            <v>35350</v>
          </cell>
          <cell r="BR28">
            <v>41057</v>
          </cell>
          <cell r="BS28">
            <v>45737</v>
          </cell>
          <cell r="BT28">
            <v>49202</v>
          </cell>
          <cell r="BU28">
            <v>53151</v>
          </cell>
          <cell r="BV28">
            <v>58418</v>
          </cell>
          <cell r="BW28">
            <v>64393</v>
          </cell>
          <cell r="BX28">
            <v>70427</v>
          </cell>
          <cell r="BY28">
            <v>78203</v>
          </cell>
          <cell r="BZ28">
            <v>86009</v>
          </cell>
          <cell r="CA28">
            <v>93127</v>
          </cell>
          <cell r="CB28">
            <v>100113</v>
          </cell>
          <cell r="CC28">
            <v>107657</v>
          </cell>
          <cell r="CD28">
            <v>116362</v>
          </cell>
          <cell r="CE28">
            <v>126306</v>
          </cell>
          <cell r="CF28">
            <v>136266</v>
          </cell>
          <cell r="CG28">
            <v>146760</v>
          </cell>
          <cell r="CH28">
            <v>156582</v>
          </cell>
          <cell r="CI28">
            <v>167763</v>
          </cell>
          <cell r="CJ28">
            <v>179261</v>
          </cell>
          <cell r="CK28">
            <v>190259</v>
          </cell>
          <cell r="CL28">
            <v>200173</v>
          </cell>
          <cell r="CM28">
            <v>209059</v>
          </cell>
          <cell r="CN28">
            <v>217050</v>
          </cell>
          <cell r="CO28">
            <v>224600</v>
          </cell>
          <cell r="CP28">
            <v>232636</v>
          </cell>
          <cell r="CQ28">
            <v>239456</v>
          </cell>
          <cell r="CR28">
            <v>245147</v>
          </cell>
          <cell r="CS28">
            <v>249818</v>
          </cell>
          <cell r="CT28">
            <v>254256</v>
          </cell>
          <cell r="CU28">
            <v>260129</v>
          </cell>
          <cell r="CV28">
            <v>266091</v>
          </cell>
          <cell r="CW28">
            <v>269716</v>
          </cell>
          <cell r="CX28">
            <v>272457</v>
          </cell>
          <cell r="CY28">
            <v>274391</v>
          </cell>
          <cell r="CZ28">
            <v>276699</v>
          </cell>
          <cell r="DA28">
            <v>278863</v>
          </cell>
          <cell r="DB28">
            <v>281246</v>
          </cell>
          <cell r="DC28">
            <v>285412</v>
          </cell>
          <cell r="DD28">
            <v>289925</v>
          </cell>
          <cell r="DE28">
            <v>293012</v>
          </cell>
          <cell r="DF28">
            <v>293012</v>
          </cell>
          <cell r="DI28" t="str">
            <v>Car Units</v>
          </cell>
          <cell r="DJ28">
            <v>4241</v>
          </cell>
          <cell r="DK28">
            <v>4390</v>
          </cell>
          <cell r="DL28">
            <v>8068</v>
          </cell>
          <cell r="DM28">
            <v>23068</v>
          </cell>
          <cell r="DN28">
            <v>15782</v>
          </cell>
          <cell r="DO28">
            <v>22318</v>
          </cell>
          <cell r="DP28">
            <v>23619</v>
          </cell>
          <cell r="DQ28">
            <v>24030</v>
          </cell>
          <cell r="DR28">
            <v>19388</v>
          </cell>
          <cell r="DS28">
            <v>11229</v>
          </cell>
          <cell r="DT28">
            <v>4475</v>
          </cell>
          <cell r="DU28">
            <v>8661</v>
          </cell>
          <cell r="DY28" t="str">
            <v>Car Units</v>
          </cell>
          <cell r="DZ28">
            <v>4241</v>
          </cell>
          <cell r="EA28">
            <v>8631</v>
          </cell>
          <cell r="EB28">
            <v>16699</v>
          </cell>
          <cell r="EC28">
            <v>39767</v>
          </cell>
          <cell r="ED28">
            <v>55549</v>
          </cell>
          <cell r="EE28">
            <v>77867</v>
          </cell>
          <cell r="EF28">
            <v>101486</v>
          </cell>
          <cell r="EG28">
            <v>125516</v>
          </cell>
          <cell r="EH28">
            <v>144904</v>
          </cell>
          <cell r="EI28">
            <v>156133</v>
          </cell>
          <cell r="EJ28">
            <v>160608</v>
          </cell>
          <cell r="EK28">
            <v>169269</v>
          </cell>
        </row>
        <row r="29">
          <cell r="A29" t="str">
            <v>Coaches</v>
          </cell>
          <cell r="B29">
            <v>117</v>
          </cell>
          <cell r="C29">
            <v>63</v>
          </cell>
          <cell r="D29">
            <v>68</v>
          </cell>
          <cell r="E29">
            <v>80</v>
          </cell>
          <cell r="F29">
            <v>80</v>
          </cell>
          <cell r="G29">
            <v>91</v>
          </cell>
          <cell r="H29">
            <v>89</v>
          </cell>
          <cell r="I29">
            <v>74</v>
          </cell>
          <cell r="J29">
            <v>91</v>
          </cell>
          <cell r="K29">
            <v>115</v>
          </cell>
          <cell r="L29">
            <v>123</v>
          </cell>
          <cell r="M29">
            <v>144</v>
          </cell>
          <cell r="N29">
            <v>138</v>
          </cell>
          <cell r="O29">
            <v>116</v>
          </cell>
          <cell r="P29">
            <v>105</v>
          </cell>
          <cell r="Q29">
            <v>164</v>
          </cell>
          <cell r="R29">
            <v>188</v>
          </cell>
          <cell r="S29">
            <v>199</v>
          </cell>
          <cell r="T29">
            <v>183</v>
          </cell>
          <cell r="U29">
            <v>226</v>
          </cell>
          <cell r="V29">
            <v>228</v>
          </cell>
          <cell r="W29">
            <v>199</v>
          </cell>
          <cell r="X29">
            <v>210</v>
          </cell>
          <cell r="Y29">
            <v>207</v>
          </cell>
          <cell r="Z29">
            <v>241</v>
          </cell>
          <cell r="AA29">
            <v>231</v>
          </cell>
          <cell r="AB29">
            <v>225</v>
          </cell>
          <cell r="AC29">
            <v>247</v>
          </cell>
          <cell r="AD29">
            <v>275</v>
          </cell>
          <cell r="AE29">
            <v>281</v>
          </cell>
          <cell r="AF29">
            <v>312</v>
          </cell>
          <cell r="AG29">
            <v>291</v>
          </cell>
          <cell r="AH29">
            <v>272</v>
          </cell>
          <cell r="AI29">
            <v>226</v>
          </cell>
          <cell r="AJ29">
            <v>211</v>
          </cell>
          <cell r="AK29">
            <v>226</v>
          </cell>
          <cell r="AL29">
            <v>233</v>
          </cell>
          <cell r="AM29">
            <v>200</v>
          </cell>
          <cell r="AN29">
            <v>189</v>
          </cell>
          <cell r="AO29">
            <v>177</v>
          </cell>
          <cell r="AP29">
            <v>148</v>
          </cell>
          <cell r="AQ29">
            <v>169</v>
          </cell>
          <cell r="AR29">
            <v>159</v>
          </cell>
          <cell r="AS29">
            <v>106</v>
          </cell>
          <cell r="AT29">
            <v>105</v>
          </cell>
          <cell r="AU29">
            <v>91</v>
          </cell>
          <cell r="AV29">
            <v>83</v>
          </cell>
          <cell r="AW29">
            <v>89</v>
          </cell>
          <cell r="AX29">
            <v>85</v>
          </cell>
          <cell r="AY29">
            <v>87</v>
          </cell>
          <cell r="AZ29">
            <v>75</v>
          </cell>
          <cell r="BA29">
            <v>57</v>
          </cell>
          <cell r="BB29">
            <v>8389</v>
          </cell>
          <cell r="BE29" t="str">
            <v>Coaches</v>
          </cell>
          <cell r="BF29">
            <v>117</v>
          </cell>
          <cell r="BG29">
            <v>180</v>
          </cell>
          <cell r="BH29">
            <v>248</v>
          </cell>
          <cell r="BI29">
            <v>328</v>
          </cell>
          <cell r="BJ29">
            <v>408</v>
          </cell>
          <cell r="BK29">
            <v>499</v>
          </cell>
          <cell r="BL29">
            <v>588</v>
          </cell>
          <cell r="BM29">
            <v>662</v>
          </cell>
          <cell r="BN29">
            <v>753</v>
          </cell>
          <cell r="BO29">
            <v>868</v>
          </cell>
          <cell r="BP29">
            <v>991</v>
          </cell>
          <cell r="BQ29">
            <v>1135</v>
          </cell>
          <cell r="BR29">
            <v>1273</v>
          </cell>
          <cell r="BS29">
            <v>1389</v>
          </cell>
          <cell r="BT29">
            <v>1494</v>
          </cell>
          <cell r="BU29">
            <v>1658</v>
          </cell>
          <cell r="BV29">
            <v>1846</v>
          </cell>
          <cell r="BW29">
            <v>2045</v>
          </cell>
          <cell r="BX29">
            <v>2228</v>
          </cell>
          <cell r="BY29">
            <v>2454</v>
          </cell>
          <cell r="BZ29">
            <v>2682</v>
          </cell>
          <cell r="CA29">
            <v>2881</v>
          </cell>
          <cell r="CB29">
            <v>3091</v>
          </cell>
          <cell r="CC29">
            <v>3298</v>
          </cell>
          <cell r="CD29">
            <v>3539</v>
          </cell>
          <cell r="CE29">
            <v>3770</v>
          </cell>
          <cell r="CF29">
            <v>3995</v>
          </cell>
          <cell r="CG29">
            <v>4242</v>
          </cell>
          <cell r="CH29">
            <v>4517</v>
          </cell>
          <cell r="CI29">
            <v>4798</v>
          </cell>
          <cell r="CJ29">
            <v>5110</v>
          </cell>
          <cell r="CK29">
            <v>5401</v>
          </cell>
          <cell r="CL29">
            <v>5673</v>
          </cell>
          <cell r="CM29">
            <v>5899</v>
          </cell>
          <cell r="CN29">
            <v>6110</v>
          </cell>
          <cell r="CO29">
            <v>6336</v>
          </cell>
          <cell r="CP29">
            <v>6569</v>
          </cell>
          <cell r="CQ29">
            <v>6769</v>
          </cell>
          <cell r="CR29">
            <v>6958</v>
          </cell>
          <cell r="CS29">
            <v>7135</v>
          </cell>
          <cell r="CT29">
            <v>7283</v>
          </cell>
          <cell r="CU29">
            <v>7452</v>
          </cell>
          <cell r="CV29">
            <v>7611</v>
          </cell>
          <cell r="CW29">
            <v>7717</v>
          </cell>
          <cell r="CX29">
            <v>7822</v>
          </cell>
          <cell r="CY29">
            <v>7913</v>
          </cell>
          <cell r="CZ29">
            <v>7996</v>
          </cell>
          <cell r="DA29">
            <v>8085</v>
          </cell>
          <cell r="DB29">
            <v>8170</v>
          </cell>
          <cell r="DC29">
            <v>8257</v>
          </cell>
          <cell r="DD29">
            <v>8332</v>
          </cell>
          <cell r="DE29">
            <v>8389</v>
          </cell>
          <cell r="DF29">
            <v>8389</v>
          </cell>
          <cell r="DI29" t="str">
            <v>Coaches</v>
          </cell>
          <cell r="DJ29">
            <v>33</v>
          </cell>
          <cell r="DK29">
            <v>29</v>
          </cell>
          <cell r="DL29">
            <v>72</v>
          </cell>
          <cell r="DM29">
            <v>711</v>
          </cell>
          <cell r="DN29">
            <v>302</v>
          </cell>
          <cell r="DO29">
            <v>430</v>
          </cell>
          <cell r="DP29">
            <v>374</v>
          </cell>
          <cell r="DQ29">
            <v>442</v>
          </cell>
          <cell r="DR29">
            <v>381</v>
          </cell>
          <cell r="DS29">
            <v>221</v>
          </cell>
          <cell r="DT29">
            <v>53</v>
          </cell>
          <cell r="DU29">
            <v>122</v>
          </cell>
          <cell r="DY29" t="str">
            <v>Coaches</v>
          </cell>
          <cell r="DZ29">
            <v>33</v>
          </cell>
          <cell r="EA29">
            <v>62</v>
          </cell>
          <cell r="EB29">
            <v>134</v>
          </cell>
          <cell r="EC29">
            <v>845</v>
          </cell>
          <cell r="ED29">
            <v>1147</v>
          </cell>
          <cell r="EE29">
            <v>1577</v>
          </cell>
          <cell r="EF29">
            <v>1951</v>
          </cell>
          <cell r="EG29">
            <v>2393</v>
          </cell>
          <cell r="EH29">
            <v>2774</v>
          </cell>
          <cell r="EI29">
            <v>2995</v>
          </cell>
          <cell r="EJ29">
            <v>3048</v>
          </cell>
          <cell r="EK29">
            <v>3170</v>
          </cell>
        </row>
        <row r="30">
          <cell r="A30" t="str">
            <v>Ro / Ro Units</v>
          </cell>
          <cell r="B30">
            <v>2650</v>
          </cell>
          <cell r="C30">
            <v>1940</v>
          </cell>
          <cell r="D30">
            <v>1875</v>
          </cell>
          <cell r="E30">
            <v>1927</v>
          </cell>
          <cell r="F30">
            <v>1900</v>
          </cell>
          <cell r="G30">
            <v>1831</v>
          </cell>
          <cell r="H30">
            <v>1763</v>
          </cell>
          <cell r="I30">
            <v>1910</v>
          </cell>
          <cell r="J30">
            <v>2181</v>
          </cell>
          <cell r="K30">
            <v>2173</v>
          </cell>
          <cell r="L30">
            <v>1962</v>
          </cell>
          <cell r="M30">
            <v>1922</v>
          </cell>
          <cell r="N30">
            <v>1779</v>
          </cell>
          <cell r="O30">
            <v>2080</v>
          </cell>
          <cell r="P30">
            <v>2076</v>
          </cell>
          <cell r="Q30">
            <v>2246</v>
          </cell>
          <cell r="R30">
            <v>2364</v>
          </cell>
          <cell r="S30">
            <v>2031</v>
          </cell>
          <cell r="T30">
            <v>2055</v>
          </cell>
          <cell r="U30">
            <v>2292</v>
          </cell>
          <cell r="V30">
            <v>2152</v>
          </cell>
          <cell r="W30">
            <v>1934</v>
          </cell>
          <cell r="X30">
            <v>2243</v>
          </cell>
          <cell r="Y30">
            <v>2334</v>
          </cell>
          <cell r="Z30">
            <v>2310</v>
          </cell>
          <cell r="AA30">
            <v>2357</v>
          </cell>
          <cell r="AB30">
            <v>2343</v>
          </cell>
          <cell r="AC30">
            <v>2341</v>
          </cell>
          <cell r="AD30">
            <v>2320</v>
          </cell>
          <cell r="AE30">
            <v>2192</v>
          </cell>
          <cell r="AF30">
            <v>2016</v>
          </cell>
          <cell r="AG30">
            <v>2006</v>
          </cell>
          <cell r="AH30">
            <v>2133</v>
          </cell>
          <cell r="AI30">
            <v>2072</v>
          </cell>
          <cell r="AJ30">
            <v>2432</v>
          </cell>
          <cell r="AK30">
            <v>2379</v>
          </cell>
          <cell r="AL30">
            <v>2456</v>
          </cell>
          <cell r="AM30">
            <v>2617</v>
          </cell>
          <cell r="AN30">
            <v>2544</v>
          </cell>
          <cell r="AO30">
            <v>2503</v>
          </cell>
          <cell r="AP30">
            <v>2568</v>
          </cell>
          <cell r="AQ30">
            <v>2709</v>
          </cell>
          <cell r="AR30">
            <v>2513</v>
          </cell>
          <cell r="AS30">
            <v>2670</v>
          </cell>
          <cell r="AT30">
            <v>2660</v>
          </cell>
          <cell r="AU30">
            <v>2289</v>
          </cell>
          <cell r="AV30">
            <v>2768</v>
          </cell>
          <cell r="AW30">
            <v>2830</v>
          </cell>
          <cell r="AX30">
            <v>2883</v>
          </cell>
          <cell r="AY30">
            <v>2375</v>
          </cell>
          <cell r="AZ30">
            <v>1089</v>
          </cell>
          <cell r="BA30">
            <v>583</v>
          </cell>
          <cell r="BB30">
            <v>114578</v>
          </cell>
          <cell r="BE30" t="str">
            <v>Ro / Ro Units</v>
          </cell>
          <cell r="BF30">
            <v>2650</v>
          </cell>
          <cell r="BG30">
            <v>4590</v>
          </cell>
          <cell r="BH30">
            <v>6465</v>
          </cell>
          <cell r="BI30">
            <v>8392</v>
          </cell>
          <cell r="BJ30">
            <v>10292</v>
          </cell>
          <cell r="BK30">
            <v>12123</v>
          </cell>
          <cell r="BL30">
            <v>13886</v>
          </cell>
          <cell r="BM30">
            <v>15796</v>
          </cell>
          <cell r="BN30">
            <v>17977</v>
          </cell>
          <cell r="BO30">
            <v>20150</v>
          </cell>
          <cell r="BP30">
            <v>22112</v>
          </cell>
          <cell r="BQ30">
            <v>24034</v>
          </cell>
          <cell r="BR30">
            <v>25813</v>
          </cell>
          <cell r="BS30">
            <v>27893</v>
          </cell>
          <cell r="BT30">
            <v>29969</v>
          </cell>
          <cell r="BU30">
            <v>32215</v>
          </cell>
          <cell r="BV30">
            <v>34579</v>
          </cell>
          <cell r="BW30">
            <v>36610</v>
          </cell>
          <cell r="BX30">
            <v>38665</v>
          </cell>
          <cell r="BY30">
            <v>40957</v>
          </cell>
          <cell r="BZ30">
            <v>43109</v>
          </cell>
          <cell r="CA30">
            <v>45043</v>
          </cell>
          <cell r="CB30">
            <v>47286</v>
          </cell>
          <cell r="CC30">
            <v>49620</v>
          </cell>
          <cell r="CD30">
            <v>51930</v>
          </cell>
          <cell r="CE30">
            <v>54287</v>
          </cell>
          <cell r="CF30">
            <v>56630</v>
          </cell>
          <cell r="CG30">
            <v>58971</v>
          </cell>
          <cell r="CH30">
            <v>61291</v>
          </cell>
          <cell r="CI30">
            <v>63483</v>
          </cell>
          <cell r="CJ30">
            <v>65499</v>
          </cell>
          <cell r="CK30">
            <v>67505</v>
          </cell>
          <cell r="CL30">
            <v>69638</v>
          </cell>
          <cell r="CM30">
            <v>71710</v>
          </cell>
          <cell r="CN30">
            <v>74142</v>
          </cell>
          <cell r="CO30">
            <v>76521</v>
          </cell>
          <cell r="CP30">
            <v>78977</v>
          </cell>
          <cell r="CQ30">
            <v>81594</v>
          </cell>
          <cell r="CR30">
            <v>84138</v>
          </cell>
          <cell r="CS30">
            <v>86641</v>
          </cell>
          <cell r="CT30">
            <v>89209</v>
          </cell>
          <cell r="CU30">
            <v>91918</v>
          </cell>
          <cell r="CV30">
            <v>94431</v>
          </cell>
          <cell r="CW30">
            <v>97101</v>
          </cell>
          <cell r="CX30">
            <v>99761</v>
          </cell>
          <cell r="CY30">
            <v>102050</v>
          </cell>
          <cell r="CZ30">
            <v>104818</v>
          </cell>
          <cell r="DA30">
            <v>107648</v>
          </cell>
          <cell r="DB30">
            <v>110531</v>
          </cell>
          <cell r="DC30">
            <v>112906</v>
          </cell>
          <cell r="DD30">
            <v>113995</v>
          </cell>
          <cell r="DE30">
            <v>114578</v>
          </cell>
          <cell r="DF30">
            <v>114578</v>
          </cell>
          <cell r="DI30" t="str">
            <v>Ro / Ro Units</v>
          </cell>
          <cell r="DJ30">
            <v>2017</v>
          </cell>
          <cell r="DK30">
            <v>1261</v>
          </cell>
          <cell r="DL30">
            <v>1596</v>
          </cell>
          <cell r="DM30">
            <v>10545</v>
          </cell>
          <cell r="DN30">
            <v>2390</v>
          </cell>
          <cell r="DO30">
            <v>3283</v>
          </cell>
          <cell r="DP30">
            <v>2659</v>
          </cell>
          <cell r="DQ30">
            <v>2418</v>
          </cell>
          <cell r="DR30">
            <v>3542</v>
          </cell>
          <cell r="DS30">
            <v>2909</v>
          </cell>
          <cell r="DT30">
            <v>2438</v>
          </cell>
          <cell r="DU30">
            <v>2924</v>
          </cell>
          <cell r="DY30" t="str">
            <v>Ro / Ro Units</v>
          </cell>
          <cell r="DZ30">
            <v>2017</v>
          </cell>
          <cell r="EA30">
            <v>3278</v>
          </cell>
          <cell r="EB30">
            <v>4874</v>
          </cell>
          <cell r="EC30">
            <v>15419</v>
          </cell>
          <cell r="ED30">
            <v>17809</v>
          </cell>
          <cell r="EE30">
            <v>21092</v>
          </cell>
          <cell r="EF30">
            <v>23751</v>
          </cell>
          <cell r="EG30">
            <v>26169</v>
          </cell>
          <cell r="EH30">
            <v>29711</v>
          </cell>
          <cell r="EI30">
            <v>32620</v>
          </cell>
          <cell r="EJ30">
            <v>35058</v>
          </cell>
          <cell r="EK30">
            <v>37982</v>
          </cell>
        </row>
        <row r="31">
          <cell r="A31" t="str">
            <v>Trade Vehicles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E31" t="str">
            <v>Trade Vehicles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I31" t="str">
            <v>Trade Vehicles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Y31" t="str">
            <v>Trade Vehicles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</row>
        <row r="32">
          <cell r="A32" t="str">
            <v>Small Commercials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E32" t="str">
            <v>Small Commercials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I32" t="str">
            <v>Small Commercials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Y32" t="str">
            <v>Small Commercials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</row>
        <row r="34">
          <cell r="A34" t="str">
            <v>Swansea Cork</v>
          </cell>
          <cell r="BE34" t="str">
            <v>Swansea Cork</v>
          </cell>
          <cell r="DI34" t="str">
            <v>Swansea Cork</v>
          </cell>
          <cell r="DY34" t="str">
            <v>Swansea Cork</v>
          </cell>
        </row>
        <row r="35">
          <cell r="A35" t="str">
            <v>1998 - Volumes</v>
          </cell>
          <cell r="BE35" t="str">
            <v>1997 - Volumes</v>
          </cell>
          <cell r="DI35" t="str">
            <v>1997 - Volumes</v>
          </cell>
          <cell r="DY35" t="str">
            <v>1997 - Volumes</v>
          </cell>
        </row>
        <row r="36">
          <cell r="A36" t="str">
            <v>Week No.</v>
          </cell>
          <cell r="B36">
            <v>1</v>
          </cell>
          <cell r="C36">
            <v>2</v>
          </cell>
          <cell r="D36">
            <v>3</v>
          </cell>
          <cell r="E36">
            <v>4</v>
          </cell>
          <cell r="F36">
            <v>5</v>
          </cell>
          <cell r="G36">
            <v>6</v>
          </cell>
          <cell r="H36">
            <v>7</v>
          </cell>
          <cell r="I36">
            <v>8</v>
          </cell>
          <cell r="J36">
            <v>9</v>
          </cell>
          <cell r="K36">
            <v>10</v>
          </cell>
          <cell r="L36">
            <v>11</v>
          </cell>
          <cell r="M36">
            <v>12</v>
          </cell>
          <cell r="N36">
            <v>13</v>
          </cell>
          <cell r="O36">
            <v>14</v>
          </cell>
          <cell r="P36">
            <v>15</v>
          </cell>
          <cell r="Q36">
            <v>16</v>
          </cell>
          <cell r="R36">
            <v>17</v>
          </cell>
          <cell r="S36">
            <v>18</v>
          </cell>
          <cell r="T36">
            <v>19</v>
          </cell>
          <cell r="U36">
            <v>20</v>
          </cell>
          <cell r="V36">
            <v>21</v>
          </cell>
          <cell r="W36">
            <v>22</v>
          </cell>
          <cell r="X36">
            <v>23</v>
          </cell>
          <cell r="Y36">
            <v>24</v>
          </cell>
          <cell r="Z36">
            <v>25</v>
          </cell>
          <cell r="AA36">
            <v>26</v>
          </cell>
          <cell r="AB36">
            <v>27</v>
          </cell>
          <cell r="AC36">
            <v>28</v>
          </cell>
          <cell r="AD36">
            <v>29</v>
          </cell>
          <cell r="AE36">
            <v>30</v>
          </cell>
          <cell r="AF36">
            <v>31</v>
          </cell>
          <cell r="AG36">
            <v>32</v>
          </cell>
          <cell r="AH36">
            <v>33</v>
          </cell>
          <cell r="AI36">
            <v>34</v>
          </cell>
          <cell r="AJ36">
            <v>35</v>
          </cell>
          <cell r="AK36">
            <v>36</v>
          </cell>
          <cell r="AL36">
            <v>37</v>
          </cell>
          <cell r="AM36">
            <v>38</v>
          </cell>
          <cell r="AN36">
            <v>39</v>
          </cell>
          <cell r="AO36">
            <v>40</v>
          </cell>
          <cell r="AP36">
            <v>41</v>
          </cell>
          <cell r="AQ36">
            <v>42</v>
          </cell>
          <cell r="AR36">
            <v>43</v>
          </cell>
          <cell r="AS36">
            <v>44</v>
          </cell>
          <cell r="AT36">
            <v>45</v>
          </cell>
          <cell r="AU36">
            <v>46</v>
          </cell>
          <cell r="AV36">
            <v>47</v>
          </cell>
          <cell r="AW36">
            <v>48</v>
          </cell>
          <cell r="AX36">
            <v>49</v>
          </cell>
          <cell r="AY36">
            <v>50</v>
          </cell>
          <cell r="AZ36">
            <v>51</v>
          </cell>
          <cell r="BA36">
            <v>52</v>
          </cell>
          <cell r="BE36" t="str">
            <v>Week No.</v>
          </cell>
          <cell r="BF36">
            <v>1</v>
          </cell>
          <cell r="BG36">
            <v>2</v>
          </cell>
          <cell r="BH36">
            <v>3</v>
          </cell>
          <cell r="BI36">
            <v>4</v>
          </cell>
          <cell r="BJ36">
            <v>5</v>
          </cell>
          <cell r="BK36">
            <v>6</v>
          </cell>
          <cell r="BL36">
            <v>7</v>
          </cell>
          <cell r="BM36">
            <v>8</v>
          </cell>
          <cell r="BN36">
            <v>9</v>
          </cell>
          <cell r="BO36">
            <v>10</v>
          </cell>
          <cell r="BP36">
            <v>11</v>
          </cell>
          <cell r="BQ36">
            <v>12</v>
          </cell>
          <cell r="BR36">
            <v>13</v>
          </cell>
          <cell r="BS36">
            <v>14</v>
          </cell>
          <cell r="BT36">
            <v>15</v>
          </cell>
          <cell r="BU36">
            <v>16</v>
          </cell>
          <cell r="BV36">
            <v>17</v>
          </cell>
          <cell r="BW36">
            <v>18</v>
          </cell>
          <cell r="BX36">
            <v>19</v>
          </cell>
          <cell r="BY36">
            <v>20</v>
          </cell>
          <cell r="BZ36">
            <v>21</v>
          </cell>
          <cell r="CA36">
            <v>22</v>
          </cell>
          <cell r="CB36">
            <v>23</v>
          </cell>
          <cell r="CC36">
            <v>24</v>
          </cell>
          <cell r="CD36">
            <v>25</v>
          </cell>
          <cell r="CE36">
            <v>26</v>
          </cell>
          <cell r="CF36">
            <v>27</v>
          </cell>
          <cell r="CG36">
            <v>28</v>
          </cell>
          <cell r="CH36">
            <v>29</v>
          </cell>
          <cell r="CI36">
            <v>30</v>
          </cell>
          <cell r="CJ36">
            <v>31</v>
          </cell>
          <cell r="CK36">
            <v>32</v>
          </cell>
          <cell r="CL36">
            <v>33</v>
          </cell>
          <cell r="CM36">
            <v>34</v>
          </cell>
          <cell r="CN36">
            <v>35</v>
          </cell>
          <cell r="CO36">
            <v>36</v>
          </cell>
          <cell r="CP36">
            <v>37</v>
          </cell>
          <cell r="CQ36">
            <v>38</v>
          </cell>
          <cell r="CR36">
            <v>39</v>
          </cell>
          <cell r="CS36">
            <v>40</v>
          </cell>
          <cell r="CT36">
            <v>41</v>
          </cell>
          <cell r="CU36">
            <v>42</v>
          </cell>
          <cell r="CV36">
            <v>43</v>
          </cell>
          <cell r="CW36">
            <v>44</v>
          </cell>
          <cell r="CX36">
            <v>45</v>
          </cell>
          <cell r="CY36">
            <v>46</v>
          </cell>
          <cell r="CZ36">
            <v>47</v>
          </cell>
          <cell r="DA36">
            <v>48</v>
          </cell>
          <cell r="DB36">
            <v>49</v>
          </cell>
          <cell r="DC36">
            <v>50</v>
          </cell>
          <cell r="DD36">
            <v>51</v>
          </cell>
          <cell r="DE36">
            <v>53</v>
          </cell>
          <cell r="DI36" t="str">
            <v>Week No.</v>
          </cell>
          <cell r="DJ36">
            <v>1</v>
          </cell>
          <cell r="DK36">
            <v>2</v>
          </cell>
          <cell r="DL36">
            <v>3</v>
          </cell>
          <cell r="DM36">
            <v>4</v>
          </cell>
          <cell r="DN36">
            <v>5</v>
          </cell>
          <cell r="DO36">
            <v>6</v>
          </cell>
          <cell r="DP36">
            <v>7</v>
          </cell>
          <cell r="DQ36">
            <v>8</v>
          </cell>
          <cell r="DR36">
            <v>9</v>
          </cell>
          <cell r="DS36">
            <v>10</v>
          </cell>
          <cell r="DT36">
            <v>11</v>
          </cell>
          <cell r="DU36">
            <v>12</v>
          </cell>
          <cell r="DY36" t="str">
            <v>Week No.</v>
          </cell>
          <cell r="DZ36">
            <v>1</v>
          </cell>
          <cell r="EA36">
            <v>2</v>
          </cell>
          <cell r="EB36">
            <v>3</v>
          </cell>
          <cell r="EC36">
            <v>4</v>
          </cell>
          <cell r="ED36">
            <v>5</v>
          </cell>
          <cell r="EE36">
            <v>6</v>
          </cell>
          <cell r="EF36">
            <v>7</v>
          </cell>
          <cell r="EG36">
            <v>8</v>
          </cell>
          <cell r="EH36">
            <v>9</v>
          </cell>
          <cell r="EI36">
            <v>10</v>
          </cell>
          <cell r="EJ36">
            <v>11</v>
          </cell>
          <cell r="EK36">
            <v>12</v>
          </cell>
        </row>
        <row r="37">
          <cell r="A37" t="str">
            <v>Week Ending</v>
          </cell>
          <cell r="B37">
            <v>35441</v>
          </cell>
          <cell r="C37">
            <v>35448</v>
          </cell>
          <cell r="D37">
            <v>35455</v>
          </cell>
          <cell r="E37">
            <v>35462</v>
          </cell>
          <cell r="F37">
            <v>35469</v>
          </cell>
          <cell r="G37">
            <v>35476</v>
          </cell>
          <cell r="H37">
            <v>35483</v>
          </cell>
          <cell r="I37">
            <v>35490</v>
          </cell>
          <cell r="J37">
            <v>35497</v>
          </cell>
          <cell r="K37">
            <v>35504</v>
          </cell>
          <cell r="L37">
            <v>35511</v>
          </cell>
          <cell r="M37">
            <v>35518</v>
          </cell>
          <cell r="N37">
            <v>35525</v>
          </cell>
          <cell r="O37">
            <v>35532</v>
          </cell>
          <cell r="P37">
            <v>35539</v>
          </cell>
          <cell r="Q37">
            <v>35546</v>
          </cell>
          <cell r="R37">
            <v>35553</v>
          </cell>
          <cell r="S37">
            <v>35560</v>
          </cell>
          <cell r="T37">
            <v>35567</v>
          </cell>
          <cell r="U37">
            <v>35574</v>
          </cell>
          <cell r="V37">
            <v>35581</v>
          </cell>
          <cell r="W37">
            <v>35588</v>
          </cell>
          <cell r="X37">
            <v>35595</v>
          </cell>
          <cell r="Y37">
            <v>35602</v>
          </cell>
          <cell r="Z37">
            <v>35609</v>
          </cell>
          <cell r="AA37">
            <v>35616</v>
          </cell>
          <cell r="AB37">
            <v>35623</v>
          </cell>
          <cell r="AC37">
            <v>35630</v>
          </cell>
          <cell r="AD37">
            <v>35637</v>
          </cell>
          <cell r="AE37">
            <v>35644</v>
          </cell>
          <cell r="AF37">
            <v>35651</v>
          </cell>
          <cell r="AG37">
            <v>35658</v>
          </cell>
          <cell r="AH37">
            <v>35665</v>
          </cell>
          <cell r="AI37">
            <v>35672</v>
          </cell>
          <cell r="AJ37">
            <v>35679</v>
          </cell>
          <cell r="AK37">
            <v>35686</v>
          </cell>
          <cell r="AL37">
            <v>35693</v>
          </cell>
          <cell r="AM37">
            <v>35700</v>
          </cell>
          <cell r="AN37">
            <v>35707</v>
          </cell>
          <cell r="AO37">
            <v>35714</v>
          </cell>
          <cell r="AP37">
            <v>35721</v>
          </cell>
          <cell r="AQ37">
            <v>35728</v>
          </cell>
          <cell r="AR37">
            <v>35735</v>
          </cell>
          <cell r="AS37">
            <v>35742</v>
          </cell>
          <cell r="AT37">
            <v>35749</v>
          </cell>
          <cell r="AU37">
            <v>35756</v>
          </cell>
          <cell r="AV37">
            <v>35763</v>
          </cell>
          <cell r="AW37">
            <v>35770</v>
          </cell>
          <cell r="AX37">
            <v>35777</v>
          </cell>
          <cell r="AY37">
            <v>35784</v>
          </cell>
          <cell r="AZ37">
            <v>35791</v>
          </cell>
          <cell r="BA37">
            <v>35795</v>
          </cell>
          <cell r="BB37" t="str">
            <v>Total</v>
          </cell>
          <cell r="BE37" t="str">
            <v>Week Ending</v>
          </cell>
          <cell r="BF37">
            <v>35441</v>
          </cell>
          <cell r="BG37">
            <v>35448</v>
          </cell>
          <cell r="BH37">
            <v>35455</v>
          </cell>
          <cell r="BI37">
            <v>35462</v>
          </cell>
          <cell r="BJ37">
            <v>35469</v>
          </cell>
          <cell r="BK37">
            <v>35476</v>
          </cell>
          <cell r="BL37">
            <v>35483</v>
          </cell>
          <cell r="BM37">
            <v>35490</v>
          </cell>
          <cell r="BN37">
            <v>35497</v>
          </cell>
          <cell r="BO37">
            <v>35504</v>
          </cell>
          <cell r="BP37">
            <v>35511</v>
          </cell>
          <cell r="BQ37">
            <v>35518</v>
          </cell>
          <cell r="BR37">
            <v>35525</v>
          </cell>
          <cell r="BS37">
            <v>35532</v>
          </cell>
          <cell r="BT37">
            <v>35539</v>
          </cell>
          <cell r="BU37">
            <v>35546</v>
          </cell>
          <cell r="BV37">
            <v>35553</v>
          </cell>
          <cell r="BW37">
            <v>35560</v>
          </cell>
          <cell r="BX37">
            <v>35567</v>
          </cell>
          <cell r="BY37">
            <v>35574</v>
          </cell>
          <cell r="BZ37">
            <v>35581</v>
          </cell>
          <cell r="CA37">
            <v>35588</v>
          </cell>
          <cell r="CB37">
            <v>35595</v>
          </cell>
          <cell r="CC37">
            <v>35602</v>
          </cell>
          <cell r="CD37">
            <v>35609</v>
          </cell>
          <cell r="CE37">
            <v>35616</v>
          </cell>
          <cell r="CF37">
            <v>35623</v>
          </cell>
          <cell r="CG37">
            <v>35630</v>
          </cell>
          <cell r="CH37">
            <v>35637</v>
          </cell>
          <cell r="CI37">
            <v>35644</v>
          </cell>
          <cell r="CJ37">
            <v>35651</v>
          </cell>
          <cell r="CK37">
            <v>35658</v>
          </cell>
          <cell r="CL37">
            <v>35665</v>
          </cell>
          <cell r="CM37">
            <v>35672</v>
          </cell>
          <cell r="CN37">
            <v>35679</v>
          </cell>
          <cell r="CO37">
            <v>35686</v>
          </cell>
          <cell r="CP37">
            <v>35693</v>
          </cell>
          <cell r="CQ37">
            <v>35700</v>
          </cell>
          <cell r="CR37">
            <v>35707</v>
          </cell>
          <cell r="CS37">
            <v>35714</v>
          </cell>
          <cell r="CT37">
            <v>35721</v>
          </cell>
          <cell r="CU37">
            <v>35728</v>
          </cell>
          <cell r="CV37">
            <v>35735</v>
          </cell>
          <cell r="CW37">
            <v>35742</v>
          </cell>
          <cell r="CX37">
            <v>35749</v>
          </cell>
          <cell r="CY37">
            <v>35756</v>
          </cell>
          <cell r="CZ37">
            <v>35763</v>
          </cell>
          <cell r="DA37">
            <v>35770</v>
          </cell>
          <cell r="DB37">
            <v>35777</v>
          </cell>
          <cell r="DC37">
            <v>35784</v>
          </cell>
          <cell r="DD37">
            <v>35791</v>
          </cell>
          <cell r="DE37">
            <v>35795</v>
          </cell>
          <cell r="DF37" t="str">
            <v>Total</v>
          </cell>
          <cell r="DI37" t="str">
            <v>Week Ending</v>
          </cell>
          <cell r="DJ37" t="str">
            <v>January</v>
          </cell>
          <cell r="DK37" t="str">
            <v>February</v>
          </cell>
          <cell r="DL37" t="str">
            <v>March</v>
          </cell>
          <cell r="DM37" t="str">
            <v>April</v>
          </cell>
          <cell r="DN37" t="str">
            <v>May</v>
          </cell>
          <cell r="DO37" t="str">
            <v>June</v>
          </cell>
          <cell r="DP37" t="str">
            <v>July</v>
          </cell>
          <cell r="DQ37" t="str">
            <v>August</v>
          </cell>
          <cell r="DR37" t="str">
            <v>September</v>
          </cell>
          <cell r="DS37" t="str">
            <v>October</v>
          </cell>
          <cell r="DT37" t="str">
            <v>November</v>
          </cell>
          <cell r="DU37" t="str">
            <v>December</v>
          </cell>
          <cell r="DY37" t="str">
            <v>Week Ending</v>
          </cell>
          <cell r="DZ37" t="str">
            <v>January</v>
          </cell>
          <cell r="EA37" t="str">
            <v>February</v>
          </cell>
          <cell r="EB37" t="str">
            <v>March</v>
          </cell>
          <cell r="EC37" t="str">
            <v>April</v>
          </cell>
          <cell r="ED37" t="str">
            <v>May</v>
          </cell>
          <cell r="EE37" t="str">
            <v>June</v>
          </cell>
          <cell r="EF37" t="str">
            <v>July</v>
          </cell>
          <cell r="EG37" t="str">
            <v>August</v>
          </cell>
          <cell r="EH37" t="str">
            <v>September</v>
          </cell>
          <cell r="EI37" t="str">
            <v>October</v>
          </cell>
          <cell r="EJ37" t="str">
            <v>November</v>
          </cell>
          <cell r="EK37" t="str">
            <v>December</v>
          </cell>
        </row>
        <row r="38">
          <cell r="A38" t="str">
            <v>Passengers</v>
          </cell>
          <cell r="B38">
            <v>3626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248</v>
          </cell>
          <cell r="L38">
            <v>2376</v>
          </cell>
          <cell r="M38">
            <v>4012</v>
          </cell>
          <cell r="N38">
            <v>4967</v>
          </cell>
          <cell r="O38">
            <v>3665</v>
          </cell>
          <cell r="P38">
            <v>2345</v>
          </cell>
          <cell r="Q38">
            <v>2360</v>
          </cell>
          <cell r="R38">
            <v>3156</v>
          </cell>
          <cell r="S38">
            <v>3843</v>
          </cell>
          <cell r="T38">
            <v>3536</v>
          </cell>
          <cell r="U38">
            <v>4912</v>
          </cell>
          <cell r="V38">
            <v>5047</v>
          </cell>
          <cell r="W38">
            <v>4763</v>
          </cell>
          <cell r="X38">
            <v>4200</v>
          </cell>
          <cell r="Y38">
            <v>4704</v>
          </cell>
          <cell r="Z38">
            <v>4101</v>
          </cell>
          <cell r="AA38">
            <v>7070</v>
          </cell>
          <cell r="AB38">
            <v>6730</v>
          </cell>
          <cell r="AC38">
            <v>5910</v>
          </cell>
          <cell r="AD38">
            <v>5836</v>
          </cell>
          <cell r="AE38">
            <v>6688</v>
          </cell>
          <cell r="AF38">
            <v>7432</v>
          </cell>
          <cell r="AG38">
            <v>7200</v>
          </cell>
          <cell r="AH38">
            <v>7000</v>
          </cell>
          <cell r="AI38">
            <v>4616</v>
          </cell>
          <cell r="AJ38">
            <v>5450</v>
          </cell>
          <cell r="AK38">
            <v>5049</v>
          </cell>
          <cell r="AL38">
            <v>5107</v>
          </cell>
          <cell r="AM38">
            <v>3117</v>
          </cell>
          <cell r="AN38">
            <v>3018</v>
          </cell>
          <cell r="AO38">
            <v>2876</v>
          </cell>
          <cell r="AP38">
            <v>2675</v>
          </cell>
          <cell r="AQ38">
            <v>3157</v>
          </cell>
          <cell r="AR38">
            <v>3441</v>
          </cell>
          <cell r="AS38">
            <v>1218</v>
          </cell>
          <cell r="AT38">
            <v>1137</v>
          </cell>
          <cell r="AU38">
            <v>900</v>
          </cell>
          <cell r="AV38">
            <v>1056</v>
          </cell>
          <cell r="AW38">
            <v>900</v>
          </cell>
          <cell r="AX38">
            <v>343</v>
          </cell>
          <cell r="AY38">
            <v>1489</v>
          </cell>
          <cell r="AZ38">
            <v>1581</v>
          </cell>
          <cell r="BA38">
            <v>1163</v>
          </cell>
          <cell r="BB38">
            <v>164020</v>
          </cell>
          <cell r="BE38" t="str">
            <v>Passengers</v>
          </cell>
          <cell r="BF38">
            <v>3626</v>
          </cell>
          <cell r="BG38">
            <v>3626</v>
          </cell>
          <cell r="BH38">
            <v>3626</v>
          </cell>
          <cell r="BI38">
            <v>3626</v>
          </cell>
          <cell r="BJ38">
            <v>3626</v>
          </cell>
          <cell r="BK38">
            <v>3626</v>
          </cell>
          <cell r="BL38">
            <v>3626</v>
          </cell>
          <cell r="BM38">
            <v>3626</v>
          </cell>
          <cell r="BN38">
            <v>3626</v>
          </cell>
          <cell r="BO38">
            <v>3874</v>
          </cell>
          <cell r="BP38">
            <v>6250</v>
          </cell>
          <cell r="BQ38">
            <v>10262</v>
          </cell>
          <cell r="BR38">
            <v>15229</v>
          </cell>
          <cell r="BS38">
            <v>18894</v>
          </cell>
          <cell r="BT38">
            <v>21239</v>
          </cell>
          <cell r="BU38">
            <v>23599</v>
          </cell>
          <cell r="BV38">
            <v>26755</v>
          </cell>
          <cell r="BW38">
            <v>30598</v>
          </cell>
          <cell r="BX38">
            <v>34134</v>
          </cell>
          <cell r="BY38">
            <v>39046</v>
          </cell>
          <cell r="BZ38">
            <v>44093</v>
          </cell>
          <cell r="CA38">
            <v>48856</v>
          </cell>
          <cell r="CB38">
            <v>53056</v>
          </cell>
          <cell r="CC38">
            <v>57760</v>
          </cell>
          <cell r="CD38">
            <v>61861</v>
          </cell>
          <cell r="CE38">
            <v>68931</v>
          </cell>
          <cell r="CF38">
            <v>75661</v>
          </cell>
          <cell r="CG38">
            <v>81571</v>
          </cell>
          <cell r="CH38">
            <v>87407</v>
          </cell>
          <cell r="CI38">
            <v>94095</v>
          </cell>
          <cell r="CJ38">
            <v>101527</v>
          </cell>
          <cell r="CK38">
            <v>108727</v>
          </cell>
          <cell r="CL38">
            <v>115727</v>
          </cell>
          <cell r="CM38">
            <v>120343</v>
          </cell>
          <cell r="CN38">
            <v>125793</v>
          </cell>
          <cell r="CO38">
            <v>130842</v>
          </cell>
          <cell r="CP38">
            <v>135949</v>
          </cell>
          <cell r="CQ38">
            <v>139066</v>
          </cell>
          <cell r="CR38">
            <v>142084</v>
          </cell>
          <cell r="CS38">
            <v>144960</v>
          </cell>
          <cell r="CT38">
            <v>147635</v>
          </cell>
          <cell r="CU38">
            <v>150792</v>
          </cell>
          <cell r="CV38">
            <v>154233</v>
          </cell>
          <cell r="CW38">
            <v>155451</v>
          </cell>
          <cell r="CX38">
            <v>156588</v>
          </cell>
          <cell r="CY38">
            <v>157488</v>
          </cell>
          <cell r="CZ38">
            <v>158544</v>
          </cell>
          <cell r="DA38">
            <v>159444</v>
          </cell>
          <cell r="DB38">
            <v>159787</v>
          </cell>
          <cell r="DC38">
            <v>161276</v>
          </cell>
          <cell r="DD38">
            <v>162857</v>
          </cell>
          <cell r="DE38">
            <v>164020</v>
          </cell>
          <cell r="DF38">
            <v>164020</v>
          </cell>
          <cell r="DI38" t="str">
            <v>Passengers</v>
          </cell>
          <cell r="DJ38">
            <v>3626</v>
          </cell>
          <cell r="DK38">
            <v>0</v>
          </cell>
          <cell r="DL38">
            <v>6636</v>
          </cell>
          <cell r="DM38">
            <v>16493</v>
          </cell>
          <cell r="DN38">
            <v>17338</v>
          </cell>
          <cell r="DO38">
            <v>24838</v>
          </cell>
          <cell r="DP38">
            <v>25164</v>
          </cell>
          <cell r="DQ38">
            <v>26248</v>
          </cell>
          <cell r="DR38">
            <v>21741</v>
          </cell>
          <cell r="DS38">
            <v>12149</v>
          </cell>
          <cell r="DT38">
            <v>4311</v>
          </cell>
          <cell r="DU38">
            <v>5476</v>
          </cell>
          <cell r="DY38" t="str">
            <v>Passengers</v>
          </cell>
          <cell r="DZ38">
            <v>3626</v>
          </cell>
          <cell r="EA38">
            <v>3626</v>
          </cell>
          <cell r="EB38">
            <v>10262</v>
          </cell>
          <cell r="EC38">
            <v>26755</v>
          </cell>
          <cell r="ED38">
            <v>44093</v>
          </cell>
          <cell r="EE38">
            <v>68931</v>
          </cell>
          <cell r="EF38">
            <v>94095</v>
          </cell>
          <cell r="EG38">
            <v>120343</v>
          </cell>
          <cell r="EH38">
            <v>142084</v>
          </cell>
          <cell r="EI38">
            <v>154233</v>
          </cell>
          <cell r="EJ38">
            <v>158544</v>
          </cell>
          <cell r="EK38">
            <v>164020</v>
          </cell>
        </row>
        <row r="39">
          <cell r="A39" t="str">
            <v>Car Units</v>
          </cell>
          <cell r="B39">
            <v>1177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76</v>
          </cell>
          <cell r="L39">
            <v>715</v>
          </cell>
          <cell r="M39">
            <v>923</v>
          </cell>
          <cell r="N39">
            <v>1162</v>
          </cell>
          <cell r="O39">
            <v>1040</v>
          </cell>
          <cell r="P39">
            <v>764</v>
          </cell>
          <cell r="Q39">
            <v>715</v>
          </cell>
          <cell r="R39">
            <v>902</v>
          </cell>
          <cell r="S39">
            <v>1167</v>
          </cell>
          <cell r="T39">
            <v>1125</v>
          </cell>
          <cell r="U39">
            <v>1401</v>
          </cell>
          <cell r="V39">
            <v>1470</v>
          </cell>
          <cell r="W39">
            <v>1442</v>
          </cell>
          <cell r="X39">
            <v>1418</v>
          </cell>
          <cell r="Y39">
            <v>1488</v>
          </cell>
          <cell r="Z39">
            <v>1201</v>
          </cell>
          <cell r="AA39">
            <v>2030</v>
          </cell>
          <cell r="AB39">
            <v>1705</v>
          </cell>
          <cell r="AC39">
            <v>1442</v>
          </cell>
          <cell r="AD39">
            <v>1426</v>
          </cell>
          <cell r="AE39">
            <v>1611</v>
          </cell>
          <cell r="AF39">
            <v>1805</v>
          </cell>
          <cell r="AG39">
            <v>1780</v>
          </cell>
          <cell r="AH39">
            <v>1820</v>
          </cell>
          <cell r="AI39">
            <v>1249</v>
          </cell>
          <cell r="AJ39">
            <v>1600</v>
          </cell>
          <cell r="AK39">
            <v>1567</v>
          </cell>
          <cell r="AL39">
            <v>1496</v>
          </cell>
          <cell r="AM39">
            <v>897</v>
          </cell>
          <cell r="AN39">
            <v>1002</v>
          </cell>
          <cell r="AO39">
            <v>962</v>
          </cell>
          <cell r="AP39">
            <v>893</v>
          </cell>
          <cell r="AQ39">
            <v>854</v>
          </cell>
          <cell r="AR39">
            <v>914</v>
          </cell>
          <cell r="AS39">
            <v>478</v>
          </cell>
          <cell r="AT39">
            <v>387</v>
          </cell>
          <cell r="AU39">
            <v>294</v>
          </cell>
          <cell r="AV39">
            <v>380</v>
          </cell>
          <cell r="AW39">
            <v>330</v>
          </cell>
          <cell r="AX39">
            <v>117</v>
          </cell>
          <cell r="AY39">
            <v>480</v>
          </cell>
          <cell r="AZ39">
            <v>464</v>
          </cell>
          <cell r="BA39">
            <v>324</v>
          </cell>
          <cell r="BB39">
            <v>46493</v>
          </cell>
          <cell r="BE39" t="str">
            <v>Car Units</v>
          </cell>
          <cell r="BF39">
            <v>1177</v>
          </cell>
          <cell r="BG39">
            <v>1177</v>
          </cell>
          <cell r="BH39">
            <v>1177</v>
          </cell>
          <cell r="BI39">
            <v>1177</v>
          </cell>
          <cell r="BJ39">
            <v>1177</v>
          </cell>
          <cell r="BK39">
            <v>1177</v>
          </cell>
          <cell r="BL39">
            <v>1177</v>
          </cell>
          <cell r="BM39">
            <v>1177</v>
          </cell>
          <cell r="BN39">
            <v>1177</v>
          </cell>
          <cell r="BO39">
            <v>1253</v>
          </cell>
          <cell r="BP39">
            <v>1968</v>
          </cell>
          <cell r="BQ39">
            <v>2891</v>
          </cell>
          <cell r="BR39">
            <v>4053</v>
          </cell>
          <cell r="BS39">
            <v>5093</v>
          </cell>
          <cell r="BT39">
            <v>5857</v>
          </cell>
          <cell r="BU39">
            <v>6572</v>
          </cell>
          <cell r="BV39">
            <v>7474</v>
          </cell>
          <cell r="BW39">
            <v>8641</v>
          </cell>
          <cell r="BX39">
            <v>9766</v>
          </cell>
          <cell r="BY39">
            <v>11167</v>
          </cell>
          <cell r="BZ39">
            <v>12637</v>
          </cell>
          <cell r="CA39">
            <v>14079</v>
          </cell>
          <cell r="CB39">
            <v>15497</v>
          </cell>
          <cell r="CC39">
            <v>16985</v>
          </cell>
          <cell r="CD39">
            <v>18186</v>
          </cell>
          <cell r="CE39">
            <v>20216</v>
          </cell>
          <cell r="CF39">
            <v>21921</v>
          </cell>
          <cell r="CG39">
            <v>23363</v>
          </cell>
          <cell r="CH39">
            <v>24789</v>
          </cell>
          <cell r="CI39">
            <v>26400</v>
          </cell>
          <cell r="CJ39">
            <v>28205</v>
          </cell>
          <cell r="CK39">
            <v>29985</v>
          </cell>
          <cell r="CL39">
            <v>31805</v>
          </cell>
          <cell r="CM39">
            <v>33054</v>
          </cell>
          <cell r="CN39">
            <v>34654</v>
          </cell>
          <cell r="CO39">
            <v>36221</v>
          </cell>
          <cell r="CP39">
            <v>37717</v>
          </cell>
          <cell r="CQ39">
            <v>38614</v>
          </cell>
          <cell r="CR39">
            <v>39616</v>
          </cell>
          <cell r="CS39">
            <v>40578</v>
          </cell>
          <cell r="CT39">
            <v>41471</v>
          </cell>
          <cell r="CU39">
            <v>42325</v>
          </cell>
          <cell r="CV39">
            <v>43239</v>
          </cell>
          <cell r="CW39">
            <v>43717</v>
          </cell>
          <cell r="CX39">
            <v>44104</v>
          </cell>
          <cell r="CY39">
            <v>44398</v>
          </cell>
          <cell r="CZ39">
            <v>44778</v>
          </cell>
          <cell r="DA39">
            <v>45108</v>
          </cell>
          <cell r="DB39">
            <v>45225</v>
          </cell>
          <cell r="DC39">
            <v>45705</v>
          </cell>
          <cell r="DD39">
            <v>46169</v>
          </cell>
          <cell r="DE39">
            <v>46493</v>
          </cell>
          <cell r="DF39">
            <v>46493</v>
          </cell>
          <cell r="DI39" t="str">
            <v>Car Units</v>
          </cell>
          <cell r="DJ39">
            <v>1177</v>
          </cell>
          <cell r="DK39">
            <v>0</v>
          </cell>
          <cell r="DL39">
            <v>1714</v>
          </cell>
          <cell r="DM39">
            <v>4583</v>
          </cell>
          <cell r="DN39">
            <v>5163</v>
          </cell>
          <cell r="DO39">
            <v>7579</v>
          </cell>
          <cell r="DP39">
            <v>6184</v>
          </cell>
          <cell r="DQ39">
            <v>6654</v>
          </cell>
          <cell r="DR39">
            <v>6562</v>
          </cell>
          <cell r="DS39">
            <v>3623</v>
          </cell>
          <cell r="DT39">
            <v>1539</v>
          </cell>
          <cell r="DU39">
            <v>1715</v>
          </cell>
          <cell r="DY39" t="str">
            <v>Car Units</v>
          </cell>
          <cell r="DZ39">
            <v>1177</v>
          </cell>
          <cell r="EA39">
            <v>1177</v>
          </cell>
          <cell r="EB39">
            <v>2891</v>
          </cell>
          <cell r="EC39">
            <v>7474</v>
          </cell>
          <cell r="ED39">
            <v>12637</v>
          </cell>
          <cell r="EE39">
            <v>20216</v>
          </cell>
          <cell r="EF39">
            <v>26400</v>
          </cell>
          <cell r="EG39">
            <v>33054</v>
          </cell>
          <cell r="EH39">
            <v>39616</v>
          </cell>
          <cell r="EI39">
            <v>43239</v>
          </cell>
          <cell r="EJ39">
            <v>44778</v>
          </cell>
          <cell r="EK39">
            <v>46493</v>
          </cell>
        </row>
        <row r="40">
          <cell r="A40" t="str">
            <v>Coaches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2</v>
          </cell>
          <cell r="M40">
            <v>10</v>
          </cell>
          <cell r="N40">
            <v>10</v>
          </cell>
          <cell r="O40">
            <v>5</v>
          </cell>
          <cell r="P40">
            <v>5</v>
          </cell>
          <cell r="Q40">
            <v>6</v>
          </cell>
          <cell r="R40">
            <v>6</v>
          </cell>
          <cell r="S40">
            <v>6</v>
          </cell>
          <cell r="T40">
            <v>7</v>
          </cell>
          <cell r="U40">
            <v>8</v>
          </cell>
          <cell r="V40">
            <v>3</v>
          </cell>
          <cell r="W40">
            <v>5</v>
          </cell>
          <cell r="X40">
            <v>8</v>
          </cell>
          <cell r="Y40">
            <v>2</v>
          </cell>
          <cell r="Z40">
            <v>2</v>
          </cell>
          <cell r="AA40">
            <v>4</v>
          </cell>
          <cell r="AB40">
            <v>6</v>
          </cell>
          <cell r="AC40">
            <v>6</v>
          </cell>
          <cell r="AD40">
            <v>3</v>
          </cell>
          <cell r="AE40">
            <v>5</v>
          </cell>
          <cell r="AF40">
            <v>2</v>
          </cell>
          <cell r="AG40">
            <v>4</v>
          </cell>
          <cell r="AH40">
            <v>3</v>
          </cell>
          <cell r="AI40">
            <v>3</v>
          </cell>
          <cell r="AJ40">
            <v>3</v>
          </cell>
          <cell r="AK40">
            <v>4</v>
          </cell>
          <cell r="AL40">
            <v>7</v>
          </cell>
          <cell r="AM40">
            <v>6</v>
          </cell>
          <cell r="AN40">
            <v>7</v>
          </cell>
          <cell r="AO40">
            <v>6</v>
          </cell>
          <cell r="AP40">
            <v>6</v>
          </cell>
          <cell r="AQ40">
            <v>4</v>
          </cell>
          <cell r="AR40">
            <v>3</v>
          </cell>
          <cell r="AS40">
            <v>3</v>
          </cell>
          <cell r="AT40">
            <v>0</v>
          </cell>
          <cell r="AU40">
            <v>0</v>
          </cell>
          <cell r="AV40">
            <v>0</v>
          </cell>
          <cell r="AW40">
            <v>1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171</v>
          </cell>
          <cell r="BE40" t="str">
            <v>Coaches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2</v>
          </cell>
          <cell r="BQ40">
            <v>12</v>
          </cell>
          <cell r="BR40">
            <v>22</v>
          </cell>
          <cell r="BS40">
            <v>27</v>
          </cell>
          <cell r="BT40">
            <v>32</v>
          </cell>
          <cell r="BU40">
            <v>38</v>
          </cell>
          <cell r="BV40">
            <v>44</v>
          </cell>
          <cell r="BW40">
            <v>50</v>
          </cell>
          <cell r="BX40">
            <v>57</v>
          </cell>
          <cell r="BY40">
            <v>65</v>
          </cell>
          <cell r="BZ40">
            <v>68</v>
          </cell>
          <cell r="CA40">
            <v>73</v>
          </cell>
          <cell r="CB40">
            <v>81</v>
          </cell>
          <cell r="CC40">
            <v>83</v>
          </cell>
          <cell r="CD40">
            <v>85</v>
          </cell>
          <cell r="CE40">
            <v>89</v>
          </cell>
          <cell r="CF40">
            <v>95</v>
          </cell>
          <cell r="CG40">
            <v>101</v>
          </cell>
          <cell r="CH40">
            <v>104</v>
          </cell>
          <cell r="CI40">
            <v>109</v>
          </cell>
          <cell r="CJ40">
            <v>111</v>
          </cell>
          <cell r="CK40">
            <v>115</v>
          </cell>
          <cell r="CL40">
            <v>118</v>
          </cell>
          <cell r="CM40">
            <v>121</v>
          </cell>
          <cell r="CN40">
            <v>124</v>
          </cell>
          <cell r="CO40">
            <v>128</v>
          </cell>
          <cell r="CP40">
            <v>135</v>
          </cell>
          <cell r="CQ40">
            <v>141</v>
          </cell>
          <cell r="CR40">
            <v>148</v>
          </cell>
          <cell r="CS40">
            <v>154</v>
          </cell>
          <cell r="CT40">
            <v>160</v>
          </cell>
          <cell r="CU40">
            <v>164</v>
          </cell>
          <cell r="CV40">
            <v>167</v>
          </cell>
          <cell r="CW40">
            <v>170</v>
          </cell>
          <cell r="CX40">
            <v>170</v>
          </cell>
          <cell r="CY40">
            <v>170</v>
          </cell>
          <cell r="CZ40">
            <v>170</v>
          </cell>
          <cell r="DA40">
            <v>171</v>
          </cell>
          <cell r="DB40">
            <v>171</v>
          </cell>
          <cell r="DC40">
            <v>171</v>
          </cell>
          <cell r="DD40">
            <v>171</v>
          </cell>
          <cell r="DE40">
            <v>171</v>
          </cell>
          <cell r="DF40">
            <v>171</v>
          </cell>
          <cell r="DI40" t="str">
            <v>Coaches</v>
          </cell>
          <cell r="DJ40">
            <v>0</v>
          </cell>
          <cell r="DK40">
            <v>0</v>
          </cell>
          <cell r="DL40">
            <v>12</v>
          </cell>
          <cell r="DM40">
            <v>32</v>
          </cell>
          <cell r="DN40">
            <v>24</v>
          </cell>
          <cell r="DO40">
            <v>21</v>
          </cell>
          <cell r="DP40">
            <v>20</v>
          </cell>
          <cell r="DQ40">
            <v>12</v>
          </cell>
          <cell r="DR40">
            <v>27</v>
          </cell>
          <cell r="DS40">
            <v>19</v>
          </cell>
          <cell r="DT40">
            <v>3</v>
          </cell>
          <cell r="DU40">
            <v>1</v>
          </cell>
          <cell r="DY40" t="str">
            <v>Coaches</v>
          </cell>
          <cell r="DZ40">
            <v>0</v>
          </cell>
          <cell r="EA40">
            <v>0</v>
          </cell>
          <cell r="EB40">
            <v>12</v>
          </cell>
          <cell r="EC40">
            <v>44</v>
          </cell>
          <cell r="ED40">
            <v>68</v>
          </cell>
          <cell r="EE40">
            <v>89</v>
          </cell>
          <cell r="EF40">
            <v>109</v>
          </cell>
          <cell r="EG40">
            <v>121</v>
          </cell>
          <cell r="EH40">
            <v>148</v>
          </cell>
          <cell r="EI40">
            <v>167</v>
          </cell>
          <cell r="EJ40">
            <v>170</v>
          </cell>
          <cell r="EK40">
            <v>171</v>
          </cell>
        </row>
        <row r="41">
          <cell r="A41" t="str">
            <v>Ro / Ro Units</v>
          </cell>
          <cell r="B41">
            <v>247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10</v>
          </cell>
          <cell r="L41">
            <v>161</v>
          </cell>
          <cell r="M41">
            <v>127</v>
          </cell>
          <cell r="N41">
            <v>174</v>
          </cell>
          <cell r="O41">
            <v>153</v>
          </cell>
          <cell r="P41">
            <v>159</v>
          </cell>
          <cell r="Q41">
            <v>204</v>
          </cell>
          <cell r="R41">
            <v>142</v>
          </cell>
          <cell r="S41">
            <v>154</v>
          </cell>
          <cell r="T41">
            <v>137</v>
          </cell>
          <cell r="U41">
            <v>139</v>
          </cell>
          <cell r="V41">
            <v>186</v>
          </cell>
          <cell r="W41">
            <v>157</v>
          </cell>
          <cell r="X41">
            <v>158</v>
          </cell>
          <cell r="Y41">
            <v>135</v>
          </cell>
          <cell r="Z41">
            <v>94</v>
          </cell>
          <cell r="AA41">
            <v>149</v>
          </cell>
          <cell r="AB41">
            <v>167</v>
          </cell>
          <cell r="AC41">
            <v>144</v>
          </cell>
          <cell r="AD41">
            <v>149</v>
          </cell>
          <cell r="AE41">
            <v>119</v>
          </cell>
          <cell r="AF41">
            <v>146</v>
          </cell>
          <cell r="AG41">
            <v>165</v>
          </cell>
          <cell r="AH41">
            <v>138</v>
          </cell>
          <cell r="AI41">
            <v>113</v>
          </cell>
          <cell r="AJ41">
            <v>145</v>
          </cell>
          <cell r="AK41">
            <v>110</v>
          </cell>
          <cell r="AL41">
            <v>150</v>
          </cell>
          <cell r="AM41">
            <v>150</v>
          </cell>
          <cell r="AN41">
            <v>157</v>
          </cell>
          <cell r="AO41">
            <v>107</v>
          </cell>
          <cell r="AP41">
            <v>157</v>
          </cell>
          <cell r="AQ41">
            <v>104</v>
          </cell>
          <cell r="AR41">
            <v>117</v>
          </cell>
          <cell r="AS41">
            <v>96</v>
          </cell>
          <cell r="AT41">
            <v>150</v>
          </cell>
          <cell r="AU41">
            <v>143</v>
          </cell>
          <cell r="AV41">
            <v>152</v>
          </cell>
          <cell r="AW41">
            <v>165</v>
          </cell>
          <cell r="AX41">
            <v>84</v>
          </cell>
          <cell r="AY41">
            <v>141</v>
          </cell>
          <cell r="AZ41">
            <v>60</v>
          </cell>
          <cell r="BA41">
            <v>24</v>
          </cell>
          <cell r="BB41">
            <v>6039</v>
          </cell>
          <cell r="BE41" t="str">
            <v>Ro / Ro Units</v>
          </cell>
          <cell r="BF41">
            <v>247</v>
          </cell>
          <cell r="BG41">
            <v>247</v>
          </cell>
          <cell r="BH41">
            <v>247</v>
          </cell>
          <cell r="BI41">
            <v>247</v>
          </cell>
          <cell r="BJ41">
            <v>247</v>
          </cell>
          <cell r="BK41">
            <v>247</v>
          </cell>
          <cell r="BL41">
            <v>247</v>
          </cell>
          <cell r="BM41">
            <v>247</v>
          </cell>
          <cell r="BN41">
            <v>247</v>
          </cell>
          <cell r="BO41">
            <v>257</v>
          </cell>
          <cell r="BP41">
            <v>418</v>
          </cell>
          <cell r="BQ41">
            <v>545</v>
          </cell>
          <cell r="BR41">
            <v>719</v>
          </cell>
          <cell r="BS41">
            <v>872</v>
          </cell>
          <cell r="BT41">
            <v>1031</v>
          </cell>
          <cell r="BU41">
            <v>1235</v>
          </cell>
          <cell r="BV41">
            <v>1377</v>
          </cell>
          <cell r="BW41">
            <v>1531</v>
          </cell>
          <cell r="BX41">
            <v>1668</v>
          </cell>
          <cell r="BY41">
            <v>1807</v>
          </cell>
          <cell r="BZ41">
            <v>1993</v>
          </cell>
          <cell r="CA41">
            <v>2150</v>
          </cell>
          <cell r="CB41">
            <v>2308</v>
          </cell>
          <cell r="CC41">
            <v>2443</v>
          </cell>
          <cell r="CD41">
            <v>2537</v>
          </cell>
          <cell r="CE41">
            <v>2686</v>
          </cell>
          <cell r="CF41">
            <v>2853</v>
          </cell>
          <cell r="CG41">
            <v>2997</v>
          </cell>
          <cell r="CH41">
            <v>3146</v>
          </cell>
          <cell r="CI41">
            <v>3265</v>
          </cell>
          <cell r="CJ41">
            <v>3411</v>
          </cell>
          <cell r="CK41">
            <v>3576</v>
          </cell>
          <cell r="CL41">
            <v>3714</v>
          </cell>
          <cell r="CM41">
            <v>3827</v>
          </cell>
          <cell r="CN41">
            <v>3972</v>
          </cell>
          <cell r="CO41">
            <v>4082</v>
          </cell>
          <cell r="CP41">
            <v>4232</v>
          </cell>
          <cell r="CQ41">
            <v>4382</v>
          </cell>
          <cell r="CR41">
            <v>4539</v>
          </cell>
          <cell r="CS41">
            <v>4646</v>
          </cell>
          <cell r="CT41">
            <v>4803</v>
          </cell>
          <cell r="CU41">
            <v>4907</v>
          </cell>
          <cell r="CV41">
            <v>5024</v>
          </cell>
          <cell r="CW41">
            <v>5120</v>
          </cell>
          <cell r="CX41">
            <v>5270</v>
          </cell>
          <cell r="CY41">
            <v>5413</v>
          </cell>
          <cell r="CZ41">
            <v>5565</v>
          </cell>
          <cell r="DA41">
            <v>5730</v>
          </cell>
          <cell r="DB41">
            <v>5814</v>
          </cell>
          <cell r="DC41">
            <v>5955</v>
          </cell>
          <cell r="DD41">
            <v>6015</v>
          </cell>
          <cell r="DE41">
            <v>6039</v>
          </cell>
          <cell r="DF41">
            <v>6039</v>
          </cell>
          <cell r="DI41" t="str">
            <v>Ro / Ro Units</v>
          </cell>
          <cell r="DJ41">
            <v>247</v>
          </cell>
          <cell r="DK41">
            <v>0</v>
          </cell>
          <cell r="DL41">
            <v>298</v>
          </cell>
          <cell r="DM41">
            <v>832</v>
          </cell>
          <cell r="DN41">
            <v>616</v>
          </cell>
          <cell r="DO41">
            <v>693</v>
          </cell>
          <cell r="DP41">
            <v>579</v>
          </cell>
          <cell r="DQ41">
            <v>562</v>
          </cell>
          <cell r="DR41">
            <v>712</v>
          </cell>
          <cell r="DS41">
            <v>485</v>
          </cell>
          <cell r="DT41">
            <v>541</v>
          </cell>
          <cell r="DU41">
            <v>474</v>
          </cell>
          <cell r="DY41" t="str">
            <v>Ro / Ro Units</v>
          </cell>
          <cell r="DZ41">
            <v>247</v>
          </cell>
          <cell r="EA41">
            <v>247</v>
          </cell>
          <cell r="EB41">
            <v>545</v>
          </cell>
          <cell r="EC41">
            <v>1377</v>
          </cell>
          <cell r="ED41">
            <v>1993</v>
          </cell>
          <cell r="EE41">
            <v>2686</v>
          </cell>
          <cell r="EF41">
            <v>3265</v>
          </cell>
          <cell r="EG41">
            <v>3827</v>
          </cell>
          <cell r="EH41">
            <v>4539</v>
          </cell>
          <cell r="EI41">
            <v>5024</v>
          </cell>
          <cell r="EJ41">
            <v>5565</v>
          </cell>
          <cell r="EK41">
            <v>6039</v>
          </cell>
        </row>
        <row r="42">
          <cell r="A42" t="str">
            <v>Trade Vehicles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E42" t="str">
            <v>Trade Vehicles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I42" t="str">
            <v>Trade Vehicles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Y42" t="str">
            <v>Trade Vehicles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</row>
        <row r="43">
          <cell r="A43" t="str">
            <v>Small Commercials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E43" t="str">
            <v>Small Commercials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I43" t="str">
            <v>Small Commercials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Y43" t="str">
            <v>Small Commercials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</row>
        <row r="45">
          <cell r="A45" t="str">
            <v>IOMSP Co</v>
          </cell>
          <cell r="BE45" t="str">
            <v>IOMSP Co</v>
          </cell>
          <cell r="DI45" t="str">
            <v>IOMSP Co</v>
          </cell>
          <cell r="DY45" t="str">
            <v>IOMSP Co</v>
          </cell>
        </row>
        <row r="46">
          <cell r="A46" t="str">
            <v>1998 - Volumes</v>
          </cell>
          <cell r="BE46" t="str">
            <v>1997 - Volumes</v>
          </cell>
          <cell r="DI46" t="str">
            <v>1997 - Volumes</v>
          </cell>
          <cell r="DY46" t="str">
            <v>1997 - Volumes</v>
          </cell>
        </row>
        <row r="47">
          <cell r="A47" t="str">
            <v>Week No.</v>
          </cell>
          <cell r="B47">
            <v>1</v>
          </cell>
          <cell r="C47">
            <v>2</v>
          </cell>
          <cell r="D47">
            <v>3</v>
          </cell>
          <cell r="E47">
            <v>4</v>
          </cell>
          <cell r="F47">
            <v>5</v>
          </cell>
          <cell r="G47">
            <v>6</v>
          </cell>
          <cell r="H47">
            <v>7</v>
          </cell>
          <cell r="I47">
            <v>8</v>
          </cell>
          <cell r="J47">
            <v>9</v>
          </cell>
          <cell r="K47">
            <v>10</v>
          </cell>
          <cell r="L47">
            <v>11</v>
          </cell>
          <cell r="M47">
            <v>12</v>
          </cell>
          <cell r="N47">
            <v>13</v>
          </cell>
          <cell r="O47">
            <v>14</v>
          </cell>
          <cell r="P47">
            <v>15</v>
          </cell>
          <cell r="Q47">
            <v>16</v>
          </cell>
          <cell r="R47">
            <v>17</v>
          </cell>
          <cell r="S47">
            <v>18</v>
          </cell>
          <cell r="T47">
            <v>19</v>
          </cell>
          <cell r="U47">
            <v>20</v>
          </cell>
          <cell r="V47">
            <v>21</v>
          </cell>
          <cell r="W47">
            <v>22</v>
          </cell>
          <cell r="X47">
            <v>23</v>
          </cell>
          <cell r="Y47">
            <v>24</v>
          </cell>
          <cell r="Z47">
            <v>25</v>
          </cell>
          <cell r="AA47">
            <v>26</v>
          </cell>
          <cell r="AB47">
            <v>27</v>
          </cell>
          <cell r="AC47">
            <v>28</v>
          </cell>
          <cell r="AD47">
            <v>29</v>
          </cell>
          <cell r="AE47">
            <v>30</v>
          </cell>
          <cell r="AF47">
            <v>31</v>
          </cell>
          <cell r="AG47">
            <v>32</v>
          </cell>
          <cell r="AH47">
            <v>33</v>
          </cell>
          <cell r="AI47">
            <v>34</v>
          </cell>
          <cell r="AJ47">
            <v>35</v>
          </cell>
          <cell r="AK47">
            <v>36</v>
          </cell>
          <cell r="AL47">
            <v>37</v>
          </cell>
          <cell r="AM47">
            <v>38</v>
          </cell>
          <cell r="AN47">
            <v>39</v>
          </cell>
          <cell r="AO47">
            <v>40</v>
          </cell>
          <cell r="AP47">
            <v>41</v>
          </cell>
          <cell r="AQ47">
            <v>42</v>
          </cell>
          <cell r="AR47">
            <v>43</v>
          </cell>
          <cell r="AS47">
            <v>44</v>
          </cell>
          <cell r="AT47">
            <v>45</v>
          </cell>
          <cell r="AU47">
            <v>46</v>
          </cell>
          <cell r="AV47">
            <v>47</v>
          </cell>
          <cell r="AW47">
            <v>48</v>
          </cell>
          <cell r="AX47">
            <v>49</v>
          </cell>
          <cell r="AY47">
            <v>50</v>
          </cell>
          <cell r="AZ47">
            <v>51</v>
          </cell>
          <cell r="BA47">
            <v>52</v>
          </cell>
          <cell r="BE47" t="str">
            <v>Week No.</v>
          </cell>
          <cell r="BF47">
            <v>1</v>
          </cell>
          <cell r="BG47">
            <v>2</v>
          </cell>
          <cell r="BH47">
            <v>3</v>
          </cell>
          <cell r="BI47">
            <v>4</v>
          </cell>
          <cell r="BJ47">
            <v>5</v>
          </cell>
          <cell r="BK47">
            <v>6</v>
          </cell>
          <cell r="BL47">
            <v>7</v>
          </cell>
          <cell r="BM47">
            <v>8</v>
          </cell>
          <cell r="BN47">
            <v>9</v>
          </cell>
          <cell r="BO47">
            <v>10</v>
          </cell>
          <cell r="BP47">
            <v>11</v>
          </cell>
          <cell r="BQ47">
            <v>12</v>
          </cell>
          <cell r="BR47">
            <v>13</v>
          </cell>
          <cell r="BS47">
            <v>14</v>
          </cell>
          <cell r="BT47">
            <v>15</v>
          </cell>
          <cell r="BU47">
            <v>16</v>
          </cell>
          <cell r="BV47">
            <v>17</v>
          </cell>
          <cell r="BW47">
            <v>18</v>
          </cell>
          <cell r="BX47">
            <v>19</v>
          </cell>
          <cell r="BY47">
            <v>20</v>
          </cell>
          <cell r="BZ47">
            <v>21</v>
          </cell>
          <cell r="CA47">
            <v>22</v>
          </cell>
          <cell r="CB47">
            <v>23</v>
          </cell>
          <cell r="CC47">
            <v>24</v>
          </cell>
          <cell r="CD47">
            <v>25</v>
          </cell>
          <cell r="CE47">
            <v>26</v>
          </cell>
          <cell r="CF47">
            <v>27</v>
          </cell>
          <cell r="CG47">
            <v>28</v>
          </cell>
          <cell r="CH47">
            <v>29</v>
          </cell>
          <cell r="CI47">
            <v>30</v>
          </cell>
          <cell r="CJ47">
            <v>31</v>
          </cell>
          <cell r="CK47">
            <v>32</v>
          </cell>
          <cell r="CL47">
            <v>33</v>
          </cell>
          <cell r="CM47">
            <v>34</v>
          </cell>
          <cell r="CN47">
            <v>35</v>
          </cell>
          <cell r="CO47">
            <v>36</v>
          </cell>
          <cell r="CP47">
            <v>37</v>
          </cell>
          <cell r="CQ47">
            <v>38</v>
          </cell>
          <cell r="CR47">
            <v>39</v>
          </cell>
          <cell r="CS47">
            <v>40</v>
          </cell>
          <cell r="CT47">
            <v>41</v>
          </cell>
          <cell r="CU47">
            <v>42</v>
          </cell>
          <cell r="CV47">
            <v>43</v>
          </cell>
          <cell r="CW47">
            <v>44</v>
          </cell>
          <cell r="CX47">
            <v>45</v>
          </cell>
          <cell r="CY47">
            <v>46</v>
          </cell>
          <cell r="CZ47">
            <v>47</v>
          </cell>
          <cell r="DA47">
            <v>48</v>
          </cell>
          <cell r="DB47">
            <v>49</v>
          </cell>
          <cell r="DC47">
            <v>50</v>
          </cell>
          <cell r="DD47">
            <v>51</v>
          </cell>
          <cell r="DE47">
            <v>53</v>
          </cell>
          <cell r="DI47" t="str">
            <v>Week No.</v>
          </cell>
          <cell r="DJ47">
            <v>1</v>
          </cell>
          <cell r="DK47">
            <v>2</v>
          </cell>
          <cell r="DL47">
            <v>3</v>
          </cell>
          <cell r="DM47">
            <v>4</v>
          </cell>
          <cell r="DN47">
            <v>5</v>
          </cell>
          <cell r="DO47">
            <v>6</v>
          </cell>
          <cell r="DP47">
            <v>7</v>
          </cell>
          <cell r="DQ47">
            <v>8</v>
          </cell>
          <cell r="DR47">
            <v>9</v>
          </cell>
          <cell r="DS47">
            <v>10</v>
          </cell>
          <cell r="DT47">
            <v>11</v>
          </cell>
          <cell r="DU47">
            <v>12</v>
          </cell>
          <cell r="DY47" t="str">
            <v>Week No.</v>
          </cell>
          <cell r="DZ47">
            <v>1</v>
          </cell>
          <cell r="EA47">
            <v>2</v>
          </cell>
          <cell r="EB47">
            <v>3</v>
          </cell>
          <cell r="EC47">
            <v>4</v>
          </cell>
          <cell r="ED47">
            <v>5</v>
          </cell>
          <cell r="EE47">
            <v>6</v>
          </cell>
          <cell r="EF47">
            <v>7</v>
          </cell>
          <cell r="EG47">
            <v>8</v>
          </cell>
          <cell r="EH47">
            <v>9</v>
          </cell>
          <cell r="EI47">
            <v>10</v>
          </cell>
          <cell r="EJ47">
            <v>11</v>
          </cell>
          <cell r="EK47">
            <v>12</v>
          </cell>
        </row>
        <row r="48">
          <cell r="A48" t="str">
            <v>Week Ending</v>
          </cell>
          <cell r="B48">
            <v>35441</v>
          </cell>
          <cell r="C48">
            <v>35448</v>
          </cell>
          <cell r="D48">
            <v>35455</v>
          </cell>
          <cell r="E48">
            <v>35462</v>
          </cell>
          <cell r="F48">
            <v>35469</v>
          </cell>
          <cell r="G48">
            <v>35476</v>
          </cell>
          <cell r="H48">
            <v>35483</v>
          </cell>
          <cell r="I48">
            <v>35490</v>
          </cell>
          <cell r="J48">
            <v>35497</v>
          </cell>
          <cell r="K48">
            <v>35504</v>
          </cell>
          <cell r="L48">
            <v>35511</v>
          </cell>
          <cell r="M48">
            <v>35518</v>
          </cell>
          <cell r="N48">
            <v>35525</v>
          </cell>
          <cell r="O48">
            <v>35532</v>
          </cell>
          <cell r="P48">
            <v>35539</v>
          </cell>
          <cell r="Q48">
            <v>35546</v>
          </cell>
          <cell r="R48">
            <v>35553</v>
          </cell>
          <cell r="S48">
            <v>35560</v>
          </cell>
          <cell r="T48">
            <v>35567</v>
          </cell>
          <cell r="U48">
            <v>35574</v>
          </cell>
          <cell r="V48">
            <v>35581</v>
          </cell>
          <cell r="W48">
            <v>35588</v>
          </cell>
          <cell r="X48">
            <v>35595</v>
          </cell>
          <cell r="Y48">
            <v>35602</v>
          </cell>
          <cell r="Z48">
            <v>35609</v>
          </cell>
          <cell r="AA48">
            <v>35616</v>
          </cell>
          <cell r="AB48">
            <v>35623</v>
          </cell>
          <cell r="AC48">
            <v>35630</v>
          </cell>
          <cell r="AD48">
            <v>35637</v>
          </cell>
          <cell r="AE48">
            <v>35644</v>
          </cell>
          <cell r="AF48">
            <v>35651</v>
          </cell>
          <cell r="AG48">
            <v>35658</v>
          </cell>
          <cell r="AH48">
            <v>35665</v>
          </cell>
          <cell r="AI48">
            <v>35672</v>
          </cell>
          <cell r="AJ48">
            <v>35679</v>
          </cell>
          <cell r="AK48">
            <v>35686</v>
          </cell>
          <cell r="AL48">
            <v>35693</v>
          </cell>
          <cell r="AM48">
            <v>35700</v>
          </cell>
          <cell r="AN48">
            <v>35707</v>
          </cell>
          <cell r="AO48">
            <v>35714</v>
          </cell>
          <cell r="AP48">
            <v>35721</v>
          </cell>
          <cell r="AQ48">
            <v>35728</v>
          </cell>
          <cell r="AR48">
            <v>35735</v>
          </cell>
          <cell r="AS48">
            <v>35742</v>
          </cell>
          <cell r="AT48">
            <v>35749</v>
          </cell>
          <cell r="AU48">
            <v>35756</v>
          </cell>
          <cell r="AV48">
            <v>35763</v>
          </cell>
          <cell r="AW48">
            <v>35770</v>
          </cell>
          <cell r="AX48">
            <v>35777</v>
          </cell>
          <cell r="AY48">
            <v>35784</v>
          </cell>
          <cell r="AZ48">
            <v>35791</v>
          </cell>
          <cell r="BA48">
            <v>35795</v>
          </cell>
          <cell r="BB48" t="str">
            <v>Total</v>
          </cell>
          <cell r="BE48" t="str">
            <v>Week Ending</v>
          </cell>
          <cell r="BF48">
            <v>35441</v>
          </cell>
          <cell r="BG48">
            <v>35448</v>
          </cell>
          <cell r="BH48">
            <v>35455</v>
          </cell>
          <cell r="BI48">
            <v>35462</v>
          </cell>
          <cell r="BJ48">
            <v>35469</v>
          </cell>
          <cell r="BK48">
            <v>35476</v>
          </cell>
          <cell r="BL48">
            <v>35483</v>
          </cell>
          <cell r="BM48">
            <v>35490</v>
          </cell>
          <cell r="BN48">
            <v>35497</v>
          </cell>
          <cell r="BO48">
            <v>35504</v>
          </cell>
          <cell r="BP48">
            <v>35511</v>
          </cell>
          <cell r="BQ48">
            <v>35518</v>
          </cell>
          <cell r="BR48">
            <v>35525</v>
          </cell>
          <cell r="BS48">
            <v>35532</v>
          </cell>
          <cell r="BT48">
            <v>35539</v>
          </cell>
          <cell r="BU48">
            <v>35546</v>
          </cell>
          <cell r="BV48">
            <v>35553</v>
          </cell>
          <cell r="BW48">
            <v>35560</v>
          </cell>
          <cell r="BX48">
            <v>35567</v>
          </cell>
          <cell r="BY48">
            <v>35574</v>
          </cell>
          <cell r="BZ48">
            <v>35581</v>
          </cell>
          <cell r="CA48">
            <v>35588</v>
          </cell>
          <cell r="CB48">
            <v>35595</v>
          </cell>
          <cell r="CC48">
            <v>35602</v>
          </cell>
          <cell r="CD48">
            <v>35609</v>
          </cell>
          <cell r="CE48">
            <v>35616</v>
          </cell>
          <cell r="CF48">
            <v>35623</v>
          </cell>
          <cell r="CG48">
            <v>35630</v>
          </cell>
          <cell r="CH48">
            <v>35637</v>
          </cell>
          <cell r="CI48">
            <v>35644</v>
          </cell>
          <cell r="CJ48">
            <v>35651</v>
          </cell>
          <cell r="CK48">
            <v>35658</v>
          </cell>
          <cell r="CL48">
            <v>35665</v>
          </cell>
          <cell r="CM48">
            <v>35672</v>
          </cell>
          <cell r="CN48">
            <v>35679</v>
          </cell>
          <cell r="CO48">
            <v>35686</v>
          </cell>
          <cell r="CP48">
            <v>35693</v>
          </cell>
          <cell r="CQ48">
            <v>35700</v>
          </cell>
          <cell r="CR48">
            <v>35707</v>
          </cell>
          <cell r="CS48">
            <v>35714</v>
          </cell>
          <cell r="CT48">
            <v>35721</v>
          </cell>
          <cell r="CU48">
            <v>35728</v>
          </cell>
          <cell r="CV48">
            <v>35735</v>
          </cell>
          <cell r="CW48">
            <v>35742</v>
          </cell>
          <cell r="CX48">
            <v>35749</v>
          </cell>
          <cell r="CY48">
            <v>35756</v>
          </cell>
          <cell r="CZ48">
            <v>35763</v>
          </cell>
          <cell r="DA48">
            <v>35770</v>
          </cell>
          <cell r="DB48">
            <v>35777</v>
          </cell>
          <cell r="DC48">
            <v>35784</v>
          </cell>
          <cell r="DD48">
            <v>35791</v>
          </cell>
          <cell r="DE48">
            <v>35795</v>
          </cell>
          <cell r="DF48" t="str">
            <v>Total</v>
          </cell>
          <cell r="DI48" t="str">
            <v>Week Ending</v>
          </cell>
          <cell r="DJ48" t="str">
            <v>January</v>
          </cell>
          <cell r="DK48" t="str">
            <v>February</v>
          </cell>
          <cell r="DL48" t="str">
            <v>March</v>
          </cell>
          <cell r="DM48" t="str">
            <v>April</v>
          </cell>
          <cell r="DN48" t="str">
            <v>May</v>
          </cell>
          <cell r="DO48" t="str">
            <v>June</v>
          </cell>
          <cell r="DP48" t="str">
            <v>July</v>
          </cell>
          <cell r="DQ48" t="str">
            <v>August</v>
          </cell>
          <cell r="DR48" t="str">
            <v>September</v>
          </cell>
          <cell r="DS48" t="str">
            <v>October</v>
          </cell>
          <cell r="DT48" t="str">
            <v>November</v>
          </cell>
          <cell r="DU48" t="str">
            <v>December</v>
          </cell>
          <cell r="DY48" t="str">
            <v>Week Ending</v>
          </cell>
          <cell r="DZ48" t="str">
            <v>January</v>
          </cell>
          <cell r="EA48" t="str">
            <v>February</v>
          </cell>
          <cell r="EB48" t="str">
            <v>March</v>
          </cell>
          <cell r="EC48" t="str">
            <v>April</v>
          </cell>
          <cell r="ED48" t="str">
            <v>May</v>
          </cell>
          <cell r="EE48" t="str">
            <v>June</v>
          </cell>
          <cell r="EF48" t="str">
            <v>July</v>
          </cell>
          <cell r="EG48" t="str">
            <v>August</v>
          </cell>
          <cell r="EH48" t="str">
            <v>September</v>
          </cell>
          <cell r="EI48" t="str">
            <v>October</v>
          </cell>
          <cell r="EJ48" t="str">
            <v>November</v>
          </cell>
          <cell r="EK48" t="str">
            <v>December</v>
          </cell>
        </row>
        <row r="49">
          <cell r="A49" t="str">
            <v>Passengers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33476</v>
          </cell>
          <cell r="AF49">
            <v>6820</v>
          </cell>
          <cell r="AG49">
            <v>6820</v>
          </cell>
          <cell r="AH49">
            <v>6820</v>
          </cell>
          <cell r="AI49">
            <v>5853</v>
          </cell>
          <cell r="AJ49">
            <v>5853</v>
          </cell>
          <cell r="AK49">
            <v>5122</v>
          </cell>
          <cell r="AL49">
            <v>4647</v>
          </cell>
          <cell r="AM49">
            <v>3982</v>
          </cell>
          <cell r="AN49">
            <v>3479</v>
          </cell>
          <cell r="AO49">
            <v>2927</v>
          </cell>
          <cell r="AP49">
            <v>2467</v>
          </cell>
          <cell r="AQ49">
            <v>3016</v>
          </cell>
          <cell r="AR49">
            <v>4438</v>
          </cell>
          <cell r="AS49">
            <v>2546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98266</v>
          </cell>
          <cell r="BE49" t="str">
            <v>Passengers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33476</v>
          </cell>
          <cell r="CJ49">
            <v>40296</v>
          </cell>
          <cell r="CK49">
            <v>47116</v>
          </cell>
          <cell r="CL49">
            <v>53936</v>
          </cell>
          <cell r="CM49">
            <v>59789</v>
          </cell>
          <cell r="CN49">
            <v>65642</v>
          </cell>
          <cell r="CO49">
            <v>70764</v>
          </cell>
          <cell r="CP49">
            <v>75411</v>
          </cell>
          <cell r="CQ49">
            <v>79393</v>
          </cell>
          <cell r="CR49">
            <v>82872</v>
          </cell>
          <cell r="CS49">
            <v>85799</v>
          </cell>
          <cell r="CT49">
            <v>88266</v>
          </cell>
          <cell r="CU49">
            <v>91282</v>
          </cell>
          <cell r="CV49">
            <v>95720</v>
          </cell>
          <cell r="CW49">
            <v>98266</v>
          </cell>
          <cell r="CX49">
            <v>98266</v>
          </cell>
          <cell r="CY49">
            <v>98266</v>
          </cell>
          <cell r="CZ49">
            <v>98266</v>
          </cell>
          <cell r="DA49">
            <v>98266</v>
          </cell>
          <cell r="DB49">
            <v>98266</v>
          </cell>
          <cell r="DC49">
            <v>98266</v>
          </cell>
          <cell r="DD49">
            <v>98266</v>
          </cell>
          <cell r="DE49">
            <v>98266</v>
          </cell>
          <cell r="DF49">
            <v>98266</v>
          </cell>
          <cell r="DI49" t="str">
            <v>Passengers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Y49" t="str">
            <v>Passengers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</row>
        <row r="50">
          <cell r="A50" t="str">
            <v>Car Units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8019</v>
          </cell>
          <cell r="AF50">
            <v>1623</v>
          </cell>
          <cell r="AG50">
            <v>1623</v>
          </cell>
          <cell r="AH50">
            <v>1623</v>
          </cell>
          <cell r="AI50">
            <v>1338</v>
          </cell>
          <cell r="AJ50">
            <v>1338</v>
          </cell>
          <cell r="AK50">
            <v>1436</v>
          </cell>
          <cell r="AL50">
            <v>1337</v>
          </cell>
          <cell r="AM50">
            <v>1112</v>
          </cell>
          <cell r="AN50">
            <v>932</v>
          </cell>
          <cell r="AO50">
            <v>733</v>
          </cell>
          <cell r="AP50">
            <v>583</v>
          </cell>
          <cell r="AQ50">
            <v>716</v>
          </cell>
          <cell r="AR50">
            <v>933</v>
          </cell>
          <cell r="AS50">
            <v>526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23872</v>
          </cell>
          <cell r="BE50" t="str">
            <v>Car Units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8019</v>
          </cell>
          <cell r="CJ50">
            <v>9642</v>
          </cell>
          <cell r="CK50">
            <v>11265</v>
          </cell>
          <cell r="CL50">
            <v>12888</v>
          </cell>
          <cell r="CM50">
            <v>14226</v>
          </cell>
          <cell r="CN50">
            <v>15564</v>
          </cell>
          <cell r="CO50">
            <v>17000</v>
          </cell>
          <cell r="CP50">
            <v>18337</v>
          </cell>
          <cell r="CQ50">
            <v>19449</v>
          </cell>
          <cell r="CR50">
            <v>20381</v>
          </cell>
          <cell r="CS50">
            <v>21114</v>
          </cell>
          <cell r="CT50">
            <v>21697</v>
          </cell>
          <cell r="CU50">
            <v>22413</v>
          </cell>
          <cell r="CV50">
            <v>23346</v>
          </cell>
          <cell r="CW50">
            <v>23872</v>
          </cell>
          <cell r="CX50">
            <v>23872</v>
          </cell>
          <cell r="CY50">
            <v>23872</v>
          </cell>
          <cell r="CZ50">
            <v>23872</v>
          </cell>
          <cell r="DA50">
            <v>23872</v>
          </cell>
          <cell r="DB50">
            <v>23872</v>
          </cell>
          <cell r="DC50">
            <v>23872</v>
          </cell>
          <cell r="DD50">
            <v>23872</v>
          </cell>
          <cell r="DE50">
            <v>23872</v>
          </cell>
          <cell r="DF50">
            <v>23872</v>
          </cell>
          <cell r="DI50" t="str">
            <v>Car Units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Y50" t="str">
            <v>Car Units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</row>
        <row r="51">
          <cell r="A51" t="str">
            <v>Coaches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E51" t="str">
            <v>Coaches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I51" t="str">
            <v>Coaches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Y51" t="str">
            <v>Coaches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</row>
        <row r="52">
          <cell r="A52" t="str">
            <v>Ro / Ro Units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E52" t="str">
            <v>Ro / Ro Units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I52" t="str">
            <v>Ro / Ro Units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Y52" t="str">
            <v>Ro / Ro Units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</row>
        <row r="53">
          <cell r="A53" t="str">
            <v>Trade Vehicles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E53" t="str">
            <v>Trade Vehicles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I53" t="str">
            <v>Trade Vehicles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Y53" t="str">
            <v>Trade Vehicles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</row>
        <row r="54">
          <cell r="A54" t="str">
            <v>Small Commercials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E54" t="str">
            <v>Small Commercials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I54" t="str">
            <v>Small Commercials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Y54" t="str">
            <v>Small Commercials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</row>
        <row r="56">
          <cell r="A56" t="str">
            <v>Total Market</v>
          </cell>
          <cell r="BE56" t="str">
            <v>Total Market</v>
          </cell>
          <cell r="DI56" t="str">
            <v>Total Market</v>
          </cell>
          <cell r="DY56" t="str">
            <v>Total Market</v>
          </cell>
        </row>
        <row r="57">
          <cell r="A57" t="str">
            <v>1998 - Volumes</v>
          </cell>
          <cell r="BE57" t="str">
            <v>1997 - Volumes</v>
          </cell>
          <cell r="DI57" t="str">
            <v>1997 - Volumes</v>
          </cell>
          <cell r="DY57" t="str">
            <v>1997 - Volumes</v>
          </cell>
        </row>
        <row r="58">
          <cell r="A58" t="str">
            <v>Week No.</v>
          </cell>
          <cell r="B58">
            <v>1</v>
          </cell>
          <cell r="C58">
            <v>2</v>
          </cell>
          <cell r="D58">
            <v>3</v>
          </cell>
          <cell r="E58">
            <v>4</v>
          </cell>
          <cell r="F58">
            <v>5</v>
          </cell>
          <cell r="G58">
            <v>6</v>
          </cell>
          <cell r="H58">
            <v>7</v>
          </cell>
          <cell r="I58">
            <v>8</v>
          </cell>
          <cell r="J58">
            <v>9</v>
          </cell>
          <cell r="K58">
            <v>10</v>
          </cell>
          <cell r="L58">
            <v>11</v>
          </cell>
          <cell r="M58">
            <v>12</v>
          </cell>
          <cell r="N58">
            <v>13</v>
          </cell>
          <cell r="O58">
            <v>14</v>
          </cell>
          <cell r="P58">
            <v>15</v>
          </cell>
          <cell r="Q58">
            <v>16</v>
          </cell>
          <cell r="R58">
            <v>17</v>
          </cell>
          <cell r="S58">
            <v>18</v>
          </cell>
          <cell r="T58">
            <v>19</v>
          </cell>
          <cell r="U58">
            <v>20</v>
          </cell>
          <cell r="V58">
            <v>21</v>
          </cell>
          <cell r="W58">
            <v>22</v>
          </cell>
          <cell r="X58">
            <v>23</v>
          </cell>
          <cell r="Y58">
            <v>24</v>
          </cell>
          <cell r="Z58">
            <v>25</v>
          </cell>
          <cell r="AA58">
            <v>26</v>
          </cell>
          <cell r="AB58">
            <v>27</v>
          </cell>
          <cell r="AC58">
            <v>28</v>
          </cell>
          <cell r="AD58">
            <v>29</v>
          </cell>
          <cell r="AE58">
            <v>30</v>
          </cell>
          <cell r="AF58">
            <v>31</v>
          </cell>
          <cell r="AG58">
            <v>32</v>
          </cell>
          <cell r="AH58">
            <v>33</v>
          </cell>
          <cell r="AI58">
            <v>34</v>
          </cell>
          <cell r="AJ58">
            <v>35</v>
          </cell>
          <cell r="AK58">
            <v>36</v>
          </cell>
          <cell r="AL58">
            <v>37</v>
          </cell>
          <cell r="AM58">
            <v>38</v>
          </cell>
          <cell r="AN58">
            <v>39</v>
          </cell>
          <cell r="AO58">
            <v>40</v>
          </cell>
          <cell r="AP58">
            <v>41</v>
          </cell>
          <cell r="AQ58">
            <v>42</v>
          </cell>
          <cell r="AR58">
            <v>43</v>
          </cell>
          <cell r="AS58">
            <v>44</v>
          </cell>
          <cell r="AT58">
            <v>45</v>
          </cell>
          <cell r="AU58">
            <v>46</v>
          </cell>
          <cell r="AV58">
            <v>47</v>
          </cell>
          <cell r="AW58">
            <v>48</v>
          </cell>
          <cell r="AX58">
            <v>49</v>
          </cell>
          <cell r="AY58">
            <v>50</v>
          </cell>
          <cell r="AZ58">
            <v>51</v>
          </cell>
          <cell r="BA58">
            <v>52</v>
          </cell>
          <cell r="BE58" t="str">
            <v>Week No.</v>
          </cell>
          <cell r="BF58">
            <v>1</v>
          </cell>
          <cell r="BG58">
            <v>2</v>
          </cell>
          <cell r="BH58">
            <v>3</v>
          </cell>
          <cell r="BI58">
            <v>4</v>
          </cell>
          <cell r="BJ58">
            <v>5</v>
          </cell>
          <cell r="BK58">
            <v>6</v>
          </cell>
          <cell r="BL58">
            <v>7</v>
          </cell>
          <cell r="BM58">
            <v>8</v>
          </cell>
          <cell r="BN58">
            <v>9</v>
          </cell>
          <cell r="BO58">
            <v>10</v>
          </cell>
          <cell r="BP58">
            <v>11</v>
          </cell>
          <cell r="BQ58">
            <v>12</v>
          </cell>
          <cell r="BR58">
            <v>13</v>
          </cell>
          <cell r="BS58">
            <v>14</v>
          </cell>
          <cell r="BT58">
            <v>15</v>
          </cell>
          <cell r="BU58">
            <v>16</v>
          </cell>
          <cell r="BV58">
            <v>17</v>
          </cell>
          <cell r="BW58">
            <v>18</v>
          </cell>
          <cell r="BX58">
            <v>19</v>
          </cell>
          <cell r="BY58">
            <v>20</v>
          </cell>
          <cell r="BZ58">
            <v>21</v>
          </cell>
          <cell r="CA58">
            <v>22</v>
          </cell>
          <cell r="CB58">
            <v>23</v>
          </cell>
          <cell r="CC58">
            <v>24</v>
          </cell>
          <cell r="CD58">
            <v>25</v>
          </cell>
          <cell r="CE58">
            <v>26</v>
          </cell>
          <cell r="CF58">
            <v>27</v>
          </cell>
          <cell r="CG58">
            <v>28</v>
          </cell>
          <cell r="CH58">
            <v>29</v>
          </cell>
          <cell r="CI58">
            <v>30</v>
          </cell>
          <cell r="CJ58">
            <v>31</v>
          </cell>
          <cell r="CK58">
            <v>32</v>
          </cell>
          <cell r="CL58">
            <v>33</v>
          </cell>
          <cell r="CM58">
            <v>34</v>
          </cell>
          <cell r="CN58">
            <v>35</v>
          </cell>
          <cell r="CO58">
            <v>36</v>
          </cell>
          <cell r="CP58">
            <v>37</v>
          </cell>
          <cell r="CQ58">
            <v>38</v>
          </cell>
          <cell r="CR58">
            <v>39</v>
          </cell>
          <cell r="CS58">
            <v>40</v>
          </cell>
          <cell r="CT58">
            <v>41</v>
          </cell>
          <cell r="CU58">
            <v>42</v>
          </cell>
          <cell r="CV58">
            <v>43</v>
          </cell>
          <cell r="CW58">
            <v>44</v>
          </cell>
          <cell r="CX58">
            <v>45</v>
          </cell>
          <cell r="CY58">
            <v>46</v>
          </cell>
          <cell r="CZ58">
            <v>47</v>
          </cell>
          <cell r="DA58">
            <v>48</v>
          </cell>
          <cell r="DB58">
            <v>49</v>
          </cell>
          <cell r="DC58">
            <v>50</v>
          </cell>
          <cell r="DD58">
            <v>51</v>
          </cell>
          <cell r="DE58">
            <v>53</v>
          </cell>
          <cell r="DI58" t="str">
            <v>Week No.</v>
          </cell>
          <cell r="DJ58">
            <v>1</v>
          </cell>
          <cell r="DK58">
            <v>2</v>
          </cell>
          <cell r="DL58">
            <v>3</v>
          </cell>
          <cell r="DM58">
            <v>4</v>
          </cell>
          <cell r="DN58">
            <v>5</v>
          </cell>
          <cell r="DO58">
            <v>6</v>
          </cell>
          <cell r="DP58">
            <v>7</v>
          </cell>
          <cell r="DQ58">
            <v>8</v>
          </cell>
          <cell r="DR58">
            <v>9</v>
          </cell>
          <cell r="DS58">
            <v>10</v>
          </cell>
          <cell r="DT58">
            <v>11</v>
          </cell>
          <cell r="DU58">
            <v>12</v>
          </cell>
          <cell r="DY58" t="str">
            <v>Week No.</v>
          </cell>
          <cell r="DZ58">
            <v>1</v>
          </cell>
          <cell r="EA58">
            <v>2</v>
          </cell>
          <cell r="EB58">
            <v>3</v>
          </cell>
          <cell r="EC58">
            <v>4</v>
          </cell>
          <cell r="ED58">
            <v>5</v>
          </cell>
          <cell r="EE58">
            <v>6</v>
          </cell>
          <cell r="EF58">
            <v>7</v>
          </cell>
          <cell r="EG58">
            <v>8</v>
          </cell>
          <cell r="EH58">
            <v>9</v>
          </cell>
          <cell r="EI58">
            <v>10</v>
          </cell>
          <cell r="EJ58">
            <v>11</v>
          </cell>
          <cell r="EK58">
            <v>12</v>
          </cell>
        </row>
        <row r="59">
          <cell r="A59" t="str">
            <v>Week Ending</v>
          </cell>
          <cell r="B59">
            <v>35441</v>
          </cell>
          <cell r="C59">
            <v>35448</v>
          </cell>
          <cell r="D59">
            <v>35455</v>
          </cell>
          <cell r="E59">
            <v>35462</v>
          </cell>
          <cell r="F59">
            <v>35469</v>
          </cell>
          <cell r="G59">
            <v>35476</v>
          </cell>
          <cell r="H59">
            <v>35483</v>
          </cell>
          <cell r="I59">
            <v>35490</v>
          </cell>
          <cell r="J59">
            <v>35497</v>
          </cell>
          <cell r="K59">
            <v>35504</v>
          </cell>
          <cell r="L59">
            <v>35511</v>
          </cell>
          <cell r="M59">
            <v>35518</v>
          </cell>
          <cell r="N59">
            <v>35525</v>
          </cell>
          <cell r="O59">
            <v>35532</v>
          </cell>
          <cell r="P59">
            <v>35539</v>
          </cell>
          <cell r="Q59">
            <v>35546</v>
          </cell>
          <cell r="R59">
            <v>35553</v>
          </cell>
          <cell r="S59">
            <v>35560</v>
          </cell>
          <cell r="T59">
            <v>35567</v>
          </cell>
          <cell r="U59">
            <v>35574</v>
          </cell>
          <cell r="V59">
            <v>35581</v>
          </cell>
          <cell r="W59">
            <v>35588</v>
          </cell>
          <cell r="X59">
            <v>35595</v>
          </cell>
          <cell r="Y59">
            <v>35602</v>
          </cell>
          <cell r="Z59">
            <v>35609</v>
          </cell>
          <cell r="AA59">
            <v>35616</v>
          </cell>
          <cell r="AB59">
            <v>35623</v>
          </cell>
          <cell r="AC59">
            <v>35630</v>
          </cell>
          <cell r="AD59">
            <v>35637</v>
          </cell>
          <cell r="AE59">
            <v>35644</v>
          </cell>
          <cell r="AF59">
            <v>35651</v>
          </cell>
          <cell r="AG59">
            <v>35658</v>
          </cell>
          <cell r="AH59">
            <v>35665</v>
          </cell>
          <cell r="AI59">
            <v>35672</v>
          </cell>
          <cell r="AJ59">
            <v>35679</v>
          </cell>
          <cell r="AK59">
            <v>35686</v>
          </cell>
          <cell r="AL59">
            <v>35693</v>
          </cell>
          <cell r="AM59">
            <v>35700</v>
          </cell>
          <cell r="AN59">
            <v>35707</v>
          </cell>
          <cell r="AO59">
            <v>35714</v>
          </cell>
          <cell r="AP59">
            <v>35721</v>
          </cell>
          <cell r="AQ59">
            <v>35728</v>
          </cell>
          <cell r="AR59">
            <v>35735</v>
          </cell>
          <cell r="AS59">
            <v>35742</v>
          </cell>
          <cell r="AT59">
            <v>35749</v>
          </cell>
          <cell r="AU59">
            <v>35756</v>
          </cell>
          <cell r="AV59">
            <v>35763</v>
          </cell>
          <cell r="AW59">
            <v>35770</v>
          </cell>
          <cell r="AX59">
            <v>35777</v>
          </cell>
          <cell r="AY59">
            <v>35784</v>
          </cell>
          <cell r="AZ59">
            <v>35791</v>
          </cell>
          <cell r="BA59">
            <v>35795</v>
          </cell>
          <cell r="BB59" t="str">
            <v>Total</v>
          </cell>
          <cell r="BE59" t="str">
            <v>Week Ending</v>
          </cell>
          <cell r="BF59">
            <v>35441</v>
          </cell>
          <cell r="BG59">
            <v>35448</v>
          </cell>
          <cell r="BH59">
            <v>35455</v>
          </cell>
          <cell r="BI59">
            <v>35462</v>
          </cell>
          <cell r="BJ59">
            <v>35469</v>
          </cell>
          <cell r="BK59">
            <v>35476</v>
          </cell>
          <cell r="BL59">
            <v>35483</v>
          </cell>
          <cell r="BM59">
            <v>35490</v>
          </cell>
          <cell r="BN59">
            <v>35497</v>
          </cell>
          <cell r="BO59">
            <v>35504</v>
          </cell>
          <cell r="BP59">
            <v>35511</v>
          </cell>
          <cell r="BQ59">
            <v>35518</v>
          </cell>
          <cell r="BR59">
            <v>35525</v>
          </cell>
          <cell r="BS59">
            <v>35532</v>
          </cell>
          <cell r="BT59">
            <v>35539</v>
          </cell>
          <cell r="BU59">
            <v>35546</v>
          </cell>
          <cell r="BV59">
            <v>35553</v>
          </cell>
          <cell r="BW59">
            <v>35560</v>
          </cell>
          <cell r="BX59">
            <v>35567</v>
          </cell>
          <cell r="BY59">
            <v>35574</v>
          </cell>
          <cell r="BZ59">
            <v>35581</v>
          </cell>
          <cell r="CA59">
            <v>35588</v>
          </cell>
          <cell r="CB59">
            <v>35595</v>
          </cell>
          <cell r="CC59">
            <v>35602</v>
          </cell>
          <cell r="CD59">
            <v>35609</v>
          </cell>
          <cell r="CE59">
            <v>35616</v>
          </cell>
          <cell r="CF59">
            <v>35623</v>
          </cell>
          <cell r="CG59">
            <v>35630</v>
          </cell>
          <cell r="CH59">
            <v>35637</v>
          </cell>
          <cell r="CI59">
            <v>35644</v>
          </cell>
          <cell r="CJ59">
            <v>35651</v>
          </cell>
          <cell r="CK59">
            <v>35658</v>
          </cell>
          <cell r="CL59">
            <v>35665</v>
          </cell>
          <cell r="CM59">
            <v>35672</v>
          </cell>
          <cell r="CN59">
            <v>35679</v>
          </cell>
          <cell r="CO59">
            <v>35686</v>
          </cell>
          <cell r="CP59">
            <v>35693</v>
          </cell>
          <cell r="CQ59">
            <v>35700</v>
          </cell>
          <cell r="CR59">
            <v>35707</v>
          </cell>
          <cell r="CS59">
            <v>35714</v>
          </cell>
          <cell r="CT59">
            <v>35721</v>
          </cell>
          <cell r="CU59">
            <v>35728</v>
          </cell>
          <cell r="CV59">
            <v>35735</v>
          </cell>
          <cell r="CW59">
            <v>35742</v>
          </cell>
          <cell r="CX59">
            <v>35749</v>
          </cell>
          <cell r="CY59">
            <v>35756</v>
          </cell>
          <cell r="CZ59">
            <v>35763</v>
          </cell>
          <cell r="DA59">
            <v>35770</v>
          </cell>
          <cell r="DB59">
            <v>35777</v>
          </cell>
          <cell r="DC59">
            <v>35784</v>
          </cell>
          <cell r="DD59">
            <v>35791</v>
          </cell>
          <cell r="DE59">
            <v>35795</v>
          </cell>
          <cell r="DF59" t="str">
            <v>Total</v>
          </cell>
          <cell r="DI59" t="str">
            <v>Week Ending</v>
          </cell>
          <cell r="DJ59" t="str">
            <v>January</v>
          </cell>
          <cell r="DK59" t="str">
            <v>February</v>
          </cell>
          <cell r="DL59" t="str">
            <v>March</v>
          </cell>
          <cell r="DM59" t="str">
            <v>April</v>
          </cell>
          <cell r="DN59" t="str">
            <v>May</v>
          </cell>
          <cell r="DO59" t="str">
            <v>June</v>
          </cell>
          <cell r="DP59" t="str">
            <v>July</v>
          </cell>
          <cell r="DQ59" t="str">
            <v>August</v>
          </cell>
          <cell r="DR59" t="str">
            <v>September</v>
          </cell>
          <cell r="DS59" t="str">
            <v>October</v>
          </cell>
          <cell r="DT59" t="str">
            <v>November</v>
          </cell>
          <cell r="DU59" t="str">
            <v>December</v>
          </cell>
          <cell r="DY59" t="str">
            <v>Week Ending</v>
          </cell>
          <cell r="DZ59" t="str">
            <v>January</v>
          </cell>
          <cell r="EA59" t="str">
            <v>February</v>
          </cell>
          <cell r="EB59" t="str">
            <v>March</v>
          </cell>
          <cell r="EC59" t="str">
            <v>April</v>
          </cell>
          <cell r="ED59" t="str">
            <v>May</v>
          </cell>
          <cell r="EE59" t="str">
            <v>June</v>
          </cell>
          <cell r="EF59" t="str">
            <v>July</v>
          </cell>
          <cell r="EG59" t="str">
            <v>August</v>
          </cell>
          <cell r="EH59" t="str">
            <v>September</v>
          </cell>
          <cell r="EI59" t="str">
            <v>October</v>
          </cell>
          <cell r="EJ59" t="str">
            <v>November</v>
          </cell>
          <cell r="EK59" t="str">
            <v>December</v>
          </cell>
        </row>
        <row r="60">
          <cell r="A60" t="str">
            <v>Passengers</v>
          </cell>
          <cell r="B60">
            <v>65704</v>
          </cell>
          <cell r="C60">
            <v>20634</v>
          </cell>
          <cell r="D60">
            <v>22363</v>
          </cell>
          <cell r="E60">
            <v>26474</v>
          </cell>
          <cell r="F60">
            <v>30386</v>
          </cell>
          <cell r="G60">
            <v>40336</v>
          </cell>
          <cell r="H60">
            <v>34283</v>
          </cell>
          <cell r="I60">
            <v>28946</v>
          </cell>
          <cell r="J60">
            <v>39961</v>
          </cell>
          <cell r="K60">
            <v>55475</v>
          </cell>
          <cell r="L60">
            <v>71989</v>
          </cell>
          <cell r="M60">
            <v>92302</v>
          </cell>
          <cell r="N60">
            <v>96592</v>
          </cell>
          <cell r="O60">
            <v>74483</v>
          </cell>
          <cell r="P60">
            <v>58973</v>
          </cell>
          <cell r="Q60">
            <v>60370</v>
          </cell>
          <cell r="R60">
            <v>63343</v>
          </cell>
          <cell r="S60">
            <v>72623</v>
          </cell>
          <cell r="T60">
            <v>80502</v>
          </cell>
          <cell r="U60">
            <v>98365</v>
          </cell>
          <cell r="V60">
            <v>117625</v>
          </cell>
          <cell r="W60">
            <v>95098</v>
          </cell>
          <cell r="X60">
            <v>92854</v>
          </cell>
          <cell r="Y60">
            <v>101554</v>
          </cell>
          <cell r="Z60">
            <v>112562</v>
          </cell>
          <cell r="AA60">
            <v>126668</v>
          </cell>
          <cell r="AB60">
            <v>130924</v>
          </cell>
          <cell r="AC60">
            <v>136870</v>
          </cell>
          <cell r="AD60">
            <v>140741</v>
          </cell>
          <cell r="AE60">
            <v>194434</v>
          </cell>
          <cell r="AF60">
            <v>164111</v>
          </cell>
          <cell r="AG60">
            <v>176942</v>
          </cell>
          <cell r="AH60">
            <v>169503</v>
          </cell>
          <cell r="AI60">
            <v>151343</v>
          </cell>
          <cell r="AJ60">
            <v>111357</v>
          </cell>
          <cell r="AK60">
            <v>107037</v>
          </cell>
          <cell r="AL60">
            <v>104240</v>
          </cell>
          <cell r="AM60">
            <v>98410</v>
          </cell>
          <cell r="AN60">
            <v>83860</v>
          </cell>
          <cell r="AO60">
            <v>73878</v>
          </cell>
          <cell r="AP60">
            <v>67570</v>
          </cell>
          <cell r="AQ60">
            <v>92113</v>
          </cell>
          <cell r="AR60">
            <v>105737</v>
          </cell>
          <cell r="AS60">
            <v>57311</v>
          </cell>
          <cell r="AT60">
            <v>47470</v>
          </cell>
          <cell r="AU60">
            <v>43208</v>
          </cell>
          <cell r="AV60">
            <v>44642</v>
          </cell>
          <cell r="AW60">
            <v>45754</v>
          </cell>
          <cell r="AX60">
            <v>39573</v>
          </cell>
          <cell r="AY60">
            <v>47228</v>
          </cell>
          <cell r="AZ60">
            <v>51226</v>
          </cell>
          <cell r="BA60">
            <v>30873</v>
          </cell>
          <cell r="BB60">
            <v>4296820</v>
          </cell>
          <cell r="BE60" t="str">
            <v>Passengers</v>
          </cell>
          <cell r="BF60">
            <v>65704</v>
          </cell>
          <cell r="BG60">
            <v>86338</v>
          </cell>
          <cell r="BH60">
            <v>108701</v>
          </cell>
          <cell r="BI60">
            <v>135175</v>
          </cell>
          <cell r="BJ60">
            <v>165561</v>
          </cell>
          <cell r="BK60">
            <v>205897</v>
          </cell>
          <cell r="BL60">
            <v>240180</v>
          </cell>
          <cell r="BM60">
            <v>269126</v>
          </cell>
          <cell r="BN60">
            <v>309087</v>
          </cell>
          <cell r="BO60">
            <v>364562</v>
          </cell>
          <cell r="BP60">
            <v>436551</v>
          </cell>
          <cell r="BQ60">
            <v>528853</v>
          </cell>
          <cell r="BR60">
            <v>625445</v>
          </cell>
          <cell r="BS60">
            <v>699928</v>
          </cell>
          <cell r="BT60">
            <v>758901</v>
          </cell>
          <cell r="BU60">
            <v>819271</v>
          </cell>
          <cell r="BV60">
            <v>882614</v>
          </cell>
          <cell r="BW60">
            <v>955237</v>
          </cell>
          <cell r="BX60">
            <v>1035739</v>
          </cell>
          <cell r="BY60">
            <v>1134104</v>
          </cell>
          <cell r="BZ60">
            <v>1251729</v>
          </cell>
          <cell r="CA60">
            <v>1346827</v>
          </cell>
          <cell r="CB60">
            <v>1439681</v>
          </cell>
          <cell r="CC60">
            <v>1541235</v>
          </cell>
          <cell r="CD60">
            <v>1653797</v>
          </cell>
          <cell r="CE60">
            <v>1780465</v>
          </cell>
          <cell r="CF60">
            <v>1911389</v>
          </cell>
          <cell r="CG60">
            <v>2048259</v>
          </cell>
          <cell r="CH60">
            <v>2189000</v>
          </cell>
          <cell r="CI60">
            <v>2383434</v>
          </cell>
          <cell r="CJ60">
            <v>2547545</v>
          </cell>
          <cell r="CK60">
            <v>2724487</v>
          </cell>
          <cell r="CL60">
            <v>2893990</v>
          </cell>
          <cell r="CM60">
            <v>3045333</v>
          </cell>
          <cell r="CN60">
            <v>3156690</v>
          </cell>
          <cell r="CO60">
            <v>3263727</v>
          </cell>
          <cell r="CP60">
            <v>3367967</v>
          </cell>
          <cell r="CQ60">
            <v>3466377</v>
          </cell>
          <cell r="CR60">
            <v>3550237</v>
          </cell>
          <cell r="CS60">
            <v>3624115</v>
          </cell>
          <cell r="CT60">
            <v>3691685</v>
          </cell>
          <cell r="CU60">
            <v>3783798</v>
          </cell>
          <cell r="CV60">
            <v>3889535</v>
          </cell>
          <cell r="CW60">
            <v>3946846</v>
          </cell>
          <cell r="CX60">
            <v>3994316</v>
          </cell>
          <cell r="CY60">
            <v>4037524</v>
          </cell>
          <cell r="CZ60">
            <v>4082166</v>
          </cell>
          <cell r="DA60">
            <v>4127920</v>
          </cell>
          <cell r="DB60">
            <v>4167493</v>
          </cell>
          <cell r="DC60">
            <v>4214721</v>
          </cell>
          <cell r="DD60">
            <v>4265947</v>
          </cell>
          <cell r="DE60">
            <v>4296820</v>
          </cell>
          <cell r="DF60">
            <v>4296820</v>
          </cell>
          <cell r="DI60" t="str">
            <v>Passengers</v>
          </cell>
          <cell r="DY60" t="str">
            <v>Passengers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</row>
        <row r="61">
          <cell r="A61" t="str">
            <v>Car Units</v>
          </cell>
          <cell r="B61">
            <v>14537</v>
          </cell>
          <cell r="C61">
            <v>4193</v>
          </cell>
          <cell r="D61">
            <v>4617</v>
          </cell>
          <cell r="E61">
            <v>5038</v>
          </cell>
          <cell r="F61">
            <v>5810</v>
          </cell>
          <cell r="G61">
            <v>6855</v>
          </cell>
          <cell r="H61">
            <v>6037</v>
          </cell>
          <cell r="I61">
            <v>5269</v>
          </cell>
          <cell r="J61">
            <v>7308</v>
          </cell>
          <cell r="K61">
            <v>9027</v>
          </cell>
          <cell r="L61">
            <v>11740</v>
          </cell>
          <cell r="M61">
            <v>14412</v>
          </cell>
          <cell r="N61">
            <v>15369</v>
          </cell>
          <cell r="O61">
            <v>13412</v>
          </cell>
          <cell r="P61">
            <v>10574</v>
          </cell>
          <cell r="Q61">
            <v>11135</v>
          </cell>
          <cell r="R61">
            <v>12561</v>
          </cell>
          <cell r="S61">
            <v>14286</v>
          </cell>
          <cell r="T61">
            <v>16491</v>
          </cell>
          <cell r="U61">
            <v>20289</v>
          </cell>
          <cell r="V61">
            <v>21184</v>
          </cell>
          <cell r="W61">
            <v>19027</v>
          </cell>
          <cell r="X61">
            <v>19152</v>
          </cell>
          <cell r="Y61">
            <v>20606</v>
          </cell>
          <cell r="Z61">
            <v>23173</v>
          </cell>
          <cell r="AA61">
            <v>26168</v>
          </cell>
          <cell r="AB61">
            <v>26242</v>
          </cell>
          <cell r="AC61">
            <v>27057</v>
          </cell>
          <cell r="AD61">
            <v>25078</v>
          </cell>
          <cell r="AE61">
            <v>36413</v>
          </cell>
          <cell r="AF61">
            <v>29851</v>
          </cell>
          <cell r="AG61">
            <v>30525</v>
          </cell>
          <cell r="AH61">
            <v>28328</v>
          </cell>
          <cell r="AI61">
            <v>25174</v>
          </cell>
          <cell r="AJ61">
            <v>23202</v>
          </cell>
          <cell r="AK61">
            <v>24119</v>
          </cell>
          <cell r="AL61">
            <v>24042</v>
          </cell>
          <cell r="AM61">
            <v>20934</v>
          </cell>
          <cell r="AN61">
            <v>17417</v>
          </cell>
          <cell r="AO61">
            <v>14274</v>
          </cell>
          <cell r="AP61">
            <v>13470</v>
          </cell>
          <cell r="AQ61">
            <v>17158</v>
          </cell>
          <cell r="AR61">
            <v>17612</v>
          </cell>
          <cell r="AS61">
            <v>10065</v>
          </cell>
          <cell r="AT61">
            <v>8038</v>
          </cell>
          <cell r="AU61">
            <v>7100</v>
          </cell>
          <cell r="AV61">
            <v>6812</v>
          </cell>
          <cell r="AW61">
            <v>6900</v>
          </cell>
          <cell r="AX61">
            <v>6188</v>
          </cell>
          <cell r="AY61">
            <v>9717</v>
          </cell>
          <cell r="AZ61">
            <v>10803</v>
          </cell>
          <cell r="BA61">
            <v>7366</v>
          </cell>
          <cell r="BB61">
            <v>812155</v>
          </cell>
          <cell r="BE61" t="str">
            <v>Car Units</v>
          </cell>
          <cell r="BF61">
            <v>14537</v>
          </cell>
          <cell r="BG61">
            <v>18730</v>
          </cell>
          <cell r="BH61">
            <v>23347</v>
          </cell>
          <cell r="BI61">
            <v>28385</v>
          </cell>
          <cell r="BJ61">
            <v>34195</v>
          </cell>
          <cell r="BK61">
            <v>41050</v>
          </cell>
          <cell r="BL61">
            <v>47087</v>
          </cell>
          <cell r="BM61">
            <v>52356</v>
          </cell>
          <cell r="BN61">
            <v>59664</v>
          </cell>
          <cell r="BO61">
            <v>68691</v>
          </cell>
          <cell r="BP61">
            <v>80431</v>
          </cell>
          <cell r="BQ61">
            <v>94843</v>
          </cell>
          <cell r="BR61">
            <v>110212</v>
          </cell>
          <cell r="BS61">
            <v>123624</v>
          </cell>
          <cell r="BT61">
            <v>134198</v>
          </cell>
          <cell r="BU61">
            <v>145333</v>
          </cell>
          <cell r="BV61">
            <v>157894</v>
          </cell>
          <cell r="BW61">
            <v>172180</v>
          </cell>
          <cell r="BX61">
            <v>188671</v>
          </cell>
          <cell r="BY61">
            <v>208960</v>
          </cell>
          <cell r="BZ61">
            <v>230144</v>
          </cell>
          <cell r="CA61">
            <v>249171</v>
          </cell>
          <cell r="CB61">
            <v>268323</v>
          </cell>
          <cell r="CC61">
            <v>288929</v>
          </cell>
          <cell r="CD61">
            <v>312102</v>
          </cell>
          <cell r="CE61">
            <v>338270</v>
          </cell>
          <cell r="CF61">
            <v>364512</v>
          </cell>
          <cell r="CG61">
            <v>391569</v>
          </cell>
          <cell r="CH61">
            <v>416647</v>
          </cell>
          <cell r="CI61">
            <v>453060</v>
          </cell>
          <cell r="CJ61">
            <v>482911</v>
          </cell>
          <cell r="CK61">
            <v>513436</v>
          </cell>
          <cell r="CL61">
            <v>541764</v>
          </cell>
          <cell r="CM61">
            <v>566938</v>
          </cell>
          <cell r="CN61">
            <v>590140</v>
          </cell>
          <cell r="CO61">
            <v>614259</v>
          </cell>
          <cell r="CP61">
            <v>638301</v>
          </cell>
          <cell r="CQ61">
            <v>659235</v>
          </cell>
          <cell r="CR61">
            <v>676652</v>
          </cell>
          <cell r="CS61">
            <v>690926</v>
          </cell>
          <cell r="CT61">
            <v>704396</v>
          </cell>
          <cell r="CU61">
            <v>721554</v>
          </cell>
          <cell r="CV61">
            <v>739166</v>
          </cell>
          <cell r="CW61">
            <v>749231</v>
          </cell>
          <cell r="CX61">
            <v>757269</v>
          </cell>
          <cell r="CY61">
            <v>764369</v>
          </cell>
          <cell r="CZ61">
            <v>771181</v>
          </cell>
          <cell r="DA61">
            <v>778081</v>
          </cell>
          <cell r="DB61">
            <v>784269</v>
          </cell>
          <cell r="DC61">
            <v>793986</v>
          </cell>
          <cell r="DD61">
            <v>804789</v>
          </cell>
          <cell r="DE61">
            <v>812155</v>
          </cell>
          <cell r="DF61">
            <v>812155</v>
          </cell>
          <cell r="DI61" t="str">
            <v>Car Units</v>
          </cell>
          <cell r="DY61" t="str">
            <v>Car Units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</row>
        <row r="62">
          <cell r="A62" t="str">
            <v>Coaches</v>
          </cell>
          <cell r="B62">
            <v>201</v>
          </cell>
          <cell r="C62">
            <v>100</v>
          </cell>
          <cell r="D62">
            <v>104</v>
          </cell>
          <cell r="E62">
            <v>129</v>
          </cell>
          <cell r="F62">
            <v>150</v>
          </cell>
          <cell r="G62">
            <v>182</v>
          </cell>
          <cell r="H62">
            <v>163</v>
          </cell>
          <cell r="I62">
            <v>145</v>
          </cell>
          <cell r="J62">
            <v>199</v>
          </cell>
          <cell r="K62">
            <v>319</v>
          </cell>
          <cell r="L62">
            <v>410</v>
          </cell>
          <cell r="M62">
            <v>429</v>
          </cell>
          <cell r="N62">
            <v>448</v>
          </cell>
          <cell r="O62">
            <v>410</v>
          </cell>
          <cell r="P62">
            <v>352</v>
          </cell>
          <cell r="Q62">
            <v>398</v>
          </cell>
          <cell r="R62">
            <v>401</v>
          </cell>
          <cell r="S62">
            <v>416</v>
          </cell>
          <cell r="T62">
            <v>461</v>
          </cell>
          <cell r="U62">
            <v>548</v>
          </cell>
          <cell r="V62">
            <v>510</v>
          </cell>
          <cell r="W62">
            <v>456</v>
          </cell>
          <cell r="X62">
            <v>460</v>
          </cell>
          <cell r="Y62">
            <v>454</v>
          </cell>
          <cell r="Z62">
            <v>477</v>
          </cell>
          <cell r="AA62">
            <v>457</v>
          </cell>
          <cell r="AB62">
            <v>475</v>
          </cell>
          <cell r="AC62">
            <v>489</v>
          </cell>
          <cell r="AD62">
            <v>555</v>
          </cell>
          <cell r="AE62">
            <v>562</v>
          </cell>
          <cell r="AF62">
            <v>525</v>
          </cell>
          <cell r="AG62">
            <v>547</v>
          </cell>
          <cell r="AH62">
            <v>554</v>
          </cell>
          <cell r="AI62">
            <v>515</v>
          </cell>
          <cell r="AJ62">
            <v>445</v>
          </cell>
          <cell r="AK62">
            <v>475</v>
          </cell>
          <cell r="AL62">
            <v>484</v>
          </cell>
          <cell r="AM62">
            <v>430</v>
          </cell>
          <cell r="AN62">
            <v>396</v>
          </cell>
          <cell r="AO62">
            <v>448</v>
          </cell>
          <cell r="AP62">
            <v>375</v>
          </cell>
          <cell r="AQ62">
            <v>418</v>
          </cell>
          <cell r="AR62">
            <v>398</v>
          </cell>
          <cell r="AS62">
            <v>216</v>
          </cell>
          <cell r="AT62">
            <v>217</v>
          </cell>
          <cell r="AU62">
            <v>210</v>
          </cell>
          <cell r="AV62">
            <v>179</v>
          </cell>
          <cell r="AW62">
            <v>158</v>
          </cell>
          <cell r="AX62">
            <v>125</v>
          </cell>
          <cell r="AY62">
            <v>113</v>
          </cell>
          <cell r="AZ62">
            <v>93</v>
          </cell>
          <cell r="BA62">
            <v>72</v>
          </cell>
          <cell r="BB62">
            <v>18253</v>
          </cell>
          <cell r="BE62" t="str">
            <v>Coaches</v>
          </cell>
          <cell r="BF62">
            <v>201</v>
          </cell>
          <cell r="BG62">
            <v>301</v>
          </cell>
          <cell r="BH62">
            <v>405</v>
          </cell>
          <cell r="BI62">
            <v>534</v>
          </cell>
          <cell r="BJ62">
            <v>684</v>
          </cell>
          <cell r="BK62">
            <v>866</v>
          </cell>
          <cell r="BL62">
            <v>1029</v>
          </cell>
          <cell r="BM62">
            <v>1174</v>
          </cell>
          <cell r="BN62">
            <v>1373</v>
          </cell>
          <cell r="BO62">
            <v>1692</v>
          </cell>
          <cell r="BP62">
            <v>2102</v>
          </cell>
          <cell r="BQ62">
            <v>2531</v>
          </cell>
          <cell r="BR62">
            <v>2979</v>
          </cell>
          <cell r="BS62">
            <v>3389</v>
          </cell>
          <cell r="BT62">
            <v>3741</v>
          </cell>
          <cell r="BU62">
            <v>4139</v>
          </cell>
          <cell r="BV62">
            <v>4540</v>
          </cell>
          <cell r="BW62">
            <v>4956</v>
          </cell>
          <cell r="BX62">
            <v>5417</v>
          </cell>
          <cell r="BY62">
            <v>5965</v>
          </cell>
          <cell r="BZ62">
            <v>6475</v>
          </cell>
          <cell r="CA62">
            <v>6931</v>
          </cell>
          <cell r="CB62">
            <v>7391</v>
          </cell>
          <cell r="CC62">
            <v>7845</v>
          </cell>
          <cell r="CD62">
            <v>8322</v>
          </cell>
          <cell r="CE62">
            <v>8779</v>
          </cell>
          <cell r="CF62">
            <v>9254</v>
          </cell>
          <cell r="CG62">
            <v>9743</v>
          </cell>
          <cell r="CH62">
            <v>10298</v>
          </cell>
          <cell r="CI62">
            <v>10860</v>
          </cell>
          <cell r="CJ62">
            <v>11385</v>
          </cell>
          <cell r="CK62">
            <v>11932</v>
          </cell>
          <cell r="CL62">
            <v>12486</v>
          </cell>
          <cell r="CM62">
            <v>13001</v>
          </cell>
          <cell r="CN62">
            <v>13446</v>
          </cell>
          <cell r="CO62">
            <v>13921</v>
          </cell>
          <cell r="CP62">
            <v>14405</v>
          </cell>
          <cell r="CQ62">
            <v>14835</v>
          </cell>
          <cell r="CR62">
            <v>15231</v>
          </cell>
          <cell r="CS62">
            <v>15679</v>
          </cell>
          <cell r="CT62">
            <v>16054</v>
          </cell>
          <cell r="CU62">
            <v>16472</v>
          </cell>
          <cell r="CV62">
            <v>16870</v>
          </cell>
          <cell r="CW62">
            <v>17086</v>
          </cell>
          <cell r="CX62">
            <v>17303</v>
          </cell>
          <cell r="CY62">
            <v>17513</v>
          </cell>
          <cell r="CZ62">
            <v>17692</v>
          </cell>
          <cell r="DA62">
            <v>17850</v>
          </cell>
          <cell r="DB62">
            <v>17975</v>
          </cell>
          <cell r="DC62">
            <v>18088</v>
          </cell>
          <cell r="DD62">
            <v>18181</v>
          </cell>
          <cell r="DE62">
            <v>18253</v>
          </cell>
          <cell r="DF62">
            <v>18253</v>
          </cell>
          <cell r="DI62" t="str">
            <v>Coaches</v>
          </cell>
          <cell r="DY62" t="str">
            <v>Coaches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</row>
        <row r="63">
          <cell r="A63" t="str">
            <v>Ro / Ro Units</v>
          </cell>
          <cell r="B63">
            <v>5532</v>
          </cell>
          <cell r="C63">
            <v>4094</v>
          </cell>
          <cell r="D63">
            <v>4099</v>
          </cell>
          <cell r="E63">
            <v>4170</v>
          </cell>
          <cell r="F63">
            <v>4223</v>
          </cell>
          <cell r="G63">
            <v>4276</v>
          </cell>
          <cell r="H63">
            <v>3877</v>
          </cell>
          <cell r="I63">
            <v>4274</v>
          </cell>
          <cell r="J63">
            <v>4996</v>
          </cell>
          <cell r="K63">
            <v>4807</v>
          </cell>
          <cell r="L63">
            <v>4586</v>
          </cell>
          <cell r="M63">
            <v>4339</v>
          </cell>
          <cell r="N63">
            <v>4006</v>
          </cell>
          <cell r="O63">
            <v>4705</v>
          </cell>
          <cell r="P63">
            <v>4653</v>
          </cell>
          <cell r="Q63">
            <v>4539</v>
          </cell>
          <cell r="R63">
            <v>4610</v>
          </cell>
          <cell r="S63">
            <v>4116</v>
          </cell>
          <cell r="T63">
            <v>4405</v>
          </cell>
          <cell r="U63">
            <v>4726</v>
          </cell>
          <cell r="V63">
            <v>4504</v>
          </cell>
          <cell r="W63">
            <v>4251</v>
          </cell>
          <cell r="X63">
            <v>4646</v>
          </cell>
          <cell r="Y63">
            <v>4751</v>
          </cell>
          <cell r="Z63">
            <v>4504</v>
          </cell>
          <cell r="AA63">
            <v>4699</v>
          </cell>
          <cell r="AB63">
            <v>5081</v>
          </cell>
          <cell r="AC63">
            <v>4924</v>
          </cell>
          <cell r="AD63">
            <v>4795</v>
          </cell>
          <cell r="AE63">
            <v>4492</v>
          </cell>
          <cell r="AF63">
            <v>3952</v>
          </cell>
          <cell r="AG63">
            <v>4419</v>
          </cell>
          <cell r="AH63">
            <v>4571</v>
          </cell>
          <cell r="AI63">
            <v>4502</v>
          </cell>
          <cell r="AJ63">
            <v>4910</v>
          </cell>
          <cell r="AK63">
            <v>4900</v>
          </cell>
          <cell r="AL63">
            <v>5024</v>
          </cell>
          <cell r="AM63">
            <v>5393</v>
          </cell>
          <cell r="AN63">
            <v>5367</v>
          </cell>
          <cell r="AO63">
            <v>5264</v>
          </cell>
          <cell r="AP63">
            <v>5235</v>
          </cell>
          <cell r="AQ63">
            <v>5437</v>
          </cell>
          <cell r="AR63">
            <v>5182</v>
          </cell>
          <cell r="AS63">
            <v>5348</v>
          </cell>
          <cell r="AT63">
            <v>5491</v>
          </cell>
          <cell r="AU63">
            <v>5566</v>
          </cell>
          <cell r="AV63">
            <v>5887</v>
          </cell>
          <cell r="AW63">
            <v>5785</v>
          </cell>
          <cell r="AX63">
            <v>5771</v>
          </cell>
          <cell r="AY63">
            <v>5121</v>
          </cell>
          <cell r="AZ63">
            <v>2217</v>
          </cell>
          <cell r="BA63">
            <v>1176</v>
          </cell>
          <cell r="BB63">
            <v>242198</v>
          </cell>
          <cell r="BE63" t="str">
            <v>Ro / Ro Units</v>
          </cell>
          <cell r="BF63">
            <v>5532</v>
          </cell>
          <cell r="BG63">
            <v>9626</v>
          </cell>
          <cell r="BH63">
            <v>13725</v>
          </cell>
          <cell r="BI63">
            <v>17895</v>
          </cell>
          <cell r="BJ63">
            <v>22118</v>
          </cell>
          <cell r="BK63">
            <v>26394</v>
          </cell>
          <cell r="BL63">
            <v>30271</v>
          </cell>
          <cell r="BM63">
            <v>34545</v>
          </cell>
          <cell r="BN63">
            <v>39541</v>
          </cell>
          <cell r="BO63">
            <v>44348</v>
          </cell>
          <cell r="BP63">
            <v>48934</v>
          </cell>
          <cell r="BQ63">
            <v>53273</v>
          </cell>
          <cell r="BR63">
            <v>57279</v>
          </cell>
          <cell r="BS63">
            <v>61984</v>
          </cell>
          <cell r="BT63">
            <v>66637</v>
          </cell>
          <cell r="BU63">
            <v>71176</v>
          </cell>
          <cell r="BV63">
            <v>75786</v>
          </cell>
          <cell r="BW63">
            <v>79902</v>
          </cell>
          <cell r="BX63">
            <v>84307</v>
          </cell>
          <cell r="BY63">
            <v>89033</v>
          </cell>
          <cell r="BZ63">
            <v>93537</v>
          </cell>
          <cell r="CA63">
            <v>97788</v>
          </cell>
          <cell r="CB63">
            <v>102434</v>
          </cell>
          <cell r="CC63">
            <v>107185</v>
          </cell>
          <cell r="CD63">
            <v>111689</v>
          </cell>
          <cell r="CE63">
            <v>116388</v>
          </cell>
          <cell r="CF63">
            <v>121469</v>
          </cell>
          <cell r="CG63">
            <v>126393</v>
          </cell>
          <cell r="CH63">
            <v>131188</v>
          </cell>
          <cell r="CI63">
            <v>135680</v>
          </cell>
          <cell r="CJ63">
            <v>139632</v>
          </cell>
          <cell r="CK63">
            <v>144051</v>
          </cell>
          <cell r="CL63">
            <v>148622</v>
          </cell>
          <cell r="CM63">
            <v>153124</v>
          </cell>
          <cell r="CN63">
            <v>158034</v>
          </cell>
          <cell r="CO63">
            <v>162934</v>
          </cell>
          <cell r="CP63">
            <v>167958</v>
          </cell>
          <cell r="CQ63">
            <v>173351</v>
          </cell>
          <cell r="CR63">
            <v>178718</v>
          </cell>
          <cell r="CS63">
            <v>183982</v>
          </cell>
          <cell r="CT63">
            <v>189217</v>
          </cell>
          <cell r="CU63">
            <v>194654</v>
          </cell>
          <cell r="CV63">
            <v>199836</v>
          </cell>
          <cell r="CW63">
            <v>205184</v>
          </cell>
          <cell r="CX63">
            <v>210675</v>
          </cell>
          <cell r="CY63">
            <v>216241</v>
          </cell>
          <cell r="CZ63">
            <v>222128</v>
          </cell>
          <cell r="DA63">
            <v>227913</v>
          </cell>
          <cell r="DB63">
            <v>233684</v>
          </cell>
          <cell r="DC63">
            <v>238805</v>
          </cell>
          <cell r="DD63">
            <v>241022</v>
          </cell>
          <cell r="DE63">
            <v>242198</v>
          </cell>
          <cell r="DF63">
            <v>242198</v>
          </cell>
          <cell r="DI63" t="str">
            <v>Ro / Ro Units</v>
          </cell>
          <cell r="DY63" t="str">
            <v>Ro / Ro Units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</row>
        <row r="64">
          <cell r="A64" t="str">
            <v>Trade Vehicles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E64" t="str">
            <v>Trade Vehicles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I64" t="str">
            <v>Trade Vehicles</v>
          </cell>
          <cell r="DY64" t="str">
            <v>Trade Vehicles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</row>
        <row r="65">
          <cell r="A65" t="str">
            <v>Small Commercials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E65" t="str">
            <v>Small Commercials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I65" t="str">
            <v>Small Commercials</v>
          </cell>
          <cell r="DY65" t="str">
            <v>Small Commercials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</row>
      </sheetData>
      <sheetData sheetId="1" refreshError="1">
        <row r="1">
          <cell r="A1" t="str">
            <v>Stena Line</v>
          </cell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E1" t="str">
            <v xml:space="preserve">Stena Line </v>
          </cell>
          <cell r="BF1">
            <v>1</v>
          </cell>
          <cell r="BG1">
            <v>2</v>
          </cell>
          <cell r="BH1">
            <v>3</v>
          </cell>
          <cell r="BI1">
            <v>4</v>
          </cell>
          <cell r="BJ1">
            <v>5</v>
          </cell>
          <cell r="BK1">
            <v>6</v>
          </cell>
          <cell r="BL1">
            <v>7</v>
          </cell>
          <cell r="BM1">
            <v>8</v>
          </cell>
          <cell r="BN1">
            <v>9</v>
          </cell>
          <cell r="BO1">
            <v>10</v>
          </cell>
          <cell r="BP1">
            <v>11</v>
          </cell>
          <cell r="BQ1">
            <v>12</v>
          </cell>
          <cell r="BR1">
            <v>13</v>
          </cell>
          <cell r="BS1">
            <v>14</v>
          </cell>
          <cell r="BT1">
            <v>15</v>
          </cell>
          <cell r="BU1">
            <v>16</v>
          </cell>
          <cell r="BV1">
            <v>17</v>
          </cell>
          <cell r="BW1">
            <v>18</v>
          </cell>
          <cell r="BX1">
            <v>19</v>
          </cell>
          <cell r="BY1">
            <v>20</v>
          </cell>
          <cell r="BZ1">
            <v>21</v>
          </cell>
          <cell r="CA1">
            <v>22</v>
          </cell>
          <cell r="CB1">
            <v>23</v>
          </cell>
          <cell r="CC1">
            <v>24</v>
          </cell>
          <cell r="CD1">
            <v>25</v>
          </cell>
          <cell r="CE1">
            <v>26</v>
          </cell>
          <cell r="CF1">
            <v>27</v>
          </cell>
          <cell r="CG1">
            <v>28</v>
          </cell>
          <cell r="CH1">
            <v>29</v>
          </cell>
          <cell r="CI1">
            <v>30</v>
          </cell>
          <cell r="CJ1">
            <v>31</v>
          </cell>
          <cell r="CK1">
            <v>32</v>
          </cell>
          <cell r="CL1">
            <v>33</v>
          </cell>
          <cell r="CM1">
            <v>34</v>
          </cell>
          <cell r="CN1">
            <v>35</v>
          </cell>
          <cell r="CO1">
            <v>36</v>
          </cell>
          <cell r="CP1">
            <v>37</v>
          </cell>
          <cell r="CQ1">
            <v>38</v>
          </cell>
          <cell r="CR1">
            <v>39</v>
          </cell>
          <cell r="CS1">
            <v>40</v>
          </cell>
          <cell r="CT1">
            <v>41</v>
          </cell>
          <cell r="CU1">
            <v>42</v>
          </cell>
          <cell r="CV1">
            <v>43</v>
          </cell>
          <cell r="CW1">
            <v>44</v>
          </cell>
          <cell r="CX1">
            <v>45</v>
          </cell>
          <cell r="CY1">
            <v>46</v>
          </cell>
          <cell r="CZ1">
            <v>47</v>
          </cell>
          <cell r="DA1">
            <v>48</v>
          </cell>
          <cell r="DB1">
            <v>49</v>
          </cell>
          <cell r="DC1">
            <v>50</v>
          </cell>
          <cell r="DD1">
            <v>51</v>
          </cell>
          <cell r="DE1">
            <v>53</v>
          </cell>
          <cell r="DI1" t="str">
            <v xml:space="preserve">Stena Line </v>
          </cell>
          <cell r="DJ1">
            <v>1</v>
          </cell>
          <cell r="DK1">
            <v>2</v>
          </cell>
          <cell r="DL1">
            <v>3</v>
          </cell>
          <cell r="DM1">
            <v>4</v>
          </cell>
          <cell r="DN1">
            <v>5</v>
          </cell>
          <cell r="DO1">
            <v>6</v>
          </cell>
          <cell r="DP1">
            <v>7</v>
          </cell>
          <cell r="DQ1">
            <v>8</v>
          </cell>
          <cell r="DR1">
            <v>9</v>
          </cell>
          <cell r="DS1">
            <v>10</v>
          </cell>
          <cell r="DT1">
            <v>11</v>
          </cell>
          <cell r="DU1">
            <v>12</v>
          </cell>
          <cell r="DY1" t="str">
            <v>Stena Line</v>
          </cell>
          <cell r="DZ1">
            <v>1</v>
          </cell>
          <cell r="EA1">
            <v>2</v>
          </cell>
          <cell r="EB1">
            <v>3</v>
          </cell>
          <cell r="EC1">
            <v>4</v>
          </cell>
          <cell r="ED1">
            <v>5</v>
          </cell>
          <cell r="EE1">
            <v>6</v>
          </cell>
          <cell r="EF1">
            <v>7</v>
          </cell>
          <cell r="EG1">
            <v>8</v>
          </cell>
          <cell r="EH1">
            <v>9</v>
          </cell>
          <cell r="EI1">
            <v>10</v>
          </cell>
          <cell r="EJ1">
            <v>11</v>
          </cell>
          <cell r="EK1">
            <v>12</v>
          </cell>
        </row>
        <row r="2">
          <cell r="A2" t="str">
            <v>1998 - Volumes</v>
          </cell>
          <cell r="BE2" t="str">
            <v>1998 - Volumes</v>
          </cell>
          <cell r="DI2" t="str">
            <v>1998 - Volumes</v>
          </cell>
          <cell r="DY2" t="str">
            <v>1998 - Volumes</v>
          </cell>
        </row>
        <row r="3">
          <cell r="A3" t="str">
            <v>Week No.</v>
          </cell>
          <cell r="B3">
            <v>1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13</v>
          </cell>
          <cell r="O3">
            <v>14</v>
          </cell>
          <cell r="P3">
            <v>15</v>
          </cell>
          <cell r="Q3">
            <v>16</v>
          </cell>
          <cell r="R3">
            <v>17</v>
          </cell>
          <cell r="S3">
            <v>18</v>
          </cell>
          <cell r="T3">
            <v>19</v>
          </cell>
          <cell r="U3">
            <v>20</v>
          </cell>
          <cell r="V3">
            <v>21</v>
          </cell>
          <cell r="W3">
            <v>22</v>
          </cell>
          <cell r="X3">
            <v>23</v>
          </cell>
          <cell r="Y3">
            <v>24</v>
          </cell>
          <cell r="Z3">
            <v>25</v>
          </cell>
          <cell r="AA3">
            <v>26</v>
          </cell>
          <cell r="AB3">
            <v>27</v>
          </cell>
          <cell r="AC3">
            <v>28</v>
          </cell>
          <cell r="AD3">
            <v>29</v>
          </cell>
          <cell r="AE3">
            <v>30</v>
          </cell>
          <cell r="AF3">
            <v>31</v>
          </cell>
          <cell r="AG3">
            <v>32</v>
          </cell>
          <cell r="AH3">
            <v>33</v>
          </cell>
          <cell r="AI3">
            <v>34</v>
          </cell>
          <cell r="AJ3">
            <v>35</v>
          </cell>
          <cell r="AK3">
            <v>36</v>
          </cell>
          <cell r="AL3">
            <v>37</v>
          </cell>
          <cell r="AM3">
            <v>38</v>
          </cell>
          <cell r="AN3">
            <v>39</v>
          </cell>
          <cell r="AO3">
            <v>40</v>
          </cell>
          <cell r="AP3">
            <v>41</v>
          </cell>
          <cell r="AQ3">
            <v>42</v>
          </cell>
          <cell r="AR3">
            <v>43</v>
          </cell>
          <cell r="AS3">
            <v>44</v>
          </cell>
          <cell r="AT3">
            <v>45</v>
          </cell>
          <cell r="AU3">
            <v>46</v>
          </cell>
          <cell r="AV3">
            <v>47</v>
          </cell>
          <cell r="AW3">
            <v>48</v>
          </cell>
          <cell r="AX3">
            <v>49</v>
          </cell>
          <cell r="AY3">
            <v>50</v>
          </cell>
          <cell r="AZ3">
            <v>51</v>
          </cell>
          <cell r="BA3">
            <v>52</v>
          </cell>
          <cell r="BE3" t="str">
            <v>Week No.</v>
          </cell>
          <cell r="BF3">
            <v>1</v>
          </cell>
          <cell r="BG3">
            <v>2</v>
          </cell>
          <cell r="BH3">
            <v>3</v>
          </cell>
          <cell r="BI3">
            <v>4</v>
          </cell>
          <cell r="BJ3">
            <v>5</v>
          </cell>
          <cell r="BK3">
            <v>6</v>
          </cell>
          <cell r="BL3">
            <v>7</v>
          </cell>
          <cell r="BM3">
            <v>8</v>
          </cell>
          <cell r="BN3">
            <v>9</v>
          </cell>
          <cell r="BO3">
            <v>10</v>
          </cell>
          <cell r="BP3">
            <v>11</v>
          </cell>
          <cell r="BQ3">
            <v>12</v>
          </cell>
          <cell r="BR3">
            <v>13</v>
          </cell>
          <cell r="BS3">
            <v>14</v>
          </cell>
          <cell r="BT3">
            <v>15</v>
          </cell>
          <cell r="BU3">
            <v>16</v>
          </cell>
          <cell r="BV3">
            <v>17</v>
          </cell>
          <cell r="BW3">
            <v>18</v>
          </cell>
          <cell r="BX3">
            <v>19</v>
          </cell>
          <cell r="BY3">
            <v>20</v>
          </cell>
          <cell r="BZ3">
            <v>21</v>
          </cell>
          <cell r="CA3">
            <v>22</v>
          </cell>
          <cell r="CB3">
            <v>23</v>
          </cell>
          <cell r="CC3">
            <v>24</v>
          </cell>
          <cell r="CD3">
            <v>25</v>
          </cell>
          <cell r="CE3">
            <v>26</v>
          </cell>
          <cell r="CF3">
            <v>27</v>
          </cell>
          <cell r="CG3">
            <v>28</v>
          </cell>
          <cell r="CH3">
            <v>29</v>
          </cell>
          <cell r="CI3">
            <v>30</v>
          </cell>
          <cell r="CJ3">
            <v>31</v>
          </cell>
          <cell r="CK3">
            <v>32</v>
          </cell>
          <cell r="CL3">
            <v>33</v>
          </cell>
          <cell r="CM3">
            <v>34</v>
          </cell>
          <cell r="CN3">
            <v>35</v>
          </cell>
          <cell r="CO3">
            <v>36</v>
          </cell>
          <cell r="CP3">
            <v>37</v>
          </cell>
          <cell r="CQ3">
            <v>38</v>
          </cell>
          <cell r="CR3">
            <v>39</v>
          </cell>
          <cell r="CS3">
            <v>40</v>
          </cell>
          <cell r="CT3">
            <v>41</v>
          </cell>
          <cell r="CU3">
            <v>42</v>
          </cell>
          <cell r="CV3">
            <v>43</v>
          </cell>
          <cell r="CW3">
            <v>44</v>
          </cell>
          <cell r="CX3">
            <v>45</v>
          </cell>
          <cell r="CY3">
            <v>46</v>
          </cell>
          <cell r="CZ3">
            <v>47</v>
          </cell>
          <cell r="DA3">
            <v>48</v>
          </cell>
          <cell r="DB3">
            <v>49</v>
          </cell>
          <cell r="DC3">
            <v>50</v>
          </cell>
          <cell r="DD3">
            <v>51</v>
          </cell>
          <cell r="DE3">
            <v>53</v>
          </cell>
          <cell r="DI3" t="str">
            <v>Week No.</v>
          </cell>
          <cell r="DJ3">
            <v>1</v>
          </cell>
          <cell r="DK3">
            <v>2</v>
          </cell>
          <cell r="DL3">
            <v>3</v>
          </cell>
          <cell r="DM3">
            <v>4</v>
          </cell>
          <cell r="DN3">
            <v>5</v>
          </cell>
          <cell r="DO3">
            <v>6</v>
          </cell>
          <cell r="DP3">
            <v>7</v>
          </cell>
          <cell r="DQ3">
            <v>8</v>
          </cell>
          <cell r="DR3">
            <v>9</v>
          </cell>
          <cell r="DS3">
            <v>10</v>
          </cell>
          <cell r="DT3">
            <v>11</v>
          </cell>
          <cell r="DU3">
            <v>12</v>
          </cell>
          <cell r="DY3" t="str">
            <v>Week No.</v>
          </cell>
          <cell r="DZ3">
            <v>1</v>
          </cell>
          <cell r="EA3">
            <v>2</v>
          </cell>
          <cell r="EB3">
            <v>3</v>
          </cell>
          <cell r="EC3">
            <v>4</v>
          </cell>
          <cell r="ED3">
            <v>5</v>
          </cell>
          <cell r="EE3">
            <v>6</v>
          </cell>
          <cell r="EF3">
            <v>7</v>
          </cell>
          <cell r="EG3">
            <v>8</v>
          </cell>
          <cell r="EH3">
            <v>9</v>
          </cell>
          <cell r="EI3">
            <v>10</v>
          </cell>
          <cell r="EJ3">
            <v>11</v>
          </cell>
          <cell r="EK3">
            <v>12</v>
          </cell>
        </row>
        <row r="4">
          <cell r="A4" t="str">
            <v>Week Ending</v>
          </cell>
          <cell r="B4">
            <v>35805</v>
          </cell>
          <cell r="C4">
            <v>35812</v>
          </cell>
          <cell r="D4">
            <v>35819</v>
          </cell>
          <cell r="E4">
            <v>35826</v>
          </cell>
          <cell r="F4">
            <v>35833</v>
          </cell>
          <cell r="G4">
            <v>35840</v>
          </cell>
          <cell r="H4">
            <v>35847</v>
          </cell>
          <cell r="I4">
            <v>35854</v>
          </cell>
          <cell r="J4">
            <v>35861</v>
          </cell>
          <cell r="K4">
            <v>35868</v>
          </cell>
          <cell r="L4">
            <v>35875</v>
          </cell>
          <cell r="M4">
            <v>35882</v>
          </cell>
          <cell r="N4">
            <v>35889</v>
          </cell>
          <cell r="O4">
            <v>35896</v>
          </cell>
          <cell r="P4">
            <v>35903</v>
          </cell>
          <cell r="Q4">
            <v>35910</v>
          </cell>
          <cell r="R4">
            <v>35917</v>
          </cell>
          <cell r="S4">
            <v>35924</v>
          </cell>
          <cell r="T4">
            <v>35931</v>
          </cell>
          <cell r="U4">
            <v>35938</v>
          </cell>
          <cell r="V4">
            <v>35945</v>
          </cell>
          <cell r="W4">
            <v>35952</v>
          </cell>
          <cell r="X4">
            <v>35959</v>
          </cell>
          <cell r="Y4">
            <v>35966</v>
          </cell>
          <cell r="Z4">
            <v>35973</v>
          </cell>
          <cell r="AA4">
            <v>35980</v>
          </cell>
          <cell r="AB4">
            <v>35987</v>
          </cell>
          <cell r="AC4">
            <v>35994</v>
          </cell>
          <cell r="AD4">
            <v>36001</v>
          </cell>
          <cell r="AE4">
            <v>36008</v>
          </cell>
          <cell r="AF4">
            <v>36015</v>
          </cell>
          <cell r="AG4">
            <v>36022</v>
          </cell>
          <cell r="AH4">
            <v>36029</v>
          </cell>
          <cell r="AI4">
            <v>36036</v>
          </cell>
          <cell r="AJ4">
            <v>36043</v>
          </cell>
          <cell r="AK4">
            <v>36050</v>
          </cell>
          <cell r="AL4">
            <v>36057</v>
          </cell>
          <cell r="AM4">
            <v>36064</v>
          </cell>
          <cell r="AN4">
            <v>36071</v>
          </cell>
          <cell r="AO4">
            <v>36078</v>
          </cell>
          <cell r="AP4">
            <v>36085</v>
          </cell>
          <cell r="AQ4">
            <v>36092</v>
          </cell>
          <cell r="AR4">
            <v>36099</v>
          </cell>
          <cell r="AS4">
            <v>36106</v>
          </cell>
          <cell r="AT4">
            <v>36113</v>
          </cell>
          <cell r="AU4">
            <v>36120</v>
          </cell>
          <cell r="AV4">
            <v>36127</v>
          </cell>
          <cell r="AW4">
            <v>36134</v>
          </cell>
          <cell r="AX4">
            <v>36141</v>
          </cell>
          <cell r="AY4">
            <v>36148</v>
          </cell>
          <cell r="AZ4">
            <v>36155</v>
          </cell>
          <cell r="BA4">
            <v>36160</v>
          </cell>
          <cell r="BB4" t="str">
            <v>Total</v>
          </cell>
          <cell r="BE4" t="str">
            <v>Week Ending</v>
          </cell>
          <cell r="BF4">
            <v>35805</v>
          </cell>
          <cell r="BG4">
            <v>35812</v>
          </cell>
          <cell r="BH4">
            <v>35819</v>
          </cell>
          <cell r="BI4">
            <v>35826</v>
          </cell>
          <cell r="BJ4">
            <v>35833</v>
          </cell>
          <cell r="BK4">
            <v>35840</v>
          </cell>
          <cell r="BL4">
            <v>35847</v>
          </cell>
          <cell r="BM4">
            <v>35854</v>
          </cell>
          <cell r="BN4">
            <v>35861</v>
          </cell>
          <cell r="BO4">
            <v>35868</v>
          </cell>
          <cell r="BP4">
            <v>35875</v>
          </cell>
          <cell r="BQ4">
            <v>35882</v>
          </cell>
          <cell r="BR4">
            <v>35889</v>
          </cell>
          <cell r="BS4">
            <v>35896</v>
          </cell>
          <cell r="BT4">
            <v>35903</v>
          </cell>
          <cell r="BU4">
            <v>35910</v>
          </cell>
          <cell r="BV4">
            <v>35917</v>
          </cell>
          <cell r="BW4">
            <v>35924</v>
          </cell>
          <cell r="BX4">
            <v>35931</v>
          </cell>
          <cell r="BY4">
            <v>35938</v>
          </cell>
          <cell r="BZ4">
            <v>35945</v>
          </cell>
          <cell r="CA4">
            <v>35952</v>
          </cell>
          <cell r="CB4">
            <v>35959</v>
          </cell>
          <cell r="CC4">
            <v>35966</v>
          </cell>
          <cell r="CD4">
            <v>35973</v>
          </cell>
          <cell r="CE4">
            <v>35980</v>
          </cell>
          <cell r="CF4">
            <v>35987</v>
          </cell>
          <cell r="CG4">
            <v>35994</v>
          </cell>
          <cell r="CH4">
            <v>36001</v>
          </cell>
          <cell r="CI4">
            <v>36008</v>
          </cell>
          <cell r="CJ4">
            <v>36015</v>
          </cell>
          <cell r="CK4">
            <v>36022</v>
          </cell>
          <cell r="CL4">
            <v>36029</v>
          </cell>
          <cell r="CM4">
            <v>36036</v>
          </cell>
          <cell r="CN4">
            <v>36043</v>
          </cell>
          <cell r="CO4">
            <v>36050</v>
          </cell>
          <cell r="CP4">
            <v>36057</v>
          </cell>
          <cell r="CQ4">
            <v>36064</v>
          </cell>
          <cell r="CR4">
            <v>36071</v>
          </cell>
          <cell r="CS4">
            <v>36078</v>
          </cell>
          <cell r="CT4">
            <v>36085</v>
          </cell>
          <cell r="CU4">
            <v>36092</v>
          </cell>
          <cell r="CV4">
            <v>36099</v>
          </cell>
          <cell r="CW4">
            <v>36106</v>
          </cell>
          <cell r="CX4">
            <v>36113</v>
          </cell>
          <cell r="CY4">
            <v>36120</v>
          </cell>
          <cell r="CZ4">
            <v>36127</v>
          </cell>
          <cell r="DA4">
            <v>36134</v>
          </cell>
          <cell r="DB4">
            <v>36141</v>
          </cell>
          <cell r="DC4">
            <v>36148</v>
          </cell>
          <cell r="DD4">
            <v>36155</v>
          </cell>
          <cell r="DE4">
            <v>36160</v>
          </cell>
          <cell r="DF4" t="str">
            <v>Total</v>
          </cell>
          <cell r="DI4" t="str">
            <v>Week Ending</v>
          </cell>
          <cell r="DJ4" t="str">
            <v>January</v>
          </cell>
          <cell r="DK4" t="str">
            <v>February</v>
          </cell>
          <cell r="DL4" t="str">
            <v>March</v>
          </cell>
          <cell r="DM4" t="str">
            <v>April</v>
          </cell>
          <cell r="DN4" t="str">
            <v>May</v>
          </cell>
          <cell r="DO4" t="str">
            <v>June</v>
          </cell>
          <cell r="DP4" t="str">
            <v>July</v>
          </cell>
          <cell r="DQ4" t="str">
            <v>August</v>
          </cell>
          <cell r="DR4" t="str">
            <v>September</v>
          </cell>
          <cell r="DS4" t="str">
            <v>October</v>
          </cell>
          <cell r="DT4" t="str">
            <v>November</v>
          </cell>
          <cell r="DU4" t="str">
            <v>December</v>
          </cell>
          <cell r="DY4" t="str">
            <v>Week Ending</v>
          </cell>
          <cell r="DZ4" t="str">
            <v>January</v>
          </cell>
          <cell r="EA4" t="str">
            <v>February</v>
          </cell>
          <cell r="EB4" t="str">
            <v>March</v>
          </cell>
          <cell r="EC4" t="str">
            <v>April</v>
          </cell>
          <cell r="ED4" t="str">
            <v>May</v>
          </cell>
          <cell r="EE4" t="str">
            <v>June</v>
          </cell>
          <cell r="EF4" t="str">
            <v>July</v>
          </cell>
          <cell r="EG4" t="str">
            <v>August</v>
          </cell>
          <cell r="EH4" t="str">
            <v>September</v>
          </cell>
          <cell r="EI4" t="str">
            <v>October</v>
          </cell>
          <cell r="EJ4" t="str">
            <v>November</v>
          </cell>
          <cell r="EK4" t="str">
            <v>December</v>
          </cell>
        </row>
        <row r="5">
          <cell r="A5" t="str">
            <v>Passengers</v>
          </cell>
          <cell r="B5">
            <v>31699</v>
          </cell>
          <cell r="C5">
            <v>11710</v>
          </cell>
          <cell r="D5">
            <v>10925</v>
          </cell>
          <cell r="E5">
            <v>13242</v>
          </cell>
          <cell r="F5">
            <v>13154</v>
          </cell>
          <cell r="G5">
            <v>20825</v>
          </cell>
          <cell r="H5">
            <v>31497</v>
          </cell>
          <cell r="I5">
            <v>27440</v>
          </cell>
          <cell r="J5">
            <v>28087</v>
          </cell>
          <cell r="K5">
            <v>33441</v>
          </cell>
          <cell r="L5">
            <v>50421</v>
          </cell>
          <cell r="M5">
            <v>46022</v>
          </cell>
          <cell r="N5">
            <v>45442</v>
          </cell>
          <cell r="O5">
            <v>62252</v>
          </cell>
          <cell r="P5">
            <v>71120</v>
          </cell>
          <cell r="Q5">
            <v>47383</v>
          </cell>
          <cell r="R5">
            <v>48646</v>
          </cell>
          <cell r="S5">
            <v>51311</v>
          </cell>
          <cell r="T5">
            <v>49963</v>
          </cell>
          <cell r="U5">
            <v>64828</v>
          </cell>
          <cell r="V5">
            <v>77013</v>
          </cell>
          <cell r="W5">
            <v>61888</v>
          </cell>
          <cell r="X5">
            <v>58971</v>
          </cell>
          <cell r="Y5">
            <v>64077</v>
          </cell>
          <cell r="Z5">
            <v>73805</v>
          </cell>
          <cell r="AA5">
            <v>75723</v>
          </cell>
          <cell r="AB5">
            <v>83805</v>
          </cell>
          <cell r="AC5">
            <v>82752</v>
          </cell>
          <cell r="AD5">
            <v>85027</v>
          </cell>
          <cell r="AE5">
            <v>96875</v>
          </cell>
          <cell r="AF5">
            <v>99202</v>
          </cell>
          <cell r="AG5">
            <v>102493</v>
          </cell>
          <cell r="AH5">
            <v>98603</v>
          </cell>
          <cell r="AI5">
            <v>92875</v>
          </cell>
          <cell r="AJ5">
            <v>73024</v>
          </cell>
          <cell r="AK5">
            <v>63046</v>
          </cell>
          <cell r="AL5">
            <v>65151</v>
          </cell>
          <cell r="AM5">
            <v>60903</v>
          </cell>
          <cell r="AN5">
            <v>52395</v>
          </cell>
          <cell r="AO5">
            <v>48159</v>
          </cell>
          <cell r="AP5">
            <v>39787</v>
          </cell>
          <cell r="AQ5">
            <v>46863</v>
          </cell>
          <cell r="AR5">
            <v>58721</v>
          </cell>
          <cell r="AS5">
            <v>31515</v>
          </cell>
          <cell r="AT5">
            <v>28629</v>
          </cell>
          <cell r="AU5">
            <v>26423</v>
          </cell>
          <cell r="AV5">
            <v>32096</v>
          </cell>
          <cell r="AW5">
            <v>31613</v>
          </cell>
          <cell r="AX5">
            <v>30085</v>
          </cell>
          <cell r="AY5">
            <v>29221</v>
          </cell>
          <cell r="AZ5">
            <v>29357</v>
          </cell>
          <cell r="BA5">
            <v>21751</v>
          </cell>
          <cell r="BB5">
            <v>2681256</v>
          </cell>
          <cell r="BE5" t="str">
            <v>Passengers</v>
          </cell>
          <cell r="BF5">
            <v>31699</v>
          </cell>
          <cell r="BG5">
            <v>43409</v>
          </cell>
          <cell r="BH5">
            <v>54334</v>
          </cell>
          <cell r="BI5">
            <v>67576</v>
          </cell>
          <cell r="BJ5">
            <v>80730</v>
          </cell>
          <cell r="BK5">
            <v>101555</v>
          </cell>
          <cell r="BL5">
            <v>133052</v>
          </cell>
          <cell r="BM5">
            <v>160492</v>
          </cell>
          <cell r="BN5">
            <v>188579</v>
          </cell>
          <cell r="BO5">
            <v>222020</v>
          </cell>
          <cell r="BP5">
            <v>272441</v>
          </cell>
          <cell r="BQ5">
            <v>318463</v>
          </cell>
          <cell r="BR5">
            <v>363905</v>
          </cell>
          <cell r="BS5">
            <v>426157</v>
          </cell>
          <cell r="BT5">
            <v>497277</v>
          </cell>
          <cell r="BU5">
            <v>544660</v>
          </cell>
          <cell r="BV5">
            <v>593306</v>
          </cell>
          <cell r="BW5">
            <v>644617</v>
          </cell>
          <cell r="BX5">
            <v>694580</v>
          </cell>
          <cell r="BY5">
            <v>759408</v>
          </cell>
          <cell r="BZ5">
            <v>836421</v>
          </cell>
          <cell r="CA5">
            <v>898309</v>
          </cell>
          <cell r="CB5">
            <v>957280</v>
          </cell>
          <cell r="CC5">
            <v>1021357</v>
          </cell>
          <cell r="CD5">
            <v>1095162</v>
          </cell>
          <cell r="CE5">
            <v>1170885</v>
          </cell>
          <cell r="CF5">
            <v>1254690</v>
          </cell>
          <cell r="CG5">
            <v>1337442</v>
          </cell>
          <cell r="CH5">
            <v>1422469</v>
          </cell>
          <cell r="CI5">
            <v>1519344</v>
          </cell>
          <cell r="CJ5">
            <v>1618546</v>
          </cell>
          <cell r="CK5">
            <v>1721039</v>
          </cell>
          <cell r="CL5">
            <v>1819642</v>
          </cell>
          <cell r="CM5">
            <v>1912517</v>
          </cell>
          <cell r="CN5">
            <v>1985541</v>
          </cell>
          <cell r="CO5">
            <v>2048587</v>
          </cell>
          <cell r="CP5">
            <v>2113738</v>
          </cell>
          <cell r="CQ5">
            <v>2174641</v>
          </cell>
          <cell r="CR5">
            <v>2227036</v>
          </cell>
          <cell r="CS5">
            <v>2275195</v>
          </cell>
          <cell r="CT5">
            <v>2314982</v>
          </cell>
          <cell r="CU5">
            <v>2361845</v>
          </cell>
          <cell r="CV5">
            <v>2420566</v>
          </cell>
          <cell r="CW5">
            <v>2452081</v>
          </cell>
          <cell r="CX5">
            <v>2480710</v>
          </cell>
          <cell r="CY5">
            <v>2507133</v>
          </cell>
          <cell r="CZ5">
            <v>2539229</v>
          </cell>
          <cell r="DA5">
            <v>2570842</v>
          </cell>
          <cell r="DB5">
            <v>2600927</v>
          </cell>
          <cell r="DC5">
            <v>2630148</v>
          </cell>
          <cell r="DD5">
            <v>2659505</v>
          </cell>
          <cell r="DE5">
            <v>2681256</v>
          </cell>
          <cell r="DF5">
            <v>2681256</v>
          </cell>
          <cell r="DI5" t="str">
            <v>Passengers</v>
          </cell>
          <cell r="DJ5">
            <v>67576</v>
          </cell>
          <cell r="DK5">
            <v>92916</v>
          </cell>
          <cell r="DL5">
            <v>157971</v>
          </cell>
          <cell r="DM5">
            <v>274843</v>
          </cell>
          <cell r="DN5">
            <v>243115</v>
          </cell>
          <cell r="DO5">
            <v>334464</v>
          </cell>
          <cell r="DP5">
            <v>348459</v>
          </cell>
          <cell r="DQ5">
            <v>393173</v>
          </cell>
          <cell r="DR5">
            <v>314519</v>
          </cell>
          <cell r="DS5">
            <v>193530</v>
          </cell>
          <cell r="DT5">
            <v>118663</v>
          </cell>
          <cell r="DU5">
            <v>142027</v>
          </cell>
          <cell r="DY5" t="str">
            <v>Passengers</v>
          </cell>
          <cell r="DZ5">
            <v>67576</v>
          </cell>
          <cell r="EA5">
            <v>160492</v>
          </cell>
          <cell r="EB5">
            <v>318463</v>
          </cell>
          <cell r="EC5">
            <v>593306</v>
          </cell>
          <cell r="ED5">
            <v>836421</v>
          </cell>
          <cell r="EE5">
            <v>1170885</v>
          </cell>
          <cell r="EF5">
            <v>1519344</v>
          </cell>
          <cell r="EG5">
            <v>1912517</v>
          </cell>
          <cell r="EH5">
            <v>2227036</v>
          </cell>
          <cell r="EI5">
            <v>2420566</v>
          </cell>
          <cell r="EJ5">
            <v>2539229</v>
          </cell>
          <cell r="EK5">
            <v>2681256</v>
          </cell>
        </row>
        <row r="6">
          <cell r="A6" t="str">
            <v>Car Units</v>
          </cell>
          <cell r="B6">
            <v>8071</v>
          </cell>
          <cell r="C6">
            <v>2685</v>
          </cell>
          <cell r="D6">
            <v>2960</v>
          </cell>
          <cell r="E6">
            <v>3125</v>
          </cell>
          <cell r="F6">
            <v>3173</v>
          </cell>
          <cell r="G6">
            <v>4474</v>
          </cell>
          <cell r="H6">
            <v>5920</v>
          </cell>
          <cell r="I6">
            <v>5313</v>
          </cell>
          <cell r="J6">
            <v>5215</v>
          </cell>
          <cell r="K6">
            <v>5981</v>
          </cell>
          <cell r="L6">
            <v>7588</v>
          </cell>
          <cell r="M6">
            <v>7470</v>
          </cell>
          <cell r="N6">
            <v>8184</v>
          </cell>
          <cell r="O6">
            <v>12060</v>
          </cell>
          <cell r="P6">
            <v>12338</v>
          </cell>
          <cell r="Q6">
            <v>9189</v>
          </cell>
          <cell r="R6">
            <v>9454</v>
          </cell>
          <cell r="S6">
            <v>9822</v>
          </cell>
          <cell r="T6">
            <v>10701</v>
          </cell>
          <cell r="U6">
            <v>13596</v>
          </cell>
          <cell r="V6">
            <v>14113</v>
          </cell>
          <cell r="W6">
            <v>12644</v>
          </cell>
          <cell r="X6">
            <v>12402</v>
          </cell>
          <cell r="Y6">
            <v>12948</v>
          </cell>
          <cell r="Z6">
            <v>15311</v>
          </cell>
          <cell r="AA6">
            <v>15768</v>
          </cell>
          <cell r="AB6">
            <v>17474</v>
          </cell>
          <cell r="AC6">
            <v>16686</v>
          </cell>
          <cell r="AD6">
            <v>14584</v>
          </cell>
          <cell r="AE6">
            <v>16378</v>
          </cell>
          <cell r="AF6">
            <v>17208</v>
          </cell>
          <cell r="AG6">
            <v>17424</v>
          </cell>
          <cell r="AH6">
            <v>16273</v>
          </cell>
          <cell r="AI6">
            <v>14828</v>
          </cell>
          <cell r="AJ6">
            <v>13340</v>
          </cell>
          <cell r="AK6">
            <v>14077</v>
          </cell>
          <cell r="AL6">
            <v>14339</v>
          </cell>
          <cell r="AM6">
            <v>13341</v>
          </cell>
          <cell r="AN6">
            <v>11498</v>
          </cell>
          <cell r="AO6">
            <v>9728</v>
          </cell>
          <cell r="AP6">
            <v>8329</v>
          </cell>
          <cell r="AQ6">
            <v>9683</v>
          </cell>
          <cell r="AR6">
            <v>12016</v>
          </cell>
          <cell r="AS6">
            <v>6535</v>
          </cell>
          <cell r="AT6">
            <v>5267</v>
          </cell>
          <cell r="AU6">
            <v>5253</v>
          </cell>
          <cell r="AV6">
            <v>5368</v>
          </cell>
          <cell r="AW6">
            <v>5152</v>
          </cell>
          <cell r="AX6">
            <v>4760</v>
          </cell>
          <cell r="AY6">
            <v>5487</v>
          </cell>
          <cell r="AZ6">
            <v>6756</v>
          </cell>
          <cell r="BA6">
            <v>5601</v>
          </cell>
          <cell r="BB6">
            <v>517890</v>
          </cell>
          <cell r="BE6" t="str">
            <v>Car Units</v>
          </cell>
          <cell r="BF6">
            <v>8071</v>
          </cell>
          <cell r="BG6">
            <v>10756</v>
          </cell>
          <cell r="BH6">
            <v>13716</v>
          </cell>
          <cell r="BI6">
            <v>16841</v>
          </cell>
          <cell r="BJ6">
            <v>20014</v>
          </cell>
          <cell r="BK6">
            <v>24488</v>
          </cell>
          <cell r="BL6">
            <v>30408</v>
          </cell>
          <cell r="BM6">
            <v>35721</v>
          </cell>
          <cell r="BN6">
            <v>40936</v>
          </cell>
          <cell r="BO6">
            <v>46917</v>
          </cell>
          <cell r="BP6">
            <v>54505</v>
          </cell>
          <cell r="BQ6">
            <v>61975</v>
          </cell>
          <cell r="BR6">
            <v>70159</v>
          </cell>
          <cell r="BS6">
            <v>82219</v>
          </cell>
          <cell r="BT6">
            <v>94557</v>
          </cell>
          <cell r="BU6">
            <v>103746</v>
          </cell>
          <cell r="BV6">
            <v>113200</v>
          </cell>
          <cell r="BW6">
            <v>123022</v>
          </cell>
          <cell r="BX6">
            <v>133723</v>
          </cell>
          <cell r="BY6">
            <v>147319</v>
          </cell>
          <cell r="BZ6">
            <v>161432</v>
          </cell>
          <cell r="CA6">
            <v>174076</v>
          </cell>
          <cell r="CB6">
            <v>186478</v>
          </cell>
          <cell r="CC6">
            <v>199426</v>
          </cell>
          <cell r="CD6">
            <v>214737</v>
          </cell>
          <cell r="CE6">
            <v>230505</v>
          </cell>
          <cell r="CF6">
            <v>247979</v>
          </cell>
          <cell r="CG6">
            <v>264665</v>
          </cell>
          <cell r="CH6">
            <v>279249</v>
          </cell>
          <cell r="CI6">
            <v>295627</v>
          </cell>
          <cell r="CJ6">
            <v>312835</v>
          </cell>
          <cell r="CK6">
            <v>330259</v>
          </cell>
          <cell r="CL6">
            <v>346532</v>
          </cell>
          <cell r="CM6">
            <v>361360</v>
          </cell>
          <cell r="CN6">
            <v>374700</v>
          </cell>
          <cell r="CO6">
            <v>388777</v>
          </cell>
          <cell r="CP6">
            <v>403116</v>
          </cell>
          <cell r="CQ6">
            <v>416457</v>
          </cell>
          <cell r="CR6">
            <v>427955</v>
          </cell>
          <cell r="CS6">
            <v>437683</v>
          </cell>
          <cell r="CT6">
            <v>446012</v>
          </cell>
          <cell r="CU6">
            <v>455695</v>
          </cell>
          <cell r="CV6">
            <v>467711</v>
          </cell>
          <cell r="CW6">
            <v>474246</v>
          </cell>
          <cell r="CX6">
            <v>479513</v>
          </cell>
          <cell r="CY6">
            <v>484766</v>
          </cell>
          <cell r="CZ6">
            <v>490134</v>
          </cell>
          <cell r="DA6">
            <v>495286</v>
          </cell>
          <cell r="DB6">
            <v>500046</v>
          </cell>
          <cell r="DC6">
            <v>505533</v>
          </cell>
          <cell r="DD6">
            <v>512289</v>
          </cell>
          <cell r="DE6">
            <v>517890</v>
          </cell>
          <cell r="DF6">
            <v>517890</v>
          </cell>
          <cell r="DI6" t="str">
            <v>Car Units</v>
          </cell>
          <cell r="DJ6">
            <v>16841</v>
          </cell>
          <cell r="DK6">
            <v>18880</v>
          </cell>
          <cell r="DL6">
            <v>26254</v>
          </cell>
          <cell r="DM6">
            <v>51225</v>
          </cell>
          <cell r="DN6">
            <v>48232</v>
          </cell>
          <cell r="DO6">
            <v>69073</v>
          </cell>
          <cell r="DP6">
            <v>65122</v>
          </cell>
          <cell r="DQ6">
            <v>65733</v>
          </cell>
          <cell r="DR6">
            <v>66595</v>
          </cell>
          <cell r="DS6">
            <v>39756</v>
          </cell>
          <cell r="DT6">
            <v>22423</v>
          </cell>
          <cell r="DU6">
            <v>27756</v>
          </cell>
          <cell r="DY6" t="str">
            <v>Car Units</v>
          </cell>
          <cell r="DZ6">
            <v>16841</v>
          </cell>
          <cell r="EA6">
            <v>35721</v>
          </cell>
          <cell r="EB6">
            <v>61975</v>
          </cell>
          <cell r="EC6">
            <v>113200</v>
          </cell>
          <cell r="ED6">
            <v>161432</v>
          </cell>
          <cell r="EE6">
            <v>230505</v>
          </cell>
          <cell r="EF6">
            <v>295627</v>
          </cell>
          <cell r="EG6">
            <v>361360</v>
          </cell>
          <cell r="EH6">
            <v>427955</v>
          </cell>
          <cell r="EI6">
            <v>467711</v>
          </cell>
          <cell r="EJ6">
            <v>490134</v>
          </cell>
          <cell r="EK6">
            <v>517890</v>
          </cell>
        </row>
        <row r="7">
          <cell r="A7" t="str">
            <v>Coaches</v>
          </cell>
          <cell r="B7">
            <v>33</v>
          </cell>
          <cell r="C7">
            <v>19</v>
          </cell>
          <cell r="D7">
            <v>11</v>
          </cell>
          <cell r="E7">
            <v>23</v>
          </cell>
          <cell r="F7">
            <v>40</v>
          </cell>
          <cell r="G7">
            <v>55</v>
          </cell>
          <cell r="H7">
            <v>74</v>
          </cell>
          <cell r="I7">
            <v>99</v>
          </cell>
          <cell r="J7">
            <v>103</v>
          </cell>
          <cell r="K7">
            <v>138</v>
          </cell>
          <cell r="L7">
            <v>280</v>
          </cell>
          <cell r="M7">
            <v>257</v>
          </cell>
          <cell r="N7">
            <v>225</v>
          </cell>
          <cell r="O7">
            <v>268</v>
          </cell>
          <cell r="P7">
            <v>271</v>
          </cell>
          <cell r="Q7">
            <v>260</v>
          </cell>
          <cell r="R7">
            <v>264</v>
          </cell>
          <cell r="S7">
            <v>266</v>
          </cell>
          <cell r="T7">
            <v>252</v>
          </cell>
          <cell r="U7">
            <v>308</v>
          </cell>
          <cell r="V7">
            <v>296</v>
          </cell>
          <cell r="W7">
            <v>274</v>
          </cell>
          <cell r="X7">
            <v>260</v>
          </cell>
          <cell r="Y7">
            <v>264</v>
          </cell>
          <cell r="Z7">
            <v>297</v>
          </cell>
          <cell r="AA7">
            <v>268</v>
          </cell>
          <cell r="AB7">
            <v>262</v>
          </cell>
          <cell r="AC7">
            <v>225</v>
          </cell>
          <cell r="AD7">
            <v>287</v>
          </cell>
          <cell r="AE7">
            <v>270</v>
          </cell>
          <cell r="AF7">
            <v>267</v>
          </cell>
          <cell r="AG7">
            <v>277</v>
          </cell>
          <cell r="AH7">
            <v>272</v>
          </cell>
          <cell r="AI7">
            <v>238</v>
          </cell>
          <cell r="AJ7">
            <v>228</v>
          </cell>
          <cell r="AK7">
            <v>276</v>
          </cell>
          <cell r="AL7">
            <v>286</v>
          </cell>
          <cell r="AM7">
            <v>247</v>
          </cell>
          <cell r="AN7">
            <v>236</v>
          </cell>
          <cell r="AO7">
            <v>238</v>
          </cell>
          <cell r="AP7">
            <v>167</v>
          </cell>
          <cell r="AQ7">
            <v>177</v>
          </cell>
          <cell r="AR7">
            <v>169</v>
          </cell>
          <cell r="AS7">
            <v>100</v>
          </cell>
          <cell r="AT7">
            <v>86</v>
          </cell>
          <cell r="AU7">
            <v>83</v>
          </cell>
          <cell r="AV7">
            <v>99</v>
          </cell>
          <cell r="AW7">
            <v>66</v>
          </cell>
          <cell r="AX7">
            <v>53</v>
          </cell>
          <cell r="AY7">
            <v>27</v>
          </cell>
          <cell r="AZ7">
            <v>39</v>
          </cell>
          <cell r="BA7">
            <v>24</v>
          </cell>
          <cell r="BB7">
            <v>9604</v>
          </cell>
          <cell r="BE7" t="str">
            <v>Coaches</v>
          </cell>
          <cell r="BF7">
            <v>33</v>
          </cell>
          <cell r="BG7">
            <v>52</v>
          </cell>
          <cell r="BH7">
            <v>63</v>
          </cell>
          <cell r="BI7">
            <v>86</v>
          </cell>
          <cell r="BJ7">
            <v>126</v>
          </cell>
          <cell r="BK7">
            <v>181</v>
          </cell>
          <cell r="BL7">
            <v>255</v>
          </cell>
          <cell r="BM7">
            <v>354</v>
          </cell>
          <cell r="BN7">
            <v>457</v>
          </cell>
          <cell r="BO7">
            <v>595</v>
          </cell>
          <cell r="BP7">
            <v>875</v>
          </cell>
          <cell r="BQ7">
            <v>1132</v>
          </cell>
          <cell r="BR7">
            <v>1357</v>
          </cell>
          <cell r="BS7">
            <v>1625</v>
          </cell>
          <cell r="BT7">
            <v>1896</v>
          </cell>
          <cell r="BU7">
            <v>2156</v>
          </cell>
          <cell r="BV7">
            <v>2420</v>
          </cell>
          <cell r="BW7">
            <v>2686</v>
          </cell>
          <cell r="BX7">
            <v>2938</v>
          </cell>
          <cell r="BY7">
            <v>3246</v>
          </cell>
          <cell r="BZ7">
            <v>3542</v>
          </cell>
          <cell r="CA7">
            <v>3816</v>
          </cell>
          <cell r="CB7">
            <v>4076</v>
          </cell>
          <cell r="CC7">
            <v>4340</v>
          </cell>
          <cell r="CD7">
            <v>4637</v>
          </cell>
          <cell r="CE7">
            <v>4905</v>
          </cell>
          <cell r="CF7">
            <v>5167</v>
          </cell>
          <cell r="CG7">
            <v>5392</v>
          </cell>
          <cell r="CH7">
            <v>5679</v>
          </cell>
          <cell r="CI7">
            <v>5949</v>
          </cell>
          <cell r="CJ7">
            <v>6216</v>
          </cell>
          <cell r="CK7">
            <v>6493</v>
          </cell>
          <cell r="CL7">
            <v>6765</v>
          </cell>
          <cell r="CM7">
            <v>7003</v>
          </cell>
          <cell r="CN7">
            <v>7231</v>
          </cell>
          <cell r="CO7">
            <v>7507</v>
          </cell>
          <cell r="CP7">
            <v>7793</v>
          </cell>
          <cell r="CQ7">
            <v>8040</v>
          </cell>
          <cell r="CR7">
            <v>8276</v>
          </cell>
          <cell r="CS7">
            <v>8514</v>
          </cell>
          <cell r="CT7">
            <v>8681</v>
          </cell>
          <cell r="CU7">
            <v>8858</v>
          </cell>
          <cell r="CV7">
            <v>9027</v>
          </cell>
          <cell r="CW7">
            <v>9127</v>
          </cell>
          <cell r="CX7">
            <v>9213</v>
          </cell>
          <cell r="CY7">
            <v>9296</v>
          </cell>
          <cell r="CZ7">
            <v>9395</v>
          </cell>
          <cell r="DA7">
            <v>9461</v>
          </cell>
          <cell r="DB7">
            <v>9514</v>
          </cell>
          <cell r="DC7">
            <v>9541</v>
          </cell>
          <cell r="DD7">
            <v>9580</v>
          </cell>
          <cell r="DE7">
            <v>9604</v>
          </cell>
          <cell r="DF7">
            <v>9604</v>
          </cell>
          <cell r="DI7" t="str">
            <v>Coaches</v>
          </cell>
          <cell r="DJ7">
            <v>86</v>
          </cell>
          <cell r="DK7">
            <v>268</v>
          </cell>
          <cell r="DL7">
            <v>778</v>
          </cell>
          <cell r="DM7">
            <v>1288</v>
          </cell>
          <cell r="DN7">
            <v>1122</v>
          </cell>
          <cell r="DO7">
            <v>1363</v>
          </cell>
          <cell r="DP7">
            <v>1044</v>
          </cell>
          <cell r="DQ7">
            <v>1054</v>
          </cell>
          <cell r="DR7">
            <v>1273</v>
          </cell>
          <cell r="DS7">
            <v>751</v>
          </cell>
          <cell r="DT7">
            <v>368</v>
          </cell>
          <cell r="DU7">
            <v>209</v>
          </cell>
          <cell r="DY7" t="str">
            <v>Coaches</v>
          </cell>
          <cell r="DZ7">
            <v>86</v>
          </cell>
          <cell r="EA7">
            <v>354</v>
          </cell>
          <cell r="EB7">
            <v>1132</v>
          </cell>
          <cell r="EC7">
            <v>2420</v>
          </cell>
          <cell r="ED7">
            <v>3542</v>
          </cell>
          <cell r="EE7">
            <v>4905</v>
          </cell>
          <cell r="EF7">
            <v>5949</v>
          </cell>
          <cell r="EG7">
            <v>7003</v>
          </cell>
          <cell r="EH7">
            <v>8276</v>
          </cell>
          <cell r="EI7">
            <v>9027</v>
          </cell>
          <cell r="EJ7">
            <v>9395</v>
          </cell>
          <cell r="EK7">
            <v>9604</v>
          </cell>
        </row>
        <row r="8">
          <cell r="A8" t="str">
            <v>Ro / Ro Units</v>
          </cell>
          <cell r="B8">
            <v>2306</v>
          </cell>
          <cell r="C8">
            <v>1940</v>
          </cell>
          <cell r="D8">
            <v>1784</v>
          </cell>
          <cell r="E8">
            <v>1893</v>
          </cell>
          <cell r="F8">
            <v>1905</v>
          </cell>
          <cell r="G8">
            <v>2067</v>
          </cell>
          <cell r="H8">
            <v>2256</v>
          </cell>
          <cell r="I8">
            <v>2396</v>
          </cell>
          <cell r="J8">
            <v>2752</v>
          </cell>
          <cell r="K8">
            <v>2402</v>
          </cell>
          <cell r="L8">
            <v>2226</v>
          </cell>
          <cell r="M8">
            <v>2699</v>
          </cell>
          <cell r="N8">
            <v>2565</v>
          </cell>
          <cell r="O8">
            <v>2145</v>
          </cell>
          <cell r="P8">
            <v>2059</v>
          </cell>
          <cell r="Q8">
            <v>2326</v>
          </cell>
          <cell r="R8">
            <v>2470</v>
          </cell>
          <cell r="S8">
            <v>2185</v>
          </cell>
          <cell r="T8">
            <v>2434</v>
          </cell>
          <cell r="U8">
            <v>2450</v>
          </cell>
          <cell r="V8">
            <v>2322</v>
          </cell>
          <cell r="W8">
            <v>2326</v>
          </cell>
          <cell r="X8">
            <v>2441</v>
          </cell>
          <cell r="Y8">
            <v>2273</v>
          </cell>
          <cell r="Z8">
            <v>2556</v>
          </cell>
          <cell r="AA8">
            <v>2520</v>
          </cell>
          <cell r="AB8">
            <v>2707</v>
          </cell>
          <cell r="AC8">
            <v>2222</v>
          </cell>
          <cell r="AD8">
            <v>2297</v>
          </cell>
          <cell r="AE8">
            <v>2280</v>
          </cell>
          <cell r="AF8">
            <v>2007</v>
          </cell>
          <cell r="AG8">
            <v>2275</v>
          </cell>
          <cell r="AH8">
            <v>2439</v>
          </cell>
          <cell r="AI8">
            <v>2528</v>
          </cell>
          <cell r="AJ8">
            <v>2441</v>
          </cell>
          <cell r="AK8">
            <v>2481</v>
          </cell>
          <cell r="AL8">
            <v>2691</v>
          </cell>
          <cell r="AM8">
            <v>2298</v>
          </cell>
          <cell r="AN8">
            <v>2645</v>
          </cell>
          <cell r="AO8">
            <v>2773</v>
          </cell>
          <cell r="AP8">
            <v>2764</v>
          </cell>
          <cell r="AQ8">
            <v>2679</v>
          </cell>
          <cell r="AR8">
            <v>2560</v>
          </cell>
          <cell r="AS8">
            <v>2762</v>
          </cell>
          <cell r="AT8">
            <v>2592</v>
          </cell>
          <cell r="AU8">
            <v>2750</v>
          </cell>
          <cell r="AV8">
            <v>2864</v>
          </cell>
          <cell r="AW8">
            <v>2864</v>
          </cell>
          <cell r="AX8">
            <v>2916</v>
          </cell>
          <cell r="AY8">
            <v>2876</v>
          </cell>
          <cell r="AZ8">
            <v>1472</v>
          </cell>
          <cell r="BA8">
            <v>419</v>
          </cell>
          <cell r="BB8">
            <v>123300</v>
          </cell>
          <cell r="BE8" t="str">
            <v>Ro / Ro Units</v>
          </cell>
          <cell r="BF8">
            <v>2306</v>
          </cell>
          <cell r="BG8">
            <v>4246</v>
          </cell>
          <cell r="BH8">
            <v>6030</v>
          </cell>
          <cell r="BI8">
            <v>7923</v>
          </cell>
          <cell r="BJ8">
            <v>9828</v>
          </cell>
          <cell r="BK8">
            <v>11895</v>
          </cell>
          <cell r="BL8">
            <v>14151</v>
          </cell>
          <cell r="BM8">
            <v>16547</v>
          </cell>
          <cell r="BN8">
            <v>19299</v>
          </cell>
          <cell r="BO8">
            <v>21701</v>
          </cell>
          <cell r="BP8">
            <v>23927</v>
          </cell>
          <cell r="BQ8">
            <v>26626</v>
          </cell>
          <cell r="BR8">
            <v>29191</v>
          </cell>
          <cell r="BS8">
            <v>31336</v>
          </cell>
          <cell r="BT8">
            <v>33395</v>
          </cell>
          <cell r="BU8">
            <v>35721</v>
          </cell>
          <cell r="BV8">
            <v>38191</v>
          </cell>
          <cell r="BW8">
            <v>40376</v>
          </cell>
          <cell r="BX8">
            <v>42810</v>
          </cell>
          <cell r="BY8">
            <v>45260</v>
          </cell>
          <cell r="BZ8">
            <v>47582</v>
          </cell>
          <cell r="CA8">
            <v>49908</v>
          </cell>
          <cell r="CB8">
            <v>52349</v>
          </cell>
          <cell r="CC8">
            <v>54622</v>
          </cell>
          <cell r="CD8">
            <v>57178</v>
          </cell>
          <cell r="CE8">
            <v>59698</v>
          </cell>
          <cell r="CF8">
            <v>62405</v>
          </cell>
          <cell r="CG8">
            <v>64627</v>
          </cell>
          <cell r="CH8">
            <v>66924</v>
          </cell>
          <cell r="CI8">
            <v>69204</v>
          </cell>
          <cell r="CJ8">
            <v>71211</v>
          </cell>
          <cell r="CK8">
            <v>73486</v>
          </cell>
          <cell r="CL8">
            <v>75925</v>
          </cell>
          <cell r="CM8">
            <v>78453</v>
          </cell>
          <cell r="CN8">
            <v>80894</v>
          </cell>
          <cell r="CO8">
            <v>83375</v>
          </cell>
          <cell r="CP8">
            <v>86066</v>
          </cell>
          <cell r="CQ8">
            <v>88364</v>
          </cell>
          <cell r="CR8">
            <v>91009</v>
          </cell>
          <cell r="CS8">
            <v>93782</v>
          </cell>
          <cell r="CT8">
            <v>96546</v>
          </cell>
          <cell r="CU8">
            <v>99225</v>
          </cell>
          <cell r="CV8">
            <v>101785</v>
          </cell>
          <cell r="CW8">
            <v>104547</v>
          </cell>
          <cell r="CX8">
            <v>107139</v>
          </cell>
          <cell r="CY8">
            <v>109889</v>
          </cell>
          <cell r="CZ8">
            <v>112753</v>
          </cell>
          <cell r="DA8">
            <v>115617</v>
          </cell>
          <cell r="DB8">
            <v>118533</v>
          </cell>
          <cell r="DC8">
            <v>121409</v>
          </cell>
          <cell r="DD8">
            <v>122881</v>
          </cell>
          <cell r="DE8">
            <v>123300</v>
          </cell>
          <cell r="DF8">
            <v>123300</v>
          </cell>
          <cell r="DI8" t="str">
            <v>Ro / Ro Units</v>
          </cell>
          <cell r="DJ8">
            <v>7923</v>
          </cell>
          <cell r="DK8">
            <v>8624</v>
          </cell>
          <cell r="DL8">
            <v>10079</v>
          </cell>
          <cell r="DM8">
            <v>11565</v>
          </cell>
          <cell r="DN8">
            <v>9391</v>
          </cell>
          <cell r="DO8">
            <v>12116</v>
          </cell>
          <cell r="DP8">
            <v>9506</v>
          </cell>
          <cell r="DQ8">
            <v>9249</v>
          </cell>
          <cell r="DR8">
            <v>12556</v>
          </cell>
          <cell r="DS8">
            <v>10776</v>
          </cell>
          <cell r="DT8">
            <v>10968</v>
          </cell>
          <cell r="DU8">
            <v>10547</v>
          </cell>
          <cell r="DY8" t="str">
            <v>Ro / Ro Units</v>
          </cell>
          <cell r="DZ8">
            <v>7923</v>
          </cell>
          <cell r="EA8">
            <v>16547</v>
          </cell>
          <cell r="EB8">
            <v>26626</v>
          </cell>
          <cell r="EC8">
            <v>38191</v>
          </cell>
          <cell r="ED8">
            <v>47582</v>
          </cell>
          <cell r="EE8">
            <v>59698</v>
          </cell>
          <cell r="EF8">
            <v>69204</v>
          </cell>
          <cell r="EG8">
            <v>78453</v>
          </cell>
          <cell r="EH8">
            <v>91009</v>
          </cell>
          <cell r="EI8">
            <v>101785</v>
          </cell>
          <cell r="EJ8">
            <v>112753</v>
          </cell>
          <cell r="EK8">
            <v>123300</v>
          </cell>
        </row>
        <row r="9">
          <cell r="A9" t="str">
            <v>Trade Vehicles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E9" t="str">
            <v>Trade Vehicles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I9" t="str">
            <v>Trade Vehicles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Y9" t="str">
            <v>Trade Vehicles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</row>
        <row r="10">
          <cell r="A10" t="str">
            <v>Small Commercials</v>
          </cell>
          <cell r="B10">
            <v>174</v>
          </cell>
          <cell r="C10">
            <v>131</v>
          </cell>
          <cell r="D10">
            <v>178</v>
          </cell>
          <cell r="E10">
            <v>236</v>
          </cell>
          <cell r="F10">
            <v>217</v>
          </cell>
          <cell r="G10">
            <v>254</v>
          </cell>
          <cell r="H10">
            <v>266</v>
          </cell>
          <cell r="I10">
            <v>329</v>
          </cell>
          <cell r="J10">
            <v>293</v>
          </cell>
          <cell r="K10">
            <v>267</v>
          </cell>
          <cell r="L10">
            <v>276</v>
          </cell>
          <cell r="M10">
            <v>331</v>
          </cell>
          <cell r="N10">
            <v>456</v>
          </cell>
          <cell r="O10">
            <v>134</v>
          </cell>
          <cell r="P10">
            <v>264</v>
          </cell>
          <cell r="Q10">
            <v>330</v>
          </cell>
          <cell r="R10">
            <v>218</v>
          </cell>
          <cell r="S10">
            <v>272</v>
          </cell>
          <cell r="T10">
            <v>289</v>
          </cell>
          <cell r="U10">
            <v>269</v>
          </cell>
          <cell r="V10">
            <v>261</v>
          </cell>
          <cell r="W10">
            <v>321</v>
          </cell>
          <cell r="X10">
            <v>282</v>
          </cell>
          <cell r="Y10">
            <v>271</v>
          </cell>
          <cell r="Z10">
            <v>323</v>
          </cell>
          <cell r="AA10">
            <v>269</v>
          </cell>
          <cell r="AB10">
            <v>355</v>
          </cell>
          <cell r="AC10">
            <v>275</v>
          </cell>
          <cell r="AD10">
            <v>278</v>
          </cell>
          <cell r="AE10">
            <v>248</v>
          </cell>
          <cell r="AF10">
            <v>334</v>
          </cell>
          <cell r="AG10">
            <v>278</v>
          </cell>
          <cell r="AH10">
            <v>251</v>
          </cell>
          <cell r="AI10">
            <v>281</v>
          </cell>
          <cell r="AJ10">
            <v>125</v>
          </cell>
          <cell r="AK10">
            <v>533</v>
          </cell>
          <cell r="AL10">
            <v>364</v>
          </cell>
          <cell r="AM10">
            <v>325</v>
          </cell>
          <cell r="AN10">
            <v>304</v>
          </cell>
          <cell r="AO10">
            <v>387</v>
          </cell>
          <cell r="AP10">
            <v>354</v>
          </cell>
          <cell r="AQ10">
            <v>344</v>
          </cell>
          <cell r="AR10">
            <v>269</v>
          </cell>
          <cell r="AS10">
            <v>327</v>
          </cell>
          <cell r="AT10">
            <v>290</v>
          </cell>
          <cell r="AU10">
            <v>271</v>
          </cell>
          <cell r="AV10">
            <v>444</v>
          </cell>
          <cell r="AW10">
            <v>327</v>
          </cell>
          <cell r="AX10">
            <v>317</v>
          </cell>
          <cell r="AY10">
            <v>297</v>
          </cell>
          <cell r="AZ10">
            <v>116</v>
          </cell>
          <cell r="BA10">
            <v>91</v>
          </cell>
          <cell r="BB10">
            <v>14696</v>
          </cell>
          <cell r="BE10" t="str">
            <v>Small Commercials</v>
          </cell>
          <cell r="BF10">
            <v>174</v>
          </cell>
          <cell r="BG10">
            <v>305</v>
          </cell>
          <cell r="BH10">
            <v>483</v>
          </cell>
          <cell r="BI10">
            <v>719</v>
          </cell>
          <cell r="BJ10">
            <v>936</v>
          </cell>
          <cell r="BK10">
            <v>1190</v>
          </cell>
          <cell r="BL10">
            <v>1456</v>
          </cell>
          <cell r="BM10">
            <v>1785</v>
          </cell>
          <cell r="BN10">
            <v>2078</v>
          </cell>
          <cell r="BO10">
            <v>2345</v>
          </cell>
          <cell r="BP10">
            <v>2621</v>
          </cell>
          <cell r="BQ10">
            <v>2952</v>
          </cell>
          <cell r="BR10">
            <v>3408</v>
          </cell>
          <cell r="BS10">
            <v>3542</v>
          </cell>
          <cell r="BT10">
            <v>3806</v>
          </cell>
          <cell r="BU10">
            <v>4136</v>
          </cell>
          <cell r="BV10">
            <v>4354</v>
          </cell>
          <cell r="BW10">
            <v>4626</v>
          </cell>
          <cell r="BX10">
            <v>4915</v>
          </cell>
          <cell r="BY10">
            <v>5184</v>
          </cell>
          <cell r="BZ10">
            <v>5445</v>
          </cell>
          <cell r="CA10">
            <v>5766</v>
          </cell>
          <cell r="CB10">
            <v>6048</v>
          </cell>
          <cell r="CC10">
            <v>6319</v>
          </cell>
          <cell r="CD10">
            <v>6642</v>
          </cell>
          <cell r="CE10">
            <v>6911</v>
          </cell>
          <cell r="CF10">
            <v>7266</v>
          </cell>
          <cell r="CG10">
            <v>7541</v>
          </cell>
          <cell r="CH10">
            <v>7819</v>
          </cell>
          <cell r="CI10">
            <v>8067</v>
          </cell>
          <cell r="CJ10">
            <v>8401</v>
          </cell>
          <cell r="CK10">
            <v>8679</v>
          </cell>
          <cell r="CL10">
            <v>8930</v>
          </cell>
          <cell r="CM10">
            <v>9211</v>
          </cell>
          <cell r="CN10">
            <v>9336</v>
          </cell>
          <cell r="CO10">
            <v>9869</v>
          </cell>
          <cell r="CP10">
            <v>10233</v>
          </cell>
          <cell r="CQ10">
            <v>10558</v>
          </cell>
          <cell r="CR10">
            <v>10862</v>
          </cell>
          <cell r="CS10">
            <v>11249</v>
          </cell>
          <cell r="CT10">
            <v>11603</v>
          </cell>
          <cell r="CU10">
            <v>11947</v>
          </cell>
          <cell r="CV10">
            <v>12216</v>
          </cell>
          <cell r="CW10">
            <v>12543</v>
          </cell>
          <cell r="CX10">
            <v>12833</v>
          </cell>
          <cell r="CY10">
            <v>13104</v>
          </cell>
          <cell r="CZ10">
            <v>13548</v>
          </cell>
          <cell r="DA10">
            <v>13875</v>
          </cell>
          <cell r="DB10">
            <v>14192</v>
          </cell>
          <cell r="DC10">
            <v>14489</v>
          </cell>
          <cell r="DD10">
            <v>14605</v>
          </cell>
          <cell r="DE10">
            <v>14696</v>
          </cell>
          <cell r="DF10">
            <v>14696</v>
          </cell>
          <cell r="DI10" t="str">
            <v>Small Commercials</v>
          </cell>
          <cell r="DJ10">
            <v>719</v>
          </cell>
          <cell r="DK10">
            <v>1066</v>
          </cell>
          <cell r="DL10">
            <v>1167</v>
          </cell>
          <cell r="DM10">
            <v>1402</v>
          </cell>
          <cell r="DN10">
            <v>1091</v>
          </cell>
          <cell r="DO10">
            <v>1466</v>
          </cell>
          <cell r="DP10">
            <v>1156</v>
          </cell>
          <cell r="DQ10">
            <v>1144</v>
          </cell>
          <cell r="DR10">
            <v>1651</v>
          </cell>
          <cell r="DS10">
            <v>1354</v>
          </cell>
          <cell r="DT10">
            <v>1332</v>
          </cell>
          <cell r="DU10">
            <v>1148</v>
          </cell>
          <cell r="DY10" t="str">
            <v>Small Commercials</v>
          </cell>
          <cell r="DZ10">
            <v>719</v>
          </cell>
          <cell r="EA10">
            <v>1785</v>
          </cell>
          <cell r="EB10">
            <v>2952</v>
          </cell>
          <cell r="EC10">
            <v>4354</v>
          </cell>
          <cell r="ED10">
            <v>5445</v>
          </cell>
          <cell r="EE10">
            <v>6911</v>
          </cell>
          <cell r="EF10">
            <v>8067</v>
          </cell>
          <cell r="EG10">
            <v>9211</v>
          </cell>
          <cell r="EH10">
            <v>10862</v>
          </cell>
          <cell r="EI10">
            <v>12216</v>
          </cell>
          <cell r="EJ10">
            <v>13548</v>
          </cell>
          <cell r="EK10">
            <v>14696</v>
          </cell>
        </row>
        <row r="12">
          <cell r="A12" t="str">
            <v>Stena Line</v>
          </cell>
          <cell r="BE12" t="str">
            <v>Stena Line - Firo Fast</v>
          </cell>
          <cell r="DI12" t="str">
            <v>Stena Line - Firo Fast</v>
          </cell>
          <cell r="DY12" t="str">
            <v>Stena Line - Firo Fast</v>
          </cell>
        </row>
        <row r="13">
          <cell r="A13" t="str">
            <v>1998 - Volumes</v>
          </cell>
          <cell r="BE13" t="str">
            <v>1998 - Volumes</v>
          </cell>
          <cell r="DI13" t="str">
            <v>1998 - Volumes</v>
          </cell>
          <cell r="DY13" t="str">
            <v>1998 - Volumes</v>
          </cell>
        </row>
        <row r="14">
          <cell r="A14" t="str">
            <v>Week No.</v>
          </cell>
          <cell r="B14">
            <v>1</v>
          </cell>
          <cell r="C14">
            <v>2</v>
          </cell>
          <cell r="D14">
            <v>3</v>
          </cell>
          <cell r="E14">
            <v>4</v>
          </cell>
          <cell r="F14">
            <v>5</v>
          </cell>
          <cell r="G14">
            <v>6</v>
          </cell>
          <cell r="H14">
            <v>7</v>
          </cell>
          <cell r="I14">
            <v>8</v>
          </cell>
          <cell r="J14">
            <v>9</v>
          </cell>
          <cell r="K14">
            <v>10</v>
          </cell>
          <cell r="L14">
            <v>11</v>
          </cell>
          <cell r="M14">
            <v>12</v>
          </cell>
          <cell r="N14">
            <v>13</v>
          </cell>
          <cell r="O14">
            <v>14</v>
          </cell>
          <cell r="P14">
            <v>15</v>
          </cell>
          <cell r="Q14">
            <v>16</v>
          </cell>
          <cell r="R14">
            <v>17</v>
          </cell>
          <cell r="S14">
            <v>18</v>
          </cell>
          <cell r="T14">
            <v>19</v>
          </cell>
          <cell r="U14">
            <v>20</v>
          </cell>
          <cell r="V14">
            <v>21</v>
          </cell>
          <cell r="W14">
            <v>22</v>
          </cell>
          <cell r="X14">
            <v>23</v>
          </cell>
          <cell r="Y14">
            <v>24</v>
          </cell>
          <cell r="Z14">
            <v>25</v>
          </cell>
          <cell r="AA14">
            <v>26</v>
          </cell>
          <cell r="AB14">
            <v>27</v>
          </cell>
          <cell r="AC14">
            <v>28</v>
          </cell>
          <cell r="AD14">
            <v>29</v>
          </cell>
          <cell r="AE14">
            <v>30</v>
          </cell>
          <cell r="AF14">
            <v>31</v>
          </cell>
          <cell r="AG14">
            <v>32</v>
          </cell>
          <cell r="AH14">
            <v>33</v>
          </cell>
          <cell r="AI14">
            <v>34</v>
          </cell>
          <cell r="AJ14">
            <v>35</v>
          </cell>
          <cell r="AK14">
            <v>36</v>
          </cell>
          <cell r="AL14">
            <v>37</v>
          </cell>
          <cell r="AM14">
            <v>38</v>
          </cell>
          <cell r="AN14">
            <v>39</v>
          </cell>
          <cell r="AO14">
            <v>40</v>
          </cell>
          <cell r="AP14">
            <v>41</v>
          </cell>
          <cell r="AQ14">
            <v>42</v>
          </cell>
          <cell r="AR14">
            <v>43</v>
          </cell>
          <cell r="AS14">
            <v>44</v>
          </cell>
          <cell r="AT14">
            <v>45</v>
          </cell>
          <cell r="AU14">
            <v>46</v>
          </cell>
          <cell r="AV14">
            <v>47</v>
          </cell>
          <cell r="AW14">
            <v>48</v>
          </cell>
          <cell r="AX14">
            <v>49</v>
          </cell>
          <cell r="AY14">
            <v>50</v>
          </cell>
          <cell r="AZ14">
            <v>51</v>
          </cell>
          <cell r="BA14">
            <v>52</v>
          </cell>
          <cell r="BE14" t="str">
            <v>Week No.</v>
          </cell>
          <cell r="BF14">
            <v>1</v>
          </cell>
          <cell r="BG14">
            <v>2</v>
          </cell>
          <cell r="BH14">
            <v>3</v>
          </cell>
          <cell r="BI14">
            <v>4</v>
          </cell>
          <cell r="BJ14">
            <v>5</v>
          </cell>
          <cell r="BK14">
            <v>6</v>
          </cell>
          <cell r="BL14">
            <v>7</v>
          </cell>
          <cell r="BM14">
            <v>8</v>
          </cell>
          <cell r="BN14">
            <v>9</v>
          </cell>
          <cell r="BO14">
            <v>10</v>
          </cell>
          <cell r="BP14">
            <v>11</v>
          </cell>
          <cell r="BQ14">
            <v>12</v>
          </cell>
          <cell r="BR14">
            <v>13</v>
          </cell>
          <cell r="BS14">
            <v>14</v>
          </cell>
          <cell r="BT14">
            <v>15</v>
          </cell>
          <cell r="BU14">
            <v>16</v>
          </cell>
          <cell r="BV14">
            <v>17</v>
          </cell>
          <cell r="BW14">
            <v>18</v>
          </cell>
          <cell r="BX14">
            <v>19</v>
          </cell>
          <cell r="BY14">
            <v>20</v>
          </cell>
          <cell r="BZ14">
            <v>21</v>
          </cell>
          <cell r="CA14">
            <v>22</v>
          </cell>
          <cell r="CB14">
            <v>23</v>
          </cell>
          <cell r="CC14">
            <v>24</v>
          </cell>
          <cell r="CD14">
            <v>25</v>
          </cell>
          <cell r="CE14">
            <v>26</v>
          </cell>
          <cell r="CF14">
            <v>27</v>
          </cell>
          <cell r="CG14">
            <v>28</v>
          </cell>
          <cell r="CH14">
            <v>29</v>
          </cell>
          <cell r="CI14">
            <v>30</v>
          </cell>
          <cell r="CJ14">
            <v>31</v>
          </cell>
          <cell r="CK14">
            <v>32</v>
          </cell>
          <cell r="CL14">
            <v>33</v>
          </cell>
          <cell r="CM14">
            <v>34</v>
          </cell>
          <cell r="CN14">
            <v>35</v>
          </cell>
          <cell r="CO14">
            <v>36</v>
          </cell>
          <cell r="CP14">
            <v>37</v>
          </cell>
          <cell r="CQ14">
            <v>38</v>
          </cell>
          <cell r="CR14">
            <v>39</v>
          </cell>
          <cell r="CS14">
            <v>40</v>
          </cell>
          <cell r="CT14">
            <v>41</v>
          </cell>
          <cell r="CU14">
            <v>42</v>
          </cell>
          <cell r="CV14">
            <v>43</v>
          </cell>
          <cell r="CW14">
            <v>44</v>
          </cell>
          <cell r="CX14">
            <v>45</v>
          </cell>
          <cell r="CY14">
            <v>46</v>
          </cell>
          <cell r="CZ14">
            <v>47</v>
          </cell>
          <cell r="DA14">
            <v>48</v>
          </cell>
          <cell r="DB14">
            <v>49</v>
          </cell>
          <cell r="DC14">
            <v>50</v>
          </cell>
          <cell r="DD14">
            <v>51</v>
          </cell>
          <cell r="DE14">
            <v>53</v>
          </cell>
          <cell r="DI14" t="str">
            <v>Week No.</v>
          </cell>
          <cell r="DJ14">
            <v>1</v>
          </cell>
          <cell r="DK14">
            <v>2</v>
          </cell>
          <cell r="DL14">
            <v>3</v>
          </cell>
          <cell r="DM14">
            <v>4</v>
          </cell>
          <cell r="DN14">
            <v>5</v>
          </cell>
          <cell r="DO14">
            <v>6</v>
          </cell>
          <cell r="DP14">
            <v>7</v>
          </cell>
          <cell r="DQ14">
            <v>8</v>
          </cell>
          <cell r="DR14">
            <v>9</v>
          </cell>
          <cell r="DS14">
            <v>10</v>
          </cell>
          <cell r="DT14">
            <v>11</v>
          </cell>
          <cell r="DU14">
            <v>12</v>
          </cell>
          <cell r="DY14" t="str">
            <v>Week No.</v>
          </cell>
          <cell r="DZ14">
            <v>1</v>
          </cell>
          <cell r="EA14">
            <v>2</v>
          </cell>
          <cell r="EB14">
            <v>3</v>
          </cell>
          <cell r="EC14">
            <v>4</v>
          </cell>
          <cell r="ED14">
            <v>5</v>
          </cell>
          <cell r="EE14">
            <v>6</v>
          </cell>
          <cell r="EF14">
            <v>7</v>
          </cell>
          <cell r="EG14">
            <v>8</v>
          </cell>
          <cell r="EH14">
            <v>9</v>
          </cell>
          <cell r="EI14">
            <v>10</v>
          </cell>
          <cell r="EJ14">
            <v>11</v>
          </cell>
          <cell r="EK14">
            <v>12</v>
          </cell>
        </row>
        <row r="15">
          <cell r="A15" t="str">
            <v>Week Ending</v>
          </cell>
          <cell r="B15">
            <v>35805</v>
          </cell>
          <cell r="C15">
            <v>35812</v>
          </cell>
          <cell r="D15">
            <v>35819</v>
          </cell>
          <cell r="E15">
            <v>35826</v>
          </cell>
          <cell r="F15">
            <v>35833</v>
          </cell>
          <cell r="G15">
            <v>35840</v>
          </cell>
          <cell r="H15">
            <v>35847</v>
          </cell>
          <cell r="I15">
            <v>35854</v>
          </cell>
          <cell r="J15">
            <v>35861</v>
          </cell>
          <cell r="K15">
            <v>35868</v>
          </cell>
          <cell r="L15">
            <v>35875</v>
          </cell>
          <cell r="M15">
            <v>35882</v>
          </cell>
          <cell r="N15">
            <v>35889</v>
          </cell>
          <cell r="O15">
            <v>35896</v>
          </cell>
          <cell r="P15">
            <v>35903</v>
          </cell>
          <cell r="Q15">
            <v>35910</v>
          </cell>
          <cell r="R15">
            <v>35917</v>
          </cell>
          <cell r="S15">
            <v>35924</v>
          </cell>
          <cell r="T15">
            <v>35931</v>
          </cell>
          <cell r="U15">
            <v>35938</v>
          </cell>
          <cell r="V15">
            <v>35945</v>
          </cell>
          <cell r="W15">
            <v>35952</v>
          </cell>
          <cell r="X15">
            <v>35959</v>
          </cell>
          <cell r="Y15">
            <v>35966</v>
          </cell>
          <cell r="Z15">
            <v>35973</v>
          </cell>
          <cell r="AA15">
            <v>35980</v>
          </cell>
          <cell r="AB15">
            <v>35987</v>
          </cell>
          <cell r="AC15">
            <v>35994</v>
          </cell>
          <cell r="AD15">
            <v>36001</v>
          </cell>
          <cell r="AE15">
            <v>36008</v>
          </cell>
          <cell r="AF15">
            <v>36015</v>
          </cell>
          <cell r="AG15">
            <v>36022</v>
          </cell>
          <cell r="AH15">
            <v>36029</v>
          </cell>
          <cell r="AI15">
            <v>36036</v>
          </cell>
          <cell r="AJ15">
            <v>36043</v>
          </cell>
          <cell r="AK15">
            <v>36050</v>
          </cell>
          <cell r="AL15">
            <v>36057</v>
          </cell>
          <cell r="AM15">
            <v>36064</v>
          </cell>
          <cell r="AN15">
            <v>36071</v>
          </cell>
          <cell r="AO15">
            <v>36078</v>
          </cell>
          <cell r="AP15">
            <v>36085</v>
          </cell>
          <cell r="AQ15">
            <v>36092</v>
          </cell>
          <cell r="AR15">
            <v>36099</v>
          </cell>
          <cell r="AS15">
            <v>36106</v>
          </cell>
          <cell r="AT15">
            <v>36113</v>
          </cell>
          <cell r="AU15">
            <v>36120</v>
          </cell>
          <cell r="AV15">
            <v>36127</v>
          </cell>
          <cell r="AW15">
            <v>36134</v>
          </cell>
          <cell r="AX15">
            <v>36141</v>
          </cell>
          <cell r="AY15">
            <v>36148</v>
          </cell>
          <cell r="AZ15">
            <v>36155</v>
          </cell>
          <cell r="BA15">
            <v>36160</v>
          </cell>
          <cell r="BB15" t="str">
            <v>Total</v>
          </cell>
          <cell r="BE15" t="str">
            <v>Week Ending</v>
          </cell>
          <cell r="BF15">
            <v>35805</v>
          </cell>
          <cell r="BG15">
            <v>35812</v>
          </cell>
          <cell r="BH15">
            <v>35819</v>
          </cell>
          <cell r="BI15">
            <v>35826</v>
          </cell>
          <cell r="BJ15">
            <v>35833</v>
          </cell>
          <cell r="BK15">
            <v>35840</v>
          </cell>
          <cell r="BL15">
            <v>35847</v>
          </cell>
          <cell r="BM15">
            <v>35854</v>
          </cell>
          <cell r="BN15">
            <v>35861</v>
          </cell>
          <cell r="BO15">
            <v>35868</v>
          </cell>
          <cell r="BP15">
            <v>35875</v>
          </cell>
          <cell r="BQ15">
            <v>35882</v>
          </cell>
          <cell r="BR15">
            <v>35889</v>
          </cell>
          <cell r="BS15">
            <v>35896</v>
          </cell>
          <cell r="BT15">
            <v>35903</v>
          </cell>
          <cell r="BU15">
            <v>35910</v>
          </cell>
          <cell r="BV15">
            <v>35917</v>
          </cell>
          <cell r="BW15">
            <v>35924</v>
          </cell>
          <cell r="BX15">
            <v>35931</v>
          </cell>
          <cell r="BY15">
            <v>35938</v>
          </cell>
          <cell r="BZ15">
            <v>35945</v>
          </cell>
          <cell r="CA15">
            <v>35952</v>
          </cell>
          <cell r="CB15">
            <v>35959</v>
          </cell>
          <cell r="CC15">
            <v>35966</v>
          </cell>
          <cell r="CD15">
            <v>35973</v>
          </cell>
          <cell r="CE15">
            <v>35980</v>
          </cell>
          <cell r="CF15">
            <v>35987</v>
          </cell>
          <cell r="CG15">
            <v>35994</v>
          </cell>
          <cell r="CH15">
            <v>36001</v>
          </cell>
          <cell r="CI15">
            <v>36008</v>
          </cell>
          <cell r="CJ15">
            <v>36015</v>
          </cell>
          <cell r="CK15">
            <v>36022</v>
          </cell>
          <cell r="CL15">
            <v>36029</v>
          </cell>
          <cell r="CM15">
            <v>36036</v>
          </cell>
          <cell r="CN15">
            <v>36043</v>
          </cell>
          <cell r="CO15">
            <v>36050</v>
          </cell>
          <cell r="CP15">
            <v>36057</v>
          </cell>
          <cell r="CQ15">
            <v>36064</v>
          </cell>
          <cell r="CR15">
            <v>36071</v>
          </cell>
          <cell r="CS15">
            <v>36078</v>
          </cell>
          <cell r="CT15">
            <v>36085</v>
          </cell>
          <cell r="CU15">
            <v>36092</v>
          </cell>
          <cell r="CV15">
            <v>36099</v>
          </cell>
          <cell r="CW15">
            <v>36106</v>
          </cell>
          <cell r="CX15">
            <v>36113</v>
          </cell>
          <cell r="CY15">
            <v>36120</v>
          </cell>
          <cell r="CZ15">
            <v>36127</v>
          </cell>
          <cell r="DA15">
            <v>36134</v>
          </cell>
          <cell r="DB15">
            <v>36141</v>
          </cell>
          <cell r="DC15">
            <v>36148</v>
          </cell>
          <cell r="DD15">
            <v>36155</v>
          </cell>
          <cell r="DE15">
            <v>36160</v>
          </cell>
          <cell r="DF15" t="str">
            <v>Total</v>
          </cell>
          <cell r="DI15" t="str">
            <v>Week Ending</v>
          </cell>
          <cell r="DJ15" t="str">
            <v>January</v>
          </cell>
          <cell r="DK15" t="str">
            <v>February</v>
          </cell>
          <cell r="DL15" t="str">
            <v>March</v>
          </cell>
          <cell r="DM15" t="str">
            <v>April</v>
          </cell>
          <cell r="DN15" t="str">
            <v>May</v>
          </cell>
          <cell r="DO15" t="str">
            <v>June</v>
          </cell>
          <cell r="DP15" t="str">
            <v>July</v>
          </cell>
          <cell r="DQ15" t="str">
            <v>August</v>
          </cell>
          <cell r="DR15" t="str">
            <v>September</v>
          </cell>
          <cell r="DS15" t="str">
            <v>October</v>
          </cell>
          <cell r="DT15" t="str">
            <v>November</v>
          </cell>
          <cell r="DU15" t="str">
            <v>December</v>
          </cell>
          <cell r="DY15" t="str">
            <v>Week Ending</v>
          </cell>
          <cell r="DZ15" t="str">
            <v>January</v>
          </cell>
          <cell r="EA15" t="str">
            <v>February</v>
          </cell>
          <cell r="EB15" t="str">
            <v>March</v>
          </cell>
          <cell r="EC15" t="str">
            <v>April</v>
          </cell>
          <cell r="ED15" t="str">
            <v>May</v>
          </cell>
          <cell r="EE15" t="str">
            <v>June</v>
          </cell>
          <cell r="EF15" t="str">
            <v>July</v>
          </cell>
          <cell r="EG15" t="str">
            <v>August</v>
          </cell>
          <cell r="EH15" t="str">
            <v>September</v>
          </cell>
          <cell r="EI15" t="str">
            <v>October</v>
          </cell>
          <cell r="EJ15" t="str">
            <v>November</v>
          </cell>
          <cell r="EK15" t="str">
            <v>December</v>
          </cell>
        </row>
        <row r="16">
          <cell r="A16" t="str">
            <v>Passengers</v>
          </cell>
          <cell r="BB16">
            <v>0</v>
          </cell>
          <cell r="BE16" t="str">
            <v>Passengers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I16" t="str">
            <v>Passengers</v>
          </cell>
          <cell r="DY16" t="str">
            <v>Passengers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</row>
        <row r="17">
          <cell r="A17" t="str">
            <v>Car Units</v>
          </cell>
          <cell r="BB17">
            <v>0</v>
          </cell>
          <cell r="BE17" t="str">
            <v>Car Units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I17" t="str">
            <v>Car Units</v>
          </cell>
          <cell r="DY17" t="str">
            <v>Car Units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</row>
        <row r="18">
          <cell r="A18" t="str">
            <v>Coaches</v>
          </cell>
          <cell r="BB18">
            <v>0</v>
          </cell>
          <cell r="BE18" t="str">
            <v>Coaches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I18" t="str">
            <v>Coaches</v>
          </cell>
          <cell r="DY18" t="str">
            <v>Coaches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</row>
        <row r="19">
          <cell r="A19" t="str">
            <v>Ro / Ro Units</v>
          </cell>
          <cell r="BB19">
            <v>0</v>
          </cell>
          <cell r="BE19" t="str">
            <v>Ro / Ro Units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I19" t="str">
            <v>Ro / Ro Units</v>
          </cell>
          <cell r="DY19" t="str">
            <v>Ro / Ro Units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</row>
        <row r="20">
          <cell r="A20" t="str">
            <v>Trade Vehicles</v>
          </cell>
          <cell r="BB20">
            <v>0</v>
          </cell>
          <cell r="BE20" t="str">
            <v>Trade Vehicles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I20" t="str">
            <v>Trade Vehicles</v>
          </cell>
          <cell r="DY20" t="str">
            <v>Trade Vehicles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</row>
        <row r="21">
          <cell r="A21" t="str">
            <v>Small Commercials</v>
          </cell>
          <cell r="BB21">
            <v>0</v>
          </cell>
          <cell r="BE21" t="str">
            <v>Small Commercials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I21" t="str">
            <v>Small Commercials</v>
          </cell>
          <cell r="DY21" t="str">
            <v>Small Commercials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</row>
        <row r="23">
          <cell r="A23" t="str">
            <v>Irish Ferries</v>
          </cell>
          <cell r="BE23" t="str">
            <v>Irish Ferries</v>
          </cell>
          <cell r="DI23" t="str">
            <v>Irish Ferries</v>
          </cell>
          <cell r="DY23" t="str">
            <v>Irish Ferries</v>
          </cell>
        </row>
        <row r="24">
          <cell r="A24" t="str">
            <v>1998 - Volumes</v>
          </cell>
          <cell r="BE24" t="str">
            <v>1998 - Volumes</v>
          </cell>
          <cell r="DI24" t="str">
            <v>1998 - Volumes</v>
          </cell>
          <cell r="DY24" t="str">
            <v>1998 - Volumes</v>
          </cell>
        </row>
        <row r="25">
          <cell r="A25" t="str">
            <v>Week No.</v>
          </cell>
          <cell r="B25">
            <v>1</v>
          </cell>
          <cell r="C25">
            <v>2</v>
          </cell>
          <cell r="D25">
            <v>3</v>
          </cell>
          <cell r="E25">
            <v>4</v>
          </cell>
          <cell r="F25">
            <v>5</v>
          </cell>
          <cell r="G25">
            <v>6</v>
          </cell>
          <cell r="H25">
            <v>7</v>
          </cell>
          <cell r="I25">
            <v>8</v>
          </cell>
          <cell r="J25">
            <v>9</v>
          </cell>
          <cell r="K25">
            <v>10</v>
          </cell>
          <cell r="L25">
            <v>11</v>
          </cell>
          <cell r="M25">
            <v>12</v>
          </cell>
          <cell r="N25">
            <v>13</v>
          </cell>
          <cell r="O25">
            <v>14</v>
          </cell>
          <cell r="P25">
            <v>15</v>
          </cell>
          <cell r="Q25">
            <v>16</v>
          </cell>
          <cell r="R25">
            <v>17</v>
          </cell>
          <cell r="S25">
            <v>18</v>
          </cell>
          <cell r="T25">
            <v>19</v>
          </cell>
          <cell r="U25">
            <v>20</v>
          </cell>
          <cell r="V25">
            <v>21</v>
          </cell>
          <cell r="W25">
            <v>22</v>
          </cell>
          <cell r="X25">
            <v>23</v>
          </cell>
          <cell r="Y25">
            <v>24</v>
          </cell>
          <cell r="Z25">
            <v>25</v>
          </cell>
          <cell r="AA25">
            <v>26</v>
          </cell>
          <cell r="AB25">
            <v>27</v>
          </cell>
          <cell r="AC25">
            <v>28</v>
          </cell>
          <cell r="AD25">
            <v>29</v>
          </cell>
          <cell r="AE25">
            <v>30</v>
          </cell>
          <cell r="AF25">
            <v>31</v>
          </cell>
          <cell r="AG25">
            <v>32</v>
          </cell>
          <cell r="AH25">
            <v>33</v>
          </cell>
          <cell r="AI25">
            <v>34</v>
          </cell>
          <cell r="AJ25">
            <v>35</v>
          </cell>
          <cell r="AK25">
            <v>36</v>
          </cell>
          <cell r="AL25">
            <v>37</v>
          </cell>
          <cell r="AM25">
            <v>38</v>
          </cell>
          <cell r="AN25">
            <v>39</v>
          </cell>
          <cell r="AO25">
            <v>40</v>
          </cell>
          <cell r="AP25">
            <v>41</v>
          </cell>
          <cell r="AQ25">
            <v>42</v>
          </cell>
          <cell r="AR25">
            <v>43</v>
          </cell>
          <cell r="AS25">
            <v>44</v>
          </cell>
          <cell r="AT25">
            <v>45</v>
          </cell>
          <cell r="AU25">
            <v>46</v>
          </cell>
          <cell r="AV25">
            <v>47</v>
          </cell>
          <cell r="AW25">
            <v>48</v>
          </cell>
          <cell r="AX25">
            <v>49</v>
          </cell>
          <cell r="AY25">
            <v>50</v>
          </cell>
          <cell r="AZ25">
            <v>51</v>
          </cell>
          <cell r="BA25">
            <v>52</v>
          </cell>
          <cell r="BE25" t="str">
            <v>Week No.</v>
          </cell>
          <cell r="BF25">
            <v>1</v>
          </cell>
          <cell r="BG25">
            <v>2</v>
          </cell>
          <cell r="BH25">
            <v>3</v>
          </cell>
          <cell r="BI25">
            <v>4</v>
          </cell>
          <cell r="BJ25">
            <v>5</v>
          </cell>
          <cell r="BK25">
            <v>6</v>
          </cell>
          <cell r="BL25">
            <v>7</v>
          </cell>
          <cell r="BM25">
            <v>8</v>
          </cell>
          <cell r="BN25">
            <v>9</v>
          </cell>
          <cell r="BO25">
            <v>10</v>
          </cell>
          <cell r="BP25">
            <v>11</v>
          </cell>
          <cell r="BQ25">
            <v>12</v>
          </cell>
          <cell r="BR25">
            <v>13</v>
          </cell>
          <cell r="BS25">
            <v>14</v>
          </cell>
          <cell r="BT25">
            <v>15</v>
          </cell>
          <cell r="BU25">
            <v>16</v>
          </cell>
          <cell r="BV25">
            <v>17</v>
          </cell>
          <cell r="BW25">
            <v>18</v>
          </cell>
          <cell r="BX25">
            <v>19</v>
          </cell>
          <cell r="BY25">
            <v>20</v>
          </cell>
          <cell r="BZ25">
            <v>21</v>
          </cell>
          <cell r="CA25">
            <v>22</v>
          </cell>
          <cell r="CB25">
            <v>23</v>
          </cell>
          <cell r="CC25">
            <v>24</v>
          </cell>
          <cell r="CD25">
            <v>25</v>
          </cell>
          <cell r="CE25">
            <v>26</v>
          </cell>
          <cell r="CF25">
            <v>27</v>
          </cell>
          <cell r="CG25">
            <v>28</v>
          </cell>
          <cell r="CH25">
            <v>29</v>
          </cell>
          <cell r="CI25">
            <v>30</v>
          </cell>
          <cell r="CJ25">
            <v>31</v>
          </cell>
          <cell r="CK25">
            <v>32</v>
          </cell>
          <cell r="CL25">
            <v>33</v>
          </cell>
          <cell r="CM25">
            <v>34</v>
          </cell>
          <cell r="CN25">
            <v>35</v>
          </cell>
          <cell r="CO25">
            <v>36</v>
          </cell>
          <cell r="CP25">
            <v>37</v>
          </cell>
          <cell r="CQ25">
            <v>38</v>
          </cell>
          <cell r="CR25">
            <v>39</v>
          </cell>
          <cell r="CS25">
            <v>40</v>
          </cell>
          <cell r="CT25">
            <v>41</v>
          </cell>
          <cell r="CU25">
            <v>42</v>
          </cell>
          <cell r="CV25">
            <v>43</v>
          </cell>
          <cell r="CW25">
            <v>44</v>
          </cell>
          <cell r="CX25">
            <v>45</v>
          </cell>
          <cell r="CY25">
            <v>46</v>
          </cell>
          <cell r="CZ25">
            <v>47</v>
          </cell>
          <cell r="DA25">
            <v>48</v>
          </cell>
          <cell r="DB25">
            <v>49</v>
          </cell>
          <cell r="DC25">
            <v>50</v>
          </cell>
          <cell r="DD25">
            <v>51</v>
          </cell>
          <cell r="DE25">
            <v>53</v>
          </cell>
          <cell r="DI25" t="str">
            <v>Week No.</v>
          </cell>
          <cell r="DJ25">
            <v>1</v>
          </cell>
          <cell r="DK25">
            <v>2</v>
          </cell>
          <cell r="DL25">
            <v>3</v>
          </cell>
          <cell r="DM25">
            <v>4</v>
          </cell>
          <cell r="DN25">
            <v>5</v>
          </cell>
          <cell r="DO25">
            <v>6</v>
          </cell>
          <cell r="DP25">
            <v>7</v>
          </cell>
          <cell r="DQ25">
            <v>8</v>
          </cell>
          <cell r="DR25">
            <v>9</v>
          </cell>
          <cell r="DS25">
            <v>10</v>
          </cell>
          <cell r="DT25">
            <v>11</v>
          </cell>
          <cell r="DU25">
            <v>12</v>
          </cell>
          <cell r="DY25" t="str">
            <v>Week No.</v>
          </cell>
          <cell r="DZ25">
            <v>1</v>
          </cell>
          <cell r="EA25">
            <v>2</v>
          </cell>
          <cell r="EB25">
            <v>3</v>
          </cell>
          <cell r="EC25">
            <v>4</v>
          </cell>
          <cell r="ED25">
            <v>5</v>
          </cell>
          <cell r="EE25">
            <v>6</v>
          </cell>
          <cell r="EF25">
            <v>7</v>
          </cell>
          <cell r="EG25">
            <v>8</v>
          </cell>
          <cell r="EH25">
            <v>9</v>
          </cell>
          <cell r="EI25">
            <v>10</v>
          </cell>
          <cell r="EJ25">
            <v>11</v>
          </cell>
          <cell r="EK25">
            <v>12</v>
          </cell>
        </row>
        <row r="26">
          <cell r="A26" t="str">
            <v>Week Ending</v>
          </cell>
          <cell r="B26">
            <v>35805</v>
          </cell>
          <cell r="C26">
            <v>35812</v>
          </cell>
          <cell r="D26">
            <v>35819</v>
          </cell>
          <cell r="E26">
            <v>35826</v>
          </cell>
          <cell r="F26">
            <v>35833</v>
          </cell>
          <cell r="G26">
            <v>35840</v>
          </cell>
          <cell r="H26">
            <v>35847</v>
          </cell>
          <cell r="I26">
            <v>35854</v>
          </cell>
          <cell r="J26">
            <v>35861</v>
          </cell>
          <cell r="K26">
            <v>35868</v>
          </cell>
          <cell r="L26">
            <v>35875</v>
          </cell>
          <cell r="M26">
            <v>35882</v>
          </cell>
          <cell r="N26">
            <v>35889</v>
          </cell>
          <cell r="O26">
            <v>35896</v>
          </cell>
          <cell r="P26">
            <v>35903</v>
          </cell>
          <cell r="Q26">
            <v>35910</v>
          </cell>
          <cell r="R26">
            <v>35917</v>
          </cell>
          <cell r="S26">
            <v>35924</v>
          </cell>
          <cell r="T26">
            <v>35931</v>
          </cell>
          <cell r="U26">
            <v>35938</v>
          </cell>
          <cell r="V26">
            <v>35945</v>
          </cell>
          <cell r="W26">
            <v>35952</v>
          </cell>
          <cell r="X26">
            <v>35959</v>
          </cell>
          <cell r="Y26">
            <v>35966</v>
          </cell>
          <cell r="Z26">
            <v>35973</v>
          </cell>
          <cell r="AA26">
            <v>35980</v>
          </cell>
          <cell r="AB26">
            <v>35987</v>
          </cell>
          <cell r="AC26">
            <v>35994</v>
          </cell>
          <cell r="AD26">
            <v>36001</v>
          </cell>
          <cell r="AE26">
            <v>36008</v>
          </cell>
          <cell r="AF26">
            <v>36015</v>
          </cell>
          <cell r="AG26">
            <v>36022</v>
          </cell>
          <cell r="AH26">
            <v>36029</v>
          </cell>
          <cell r="AI26">
            <v>36036</v>
          </cell>
          <cell r="AJ26">
            <v>36043</v>
          </cell>
          <cell r="AK26">
            <v>36050</v>
          </cell>
          <cell r="AL26">
            <v>36057</v>
          </cell>
          <cell r="AM26">
            <v>36064</v>
          </cell>
          <cell r="AN26">
            <v>36071</v>
          </cell>
          <cell r="AO26">
            <v>36078</v>
          </cell>
          <cell r="AP26">
            <v>36085</v>
          </cell>
          <cell r="AQ26">
            <v>36092</v>
          </cell>
          <cell r="AR26">
            <v>36099</v>
          </cell>
          <cell r="AS26">
            <v>36106</v>
          </cell>
          <cell r="AT26">
            <v>36113</v>
          </cell>
          <cell r="AU26">
            <v>36120</v>
          </cell>
          <cell r="AV26">
            <v>36127</v>
          </cell>
          <cell r="AW26">
            <v>36134</v>
          </cell>
          <cell r="AX26">
            <v>36141</v>
          </cell>
          <cell r="AY26">
            <v>36148</v>
          </cell>
          <cell r="AZ26">
            <v>36155</v>
          </cell>
          <cell r="BA26">
            <v>36160</v>
          </cell>
          <cell r="BB26" t="str">
            <v>Total</v>
          </cell>
          <cell r="BE26" t="str">
            <v>Week Ending</v>
          </cell>
          <cell r="BF26">
            <v>35805</v>
          </cell>
          <cell r="BG26">
            <v>35812</v>
          </cell>
          <cell r="BH26">
            <v>35819</v>
          </cell>
          <cell r="BI26">
            <v>35826</v>
          </cell>
          <cell r="BJ26">
            <v>35833</v>
          </cell>
          <cell r="BK26">
            <v>35840</v>
          </cell>
          <cell r="BL26">
            <v>35847</v>
          </cell>
          <cell r="BM26">
            <v>35854</v>
          </cell>
          <cell r="BN26">
            <v>35861</v>
          </cell>
          <cell r="BO26">
            <v>35868</v>
          </cell>
          <cell r="BP26">
            <v>35875</v>
          </cell>
          <cell r="BQ26">
            <v>35882</v>
          </cell>
          <cell r="BR26">
            <v>35889</v>
          </cell>
          <cell r="BS26">
            <v>35896</v>
          </cell>
          <cell r="BT26">
            <v>35903</v>
          </cell>
          <cell r="BU26">
            <v>35910</v>
          </cell>
          <cell r="BV26">
            <v>35917</v>
          </cell>
          <cell r="BW26">
            <v>35924</v>
          </cell>
          <cell r="BX26">
            <v>35931</v>
          </cell>
          <cell r="BY26">
            <v>35938</v>
          </cell>
          <cell r="BZ26">
            <v>35945</v>
          </cell>
          <cell r="CA26">
            <v>35952</v>
          </cell>
          <cell r="CB26">
            <v>35959</v>
          </cell>
          <cell r="CC26">
            <v>35966</v>
          </cell>
          <cell r="CD26">
            <v>35973</v>
          </cell>
          <cell r="CE26">
            <v>35980</v>
          </cell>
          <cell r="CF26">
            <v>35987</v>
          </cell>
          <cell r="CG26">
            <v>35994</v>
          </cell>
          <cell r="CH26">
            <v>36001</v>
          </cell>
          <cell r="CI26">
            <v>36008</v>
          </cell>
          <cell r="CJ26">
            <v>36015</v>
          </cell>
          <cell r="CK26">
            <v>36022</v>
          </cell>
          <cell r="CL26">
            <v>36029</v>
          </cell>
          <cell r="CM26">
            <v>36036</v>
          </cell>
          <cell r="CN26">
            <v>36043</v>
          </cell>
          <cell r="CO26">
            <v>36050</v>
          </cell>
          <cell r="CP26">
            <v>36057</v>
          </cell>
          <cell r="CQ26">
            <v>36064</v>
          </cell>
          <cell r="CR26">
            <v>36071</v>
          </cell>
          <cell r="CS26">
            <v>36078</v>
          </cell>
          <cell r="CT26">
            <v>36085</v>
          </cell>
          <cell r="CU26">
            <v>36092</v>
          </cell>
          <cell r="CV26">
            <v>36099</v>
          </cell>
          <cell r="CW26">
            <v>36106</v>
          </cell>
          <cell r="CX26">
            <v>36113</v>
          </cell>
          <cell r="CY26">
            <v>36120</v>
          </cell>
          <cell r="CZ26">
            <v>36127</v>
          </cell>
          <cell r="DA26">
            <v>36134</v>
          </cell>
          <cell r="DB26">
            <v>36141</v>
          </cell>
          <cell r="DC26">
            <v>36148</v>
          </cell>
          <cell r="DD26">
            <v>36155</v>
          </cell>
          <cell r="DE26">
            <v>36160</v>
          </cell>
          <cell r="DF26" t="str">
            <v>Total</v>
          </cell>
          <cell r="DI26" t="str">
            <v>Week Ending</v>
          </cell>
          <cell r="DJ26" t="str">
            <v>January</v>
          </cell>
          <cell r="DK26" t="str">
            <v>February</v>
          </cell>
          <cell r="DL26" t="str">
            <v>March</v>
          </cell>
          <cell r="DM26" t="str">
            <v>April</v>
          </cell>
          <cell r="DN26" t="str">
            <v>May</v>
          </cell>
          <cell r="DO26" t="str">
            <v>June</v>
          </cell>
          <cell r="DP26" t="str">
            <v>July</v>
          </cell>
          <cell r="DQ26" t="str">
            <v>August</v>
          </cell>
          <cell r="DR26" t="str">
            <v>September</v>
          </cell>
          <cell r="DS26" t="str">
            <v>October</v>
          </cell>
          <cell r="DT26" t="str">
            <v>November</v>
          </cell>
          <cell r="DU26" t="str">
            <v>December</v>
          </cell>
          <cell r="DY26" t="str">
            <v>Week Ending</v>
          </cell>
          <cell r="DZ26" t="str">
            <v>January</v>
          </cell>
          <cell r="EA26" t="str">
            <v>February</v>
          </cell>
          <cell r="EB26" t="str">
            <v>March</v>
          </cell>
          <cell r="EC26" t="str">
            <v>April</v>
          </cell>
          <cell r="ED26" t="str">
            <v>May</v>
          </cell>
          <cell r="EE26" t="str">
            <v>June</v>
          </cell>
          <cell r="EF26" t="str">
            <v>July</v>
          </cell>
          <cell r="EG26" t="str">
            <v>August</v>
          </cell>
          <cell r="EH26" t="str">
            <v>September</v>
          </cell>
          <cell r="EI26" t="str">
            <v>October</v>
          </cell>
          <cell r="EJ26" t="str">
            <v>November</v>
          </cell>
          <cell r="EK26" t="str">
            <v>December</v>
          </cell>
        </row>
        <row r="27">
          <cell r="A27" t="str">
            <v>Passengers</v>
          </cell>
          <cell r="B27">
            <v>30832</v>
          </cell>
          <cell r="C27">
            <v>10945</v>
          </cell>
          <cell r="D27">
            <v>10355</v>
          </cell>
          <cell r="E27">
            <v>11737</v>
          </cell>
          <cell r="F27">
            <v>13690</v>
          </cell>
          <cell r="G27">
            <v>14049</v>
          </cell>
          <cell r="H27">
            <v>17493</v>
          </cell>
          <cell r="I27">
            <v>13591</v>
          </cell>
          <cell r="J27">
            <v>10254</v>
          </cell>
          <cell r="K27">
            <v>16324</v>
          </cell>
          <cell r="L27">
            <v>24412</v>
          </cell>
          <cell r="M27">
            <v>22284</v>
          </cell>
          <cell r="N27">
            <v>23237</v>
          </cell>
          <cell r="O27">
            <v>35711</v>
          </cell>
          <cell r="P27">
            <v>34120</v>
          </cell>
          <cell r="Q27">
            <v>22758</v>
          </cell>
          <cell r="R27">
            <v>20885</v>
          </cell>
          <cell r="S27">
            <v>23031</v>
          </cell>
          <cell r="T27">
            <v>21577</v>
          </cell>
          <cell r="U27">
            <v>29057</v>
          </cell>
          <cell r="V27">
            <v>33652</v>
          </cell>
          <cell r="W27">
            <v>29288</v>
          </cell>
          <cell r="X27">
            <v>28273</v>
          </cell>
          <cell r="Y27">
            <v>29417</v>
          </cell>
          <cell r="Z27">
            <v>35228</v>
          </cell>
          <cell r="AA27">
            <v>38157</v>
          </cell>
          <cell r="AB27">
            <v>43682</v>
          </cell>
          <cell r="AC27">
            <v>48860</v>
          </cell>
          <cell r="AD27">
            <v>45714</v>
          </cell>
          <cell r="AE27">
            <v>53483</v>
          </cell>
          <cell r="AF27">
            <v>58118</v>
          </cell>
          <cell r="AG27">
            <v>57909</v>
          </cell>
          <cell r="AH27">
            <v>51201</v>
          </cell>
          <cell r="AI27">
            <v>45938</v>
          </cell>
          <cell r="AJ27">
            <v>36756</v>
          </cell>
          <cell r="AK27">
            <v>34822</v>
          </cell>
          <cell r="AL27">
            <v>33503</v>
          </cell>
          <cell r="AM27">
            <v>30544</v>
          </cell>
          <cell r="AN27">
            <v>26988</v>
          </cell>
          <cell r="AO27">
            <v>22026</v>
          </cell>
          <cell r="AP27">
            <v>22421</v>
          </cell>
          <cell r="AQ27">
            <v>26381</v>
          </cell>
          <cell r="AR27">
            <v>34885</v>
          </cell>
          <cell r="AS27">
            <v>19029</v>
          </cell>
          <cell r="AT27">
            <v>17061</v>
          </cell>
          <cell r="AU27">
            <v>16203</v>
          </cell>
          <cell r="AV27">
            <v>15565</v>
          </cell>
          <cell r="AW27">
            <v>15384</v>
          </cell>
          <cell r="AX27">
            <v>15147</v>
          </cell>
          <cell r="AY27">
            <v>17844</v>
          </cell>
          <cell r="AZ27">
            <v>17949</v>
          </cell>
          <cell r="BA27">
            <v>20345</v>
          </cell>
          <cell r="BB27">
            <v>1428115</v>
          </cell>
          <cell r="BE27" t="str">
            <v>Passengers</v>
          </cell>
          <cell r="BF27">
            <v>30832</v>
          </cell>
          <cell r="BG27">
            <v>41777</v>
          </cell>
          <cell r="BH27">
            <v>52132</v>
          </cell>
          <cell r="BI27">
            <v>63869</v>
          </cell>
          <cell r="BJ27">
            <v>77559</v>
          </cell>
          <cell r="BK27">
            <v>91608</v>
          </cell>
          <cell r="BL27">
            <v>109101</v>
          </cell>
          <cell r="BM27">
            <v>122692</v>
          </cell>
          <cell r="BN27">
            <v>132946</v>
          </cell>
          <cell r="BO27">
            <v>149270</v>
          </cell>
          <cell r="BP27">
            <v>173682</v>
          </cell>
          <cell r="BQ27">
            <v>195966</v>
          </cell>
          <cell r="BR27">
            <v>219203</v>
          </cell>
          <cell r="BS27">
            <v>254914</v>
          </cell>
          <cell r="BT27">
            <v>289034</v>
          </cell>
          <cell r="BU27">
            <v>311792</v>
          </cell>
          <cell r="BV27">
            <v>332677</v>
          </cell>
          <cell r="BW27">
            <v>355708</v>
          </cell>
          <cell r="BX27">
            <v>377285</v>
          </cell>
          <cell r="BY27">
            <v>406342</v>
          </cell>
          <cell r="BZ27">
            <v>439994</v>
          </cell>
          <cell r="CA27">
            <v>469282</v>
          </cell>
          <cell r="CB27">
            <v>497555</v>
          </cell>
          <cell r="CC27">
            <v>526972</v>
          </cell>
          <cell r="CD27">
            <v>562200</v>
          </cell>
          <cell r="CE27">
            <v>600357</v>
          </cell>
          <cell r="CF27">
            <v>644039</v>
          </cell>
          <cell r="CG27">
            <v>692899</v>
          </cell>
          <cell r="CH27">
            <v>738613</v>
          </cell>
          <cell r="CI27">
            <v>792096</v>
          </cell>
          <cell r="CJ27">
            <v>850214</v>
          </cell>
          <cell r="CK27">
            <v>908123</v>
          </cell>
          <cell r="CL27">
            <v>959324</v>
          </cell>
          <cell r="CM27">
            <v>1005262</v>
          </cell>
          <cell r="CN27">
            <v>1042018</v>
          </cell>
          <cell r="CO27">
            <v>1076840</v>
          </cell>
          <cell r="CP27">
            <v>1110343</v>
          </cell>
          <cell r="CQ27">
            <v>1140887</v>
          </cell>
          <cell r="CR27">
            <v>1167875</v>
          </cell>
          <cell r="CS27">
            <v>1189901</v>
          </cell>
          <cell r="CT27">
            <v>1212322</v>
          </cell>
          <cell r="CU27">
            <v>1238703</v>
          </cell>
          <cell r="CV27">
            <v>1273588</v>
          </cell>
          <cell r="CW27">
            <v>1292617</v>
          </cell>
          <cell r="CX27">
            <v>1309678</v>
          </cell>
          <cell r="CY27">
            <v>1325881</v>
          </cell>
          <cell r="CZ27">
            <v>1341446</v>
          </cell>
          <cell r="DA27">
            <v>1356830</v>
          </cell>
          <cell r="DB27">
            <v>1371977</v>
          </cell>
          <cell r="DC27">
            <v>1389821</v>
          </cell>
          <cell r="DD27">
            <v>1407770</v>
          </cell>
          <cell r="DE27">
            <v>1428115</v>
          </cell>
          <cell r="DF27">
            <v>1428115</v>
          </cell>
          <cell r="DI27" t="str">
            <v>Passengers</v>
          </cell>
          <cell r="DJ27">
            <v>63869</v>
          </cell>
          <cell r="DK27">
            <v>58823</v>
          </cell>
          <cell r="DL27">
            <v>73274</v>
          </cell>
          <cell r="DM27">
            <v>136711</v>
          </cell>
          <cell r="DN27">
            <v>107317</v>
          </cell>
          <cell r="DO27">
            <v>160363</v>
          </cell>
          <cell r="DP27">
            <v>191739</v>
          </cell>
          <cell r="DQ27">
            <v>213166</v>
          </cell>
          <cell r="DR27">
            <v>162613</v>
          </cell>
          <cell r="DS27">
            <v>105713</v>
          </cell>
          <cell r="DT27">
            <v>67858</v>
          </cell>
          <cell r="DU27">
            <v>86669</v>
          </cell>
          <cell r="DY27" t="str">
            <v>Passengers</v>
          </cell>
          <cell r="DZ27">
            <v>63869</v>
          </cell>
          <cell r="EA27">
            <v>122692</v>
          </cell>
          <cell r="EB27">
            <v>195966</v>
          </cell>
          <cell r="EC27">
            <v>332677</v>
          </cell>
          <cell r="ED27">
            <v>439994</v>
          </cell>
          <cell r="EE27">
            <v>600357</v>
          </cell>
          <cell r="EF27">
            <v>792096</v>
          </cell>
          <cell r="EG27">
            <v>1005262</v>
          </cell>
          <cell r="EH27">
            <v>1167875</v>
          </cell>
          <cell r="EI27">
            <v>1273588</v>
          </cell>
          <cell r="EJ27">
            <v>1341446</v>
          </cell>
          <cell r="EK27">
            <v>1428115</v>
          </cell>
        </row>
        <row r="28">
          <cell r="A28" t="str">
            <v>Car Units</v>
          </cell>
          <cell r="B28">
            <v>7495</v>
          </cell>
          <cell r="C28">
            <v>2246</v>
          </cell>
          <cell r="D28">
            <v>1998</v>
          </cell>
          <cell r="E28">
            <v>2097</v>
          </cell>
          <cell r="F28">
            <v>2368</v>
          </cell>
          <cell r="G28">
            <v>2540</v>
          </cell>
          <cell r="H28">
            <v>3026</v>
          </cell>
          <cell r="I28">
            <v>2640</v>
          </cell>
          <cell r="J28">
            <v>2386</v>
          </cell>
          <cell r="K28">
            <v>2903</v>
          </cell>
          <cell r="L28">
            <v>3648</v>
          </cell>
          <cell r="M28">
            <v>3631</v>
          </cell>
          <cell r="N28">
            <v>4104</v>
          </cell>
          <cell r="O28">
            <v>6338</v>
          </cell>
          <cell r="P28">
            <v>5689</v>
          </cell>
          <cell r="Q28">
            <v>4349</v>
          </cell>
          <cell r="R28">
            <v>4073</v>
          </cell>
          <cell r="S28">
            <v>4310</v>
          </cell>
          <cell r="T28">
            <v>4558</v>
          </cell>
          <cell r="U28">
            <v>6460</v>
          </cell>
          <cell r="V28">
            <v>6894</v>
          </cell>
          <cell r="W28">
            <v>6656</v>
          </cell>
          <cell r="X28">
            <v>6236</v>
          </cell>
          <cell r="Y28">
            <v>6234</v>
          </cell>
          <cell r="Z28">
            <v>7796</v>
          </cell>
          <cell r="AA28">
            <v>8804</v>
          </cell>
          <cell r="AB28">
            <v>9639</v>
          </cell>
          <cell r="AC28">
            <v>10786</v>
          </cell>
          <cell r="AD28">
            <v>9306</v>
          </cell>
          <cell r="AE28">
            <v>10712</v>
          </cell>
          <cell r="AF28">
            <v>11772</v>
          </cell>
          <cell r="AG28">
            <v>11703</v>
          </cell>
          <cell r="AH28">
            <v>10469</v>
          </cell>
          <cell r="AI28">
            <v>9087</v>
          </cell>
          <cell r="AJ28">
            <v>7442</v>
          </cell>
          <cell r="AK28">
            <v>7966</v>
          </cell>
          <cell r="AL28">
            <v>8003</v>
          </cell>
          <cell r="AM28">
            <v>6946</v>
          </cell>
          <cell r="AN28">
            <v>6203</v>
          </cell>
          <cell r="AO28">
            <v>5011</v>
          </cell>
          <cell r="AP28">
            <v>4839</v>
          </cell>
          <cell r="AQ28">
            <v>5738</v>
          </cell>
          <cell r="AR28">
            <v>7318</v>
          </cell>
          <cell r="AS28">
            <v>4120</v>
          </cell>
          <cell r="AT28">
            <v>3323</v>
          </cell>
          <cell r="AU28">
            <v>2937</v>
          </cell>
          <cell r="AV28">
            <v>2968</v>
          </cell>
          <cell r="AW28">
            <v>2755</v>
          </cell>
          <cell r="AX28">
            <v>2596</v>
          </cell>
          <cell r="AY28">
            <v>3770</v>
          </cell>
          <cell r="AZ28">
            <v>4551</v>
          </cell>
          <cell r="BA28">
            <v>4539</v>
          </cell>
          <cell r="BB28">
            <v>293978</v>
          </cell>
          <cell r="BE28" t="str">
            <v>Car Units</v>
          </cell>
          <cell r="BF28">
            <v>7495</v>
          </cell>
          <cell r="BG28">
            <v>9741</v>
          </cell>
          <cell r="BH28">
            <v>11739</v>
          </cell>
          <cell r="BI28">
            <v>13836</v>
          </cell>
          <cell r="BJ28">
            <v>16204</v>
          </cell>
          <cell r="BK28">
            <v>18744</v>
          </cell>
          <cell r="BL28">
            <v>21770</v>
          </cell>
          <cell r="BM28">
            <v>24410</v>
          </cell>
          <cell r="BN28">
            <v>26796</v>
          </cell>
          <cell r="BO28">
            <v>29699</v>
          </cell>
          <cell r="BP28">
            <v>33347</v>
          </cell>
          <cell r="BQ28">
            <v>36978</v>
          </cell>
          <cell r="BR28">
            <v>41082</v>
          </cell>
          <cell r="BS28">
            <v>47420</v>
          </cell>
          <cell r="BT28">
            <v>53109</v>
          </cell>
          <cell r="BU28">
            <v>57458</v>
          </cell>
          <cell r="BV28">
            <v>61531</v>
          </cell>
          <cell r="BW28">
            <v>65841</v>
          </cell>
          <cell r="BX28">
            <v>70399</v>
          </cell>
          <cell r="BY28">
            <v>76859</v>
          </cell>
          <cell r="BZ28">
            <v>83753</v>
          </cell>
          <cell r="CA28">
            <v>90409</v>
          </cell>
          <cell r="CB28">
            <v>96645</v>
          </cell>
          <cell r="CC28">
            <v>102879</v>
          </cell>
          <cell r="CD28">
            <v>110675</v>
          </cell>
          <cell r="CE28">
            <v>119479</v>
          </cell>
          <cell r="CF28">
            <v>129118</v>
          </cell>
          <cell r="CG28">
            <v>139904</v>
          </cell>
          <cell r="CH28">
            <v>149210</v>
          </cell>
          <cell r="CI28">
            <v>159922</v>
          </cell>
          <cell r="CJ28">
            <v>171694</v>
          </cell>
          <cell r="CK28">
            <v>183397</v>
          </cell>
          <cell r="CL28">
            <v>193866</v>
          </cell>
          <cell r="CM28">
            <v>202953</v>
          </cell>
          <cell r="CN28">
            <v>210395</v>
          </cell>
          <cell r="CO28">
            <v>218361</v>
          </cell>
          <cell r="CP28">
            <v>226364</v>
          </cell>
          <cell r="CQ28">
            <v>233310</v>
          </cell>
          <cell r="CR28">
            <v>239513</v>
          </cell>
          <cell r="CS28">
            <v>244524</v>
          </cell>
          <cell r="CT28">
            <v>249363</v>
          </cell>
          <cell r="CU28">
            <v>255101</v>
          </cell>
          <cell r="CV28">
            <v>262419</v>
          </cell>
          <cell r="CW28">
            <v>266539</v>
          </cell>
          <cell r="CX28">
            <v>269862</v>
          </cell>
          <cell r="CY28">
            <v>272799</v>
          </cell>
          <cell r="CZ28">
            <v>275767</v>
          </cell>
          <cell r="DA28">
            <v>278522</v>
          </cell>
          <cell r="DB28">
            <v>281118</v>
          </cell>
          <cell r="DC28">
            <v>284888</v>
          </cell>
          <cell r="DD28">
            <v>289439</v>
          </cell>
          <cell r="DE28">
            <v>293978</v>
          </cell>
          <cell r="DF28">
            <v>293978</v>
          </cell>
          <cell r="DI28" t="str">
            <v>Car Units</v>
          </cell>
          <cell r="DJ28">
            <v>13836</v>
          </cell>
          <cell r="DK28">
            <v>10574</v>
          </cell>
          <cell r="DL28">
            <v>12568</v>
          </cell>
          <cell r="DM28">
            <v>24553</v>
          </cell>
          <cell r="DN28">
            <v>22222</v>
          </cell>
          <cell r="DO28">
            <v>35726</v>
          </cell>
          <cell r="DP28">
            <v>40443</v>
          </cell>
          <cell r="DQ28">
            <v>43031</v>
          </cell>
          <cell r="DR28">
            <v>36560</v>
          </cell>
          <cell r="DS28">
            <v>22906</v>
          </cell>
          <cell r="DT28">
            <v>13348</v>
          </cell>
          <cell r="DU28">
            <v>18211</v>
          </cell>
          <cell r="DY28" t="str">
            <v>Car Units</v>
          </cell>
          <cell r="DZ28">
            <v>13836</v>
          </cell>
          <cell r="EA28">
            <v>24410</v>
          </cell>
          <cell r="EB28">
            <v>36978</v>
          </cell>
          <cell r="EC28">
            <v>61531</v>
          </cell>
          <cell r="ED28">
            <v>83753</v>
          </cell>
          <cell r="EE28">
            <v>119479</v>
          </cell>
          <cell r="EF28">
            <v>159922</v>
          </cell>
          <cell r="EG28">
            <v>202953</v>
          </cell>
          <cell r="EH28">
            <v>239513</v>
          </cell>
          <cell r="EI28">
            <v>262419</v>
          </cell>
          <cell r="EJ28">
            <v>275767</v>
          </cell>
          <cell r="EK28">
            <v>293978</v>
          </cell>
        </row>
        <row r="29">
          <cell r="A29" t="str">
            <v>Coaches</v>
          </cell>
          <cell r="B29">
            <v>111</v>
          </cell>
          <cell r="C29">
            <v>76</v>
          </cell>
          <cell r="D29">
            <v>79</v>
          </cell>
          <cell r="E29">
            <v>77</v>
          </cell>
          <cell r="F29">
            <v>89</v>
          </cell>
          <cell r="G29">
            <v>108</v>
          </cell>
          <cell r="H29">
            <v>104</v>
          </cell>
          <cell r="I29">
            <v>82</v>
          </cell>
          <cell r="J29">
            <v>59</v>
          </cell>
          <cell r="K29">
            <v>109</v>
          </cell>
          <cell r="L29">
            <v>173</v>
          </cell>
          <cell r="M29">
            <v>158</v>
          </cell>
          <cell r="N29">
            <v>172</v>
          </cell>
          <cell r="O29">
            <v>198</v>
          </cell>
          <cell r="P29">
            <v>207</v>
          </cell>
          <cell r="Q29">
            <v>188</v>
          </cell>
          <cell r="R29">
            <v>174</v>
          </cell>
          <cell r="S29">
            <v>194</v>
          </cell>
          <cell r="T29">
            <v>191</v>
          </cell>
          <cell r="U29">
            <v>207</v>
          </cell>
          <cell r="V29">
            <v>218</v>
          </cell>
          <cell r="W29">
            <v>198</v>
          </cell>
          <cell r="X29">
            <v>207</v>
          </cell>
          <cell r="Y29">
            <v>201</v>
          </cell>
          <cell r="Z29">
            <v>228</v>
          </cell>
          <cell r="AA29">
            <v>199</v>
          </cell>
          <cell r="AB29">
            <v>215</v>
          </cell>
          <cell r="AC29">
            <v>234</v>
          </cell>
          <cell r="AD29">
            <v>238</v>
          </cell>
          <cell r="AE29">
            <v>251</v>
          </cell>
          <cell r="AF29">
            <v>287</v>
          </cell>
          <cell r="AG29">
            <v>285</v>
          </cell>
          <cell r="AH29">
            <v>262</v>
          </cell>
          <cell r="AI29">
            <v>262</v>
          </cell>
          <cell r="AJ29">
            <v>223</v>
          </cell>
          <cell r="AK29">
            <v>240</v>
          </cell>
          <cell r="AL29">
            <v>237</v>
          </cell>
          <cell r="AM29">
            <v>225</v>
          </cell>
          <cell r="AN29">
            <v>201</v>
          </cell>
          <cell r="AO29">
            <v>167</v>
          </cell>
          <cell r="AP29">
            <v>159</v>
          </cell>
          <cell r="AQ29">
            <v>141</v>
          </cell>
          <cell r="AR29">
            <v>156</v>
          </cell>
          <cell r="AS29">
            <v>108</v>
          </cell>
          <cell r="AT29">
            <v>134</v>
          </cell>
          <cell r="AU29">
            <v>127</v>
          </cell>
          <cell r="AV29">
            <v>95</v>
          </cell>
          <cell r="AW29">
            <v>96</v>
          </cell>
          <cell r="AX29">
            <v>99</v>
          </cell>
          <cell r="AY29">
            <v>101</v>
          </cell>
          <cell r="AZ29">
            <v>92</v>
          </cell>
          <cell r="BA29">
            <v>56</v>
          </cell>
          <cell r="BB29">
            <v>8698</v>
          </cell>
          <cell r="BE29" t="str">
            <v>Coaches</v>
          </cell>
          <cell r="BF29">
            <v>111</v>
          </cell>
          <cell r="BG29">
            <v>187</v>
          </cell>
          <cell r="BH29">
            <v>266</v>
          </cell>
          <cell r="BI29">
            <v>343</v>
          </cell>
          <cell r="BJ29">
            <v>432</v>
          </cell>
          <cell r="BK29">
            <v>540</v>
          </cell>
          <cell r="BL29">
            <v>644</v>
          </cell>
          <cell r="BM29">
            <v>726</v>
          </cell>
          <cell r="BN29">
            <v>785</v>
          </cell>
          <cell r="BO29">
            <v>894</v>
          </cell>
          <cell r="BP29">
            <v>1067</v>
          </cell>
          <cell r="BQ29">
            <v>1225</v>
          </cell>
          <cell r="BR29">
            <v>1397</v>
          </cell>
          <cell r="BS29">
            <v>1595</v>
          </cell>
          <cell r="BT29">
            <v>1802</v>
          </cell>
          <cell r="BU29">
            <v>1990</v>
          </cell>
          <cell r="BV29">
            <v>2164</v>
          </cell>
          <cell r="BW29">
            <v>2358</v>
          </cell>
          <cell r="BX29">
            <v>2549</v>
          </cell>
          <cell r="BY29">
            <v>2756</v>
          </cell>
          <cell r="BZ29">
            <v>2974</v>
          </cell>
          <cell r="CA29">
            <v>3172</v>
          </cell>
          <cell r="CB29">
            <v>3379</v>
          </cell>
          <cell r="CC29">
            <v>3580</v>
          </cell>
          <cell r="CD29">
            <v>3808</v>
          </cell>
          <cell r="CE29">
            <v>4007</v>
          </cell>
          <cell r="CF29">
            <v>4222</v>
          </cell>
          <cell r="CG29">
            <v>4456</v>
          </cell>
          <cell r="CH29">
            <v>4694</v>
          </cell>
          <cell r="CI29">
            <v>4945</v>
          </cell>
          <cell r="CJ29">
            <v>5232</v>
          </cell>
          <cell r="CK29">
            <v>5517</v>
          </cell>
          <cell r="CL29">
            <v>5779</v>
          </cell>
          <cell r="CM29">
            <v>6041</v>
          </cell>
          <cell r="CN29">
            <v>6264</v>
          </cell>
          <cell r="CO29">
            <v>6504</v>
          </cell>
          <cell r="CP29">
            <v>6741</v>
          </cell>
          <cell r="CQ29">
            <v>6966</v>
          </cell>
          <cell r="CR29">
            <v>7167</v>
          </cell>
          <cell r="CS29">
            <v>7334</v>
          </cell>
          <cell r="CT29">
            <v>7493</v>
          </cell>
          <cell r="CU29">
            <v>7634</v>
          </cell>
          <cell r="CV29">
            <v>7790</v>
          </cell>
          <cell r="CW29">
            <v>7898</v>
          </cell>
          <cell r="CX29">
            <v>8032</v>
          </cell>
          <cell r="CY29">
            <v>8159</v>
          </cell>
          <cell r="CZ29">
            <v>8254</v>
          </cell>
          <cell r="DA29">
            <v>8350</v>
          </cell>
          <cell r="DB29">
            <v>8449</v>
          </cell>
          <cell r="DC29">
            <v>8550</v>
          </cell>
          <cell r="DD29">
            <v>8642</v>
          </cell>
          <cell r="DE29">
            <v>8698</v>
          </cell>
          <cell r="DF29">
            <v>8698</v>
          </cell>
          <cell r="DI29" t="str">
            <v>Coaches</v>
          </cell>
          <cell r="DJ29">
            <v>343</v>
          </cell>
          <cell r="DK29">
            <v>383</v>
          </cell>
          <cell r="DL29">
            <v>499</v>
          </cell>
          <cell r="DM29">
            <v>939</v>
          </cell>
          <cell r="DN29">
            <v>810</v>
          </cell>
          <cell r="DO29">
            <v>1033</v>
          </cell>
          <cell r="DP29">
            <v>938</v>
          </cell>
          <cell r="DQ29">
            <v>1096</v>
          </cell>
          <cell r="DR29">
            <v>1126</v>
          </cell>
          <cell r="DS29">
            <v>623</v>
          </cell>
          <cell r="DT29">
            <v>464</v>
          </cell>
          <cell r="DU29">
            <v>444</v>
          </cell>
          <cell r="DY29" t="str">
            <v>Coaches</v>
          </cell>
          <cell r="DZ29">
            <v>343</v>
          </cell>
          <cell r="EA29">
            <v>726</v>
          </cell>
          <cell r="EB29">
            <v>1225</v>
          </cell>
          <cell r="EC29">
            <v>2164</v>
          </cell>
          <cell r="ED29">
            <v>2974</v>
          </cell>
          <cell r="EE29">
            <v>4007</v>
          </cell>
          <cell r="EF29">
            <v>4945</v>
          </cell>
          <cell r="EG29">
            <v>6041</v>
          </cell>
          <cell r="EH29">
            <v>7167</v>
          </cell>
          <cell r="EI29">
            <v>7790</v>
          </cell>
          <cell r="EJ29">
            <v>8254</v>
          </cell>
          <cell r="EK29">
            <v>8698</v>
          </cell>
        </row>
        <row r="30">
          <cell r="A30" t="str">
            <v>Ro / Ro Units</v>
          </cell>
          <cell r="B30">
            <v>2704</v>
          </cell>
          <cell r="C30">
            <v>3008</v>
          </cell>
          <cell r="D30">
            <v>2839</v>
          </cell>
          <cell r="E30">
            <v>2981</v>
          </cell>
          <cell r="F30">
            <v>2895</v>
          </cell>
          <cell r="G30">
            <v>2734</v>
          </cell>
          <cell r="H30">
            <v>2736</v>
          </cell>
          <cell r="I30">
            <v>2784</v>
          </cell>
          <cell r="J30">
            <v>2311</v>
          </cell>
          <cell r="K30">
            <v>2560</v>
          </cell>
          <cell r="L30">
            <v>2535</v>
          </cell>
          <cell r="M30">
            <v>2625</v>
          </cell>
          <cell r="N30">
            <v>2737</v>
          </cell>
          <cell r="O30">
            <v>2355</v>
          </cell>
          <cell r="P30">
            <v>2253</v>
          </cell>
          <cell r="Q30">
            <v>2663</v>
          </cell>
          <cell r="R30">
            <v>2697</v>
          </cell>
          <cell r="S30">
            <v>2441</v>
          </cell>
          <cell r="T30">
            <v>2813</v>
          </cell>
          <cell r="U30">
            <v>2689</v>
          </cell>
          <cell r="V30">
            <v>2614</v>
          </cell>
          <cell r="W30">
            <v>2764</v>
          </cell>
          <cell r="X30">
            <v>2840</v>
          </cell>
          <cell r="Y30">
            <v>2783</v>
          </cell>
          <cell r="Z30">
            <v>2818</v>
          </cell>
          <cell r="AA30">
            <v>2912</v>
          </cell>
          <cell r="AB30">
            <v>2884</v>
          </cell>
          <cell r="AC30">
            <v>3001</v>
          </cell>
          <cell r="AD30">
            <v>2735</v>
          </cell>
          <cell r="AE30">
            <v>2598</v>
          </cell>
          <cell r="AF30">
            <v>2201</v>
          </cell>
          <cell r="AG30">
            <v>2489</v>
          </cell>
          <cell r="AH30">
            <v>2640</v>
          </cell>
          <cell r="AI30">
            <v>2721</v>
          </cell>
          <cell r="AJ30">
            <v>2655</v>
          </cell>
          <cell r="AK30">
            <v>2973</v>
          </cell>
          <cell r="AL30">
            <v>3038</v>
          </cell>
          <cell r="AM30">
            <v>3270</v>
          </cell>
          <cell r="AN30">
            <v>2995</v>
          </cell>
          <cell r="AO30">
            <v>3078</v>
          </cell>
          <cell r="AP30">
            <v>2754</v>
          </cell>
          <cell r="AQ30">
            <v>2450</v>
          </cell>
          <cell r="AR30">
            <v>3007</v>
          </cell>
          <cell r="AS30">
            <v>3141</v>
          </cell>
          <cell r="AT30">
            <v>3173</v>
          </cell>
          <cell r="AU30">
            <v>3243</v>
          </cell>
          <cell r="AV30">
            <v>3295</v>
          </cell>
          <cell r="AW30">
            <v>3361</v>
          </cell>
          <cell r="AX30">
            <v>3416</v>
          </cell>
          <cell r="AY30">
            <v>3595</v>
          </cell>
          <cell r="AZ30">
            <v>1613</v>
          </cell>
          <cell r="BA30">
            <v>771</v>
          </cell>
          <cell r="BB30">
            <v>143188</v>
          </cell>
          <cell r="BE30" t="str">
            <v>Ro / Ro Units</v>
          </cell>
          <cell r="BF30">
            <v>2704</v>
          </cell>
          <cell r="BG30">
            <v>5712</v>
          </cell>
          <cell r="BH30">
            <v>8551</v>
          </cell>
          <cell r="BI30">
            <v>11532</v>
          </cell>
          <cell r="BJ30">
            <v>14427</v>
          </cell>
          <cell r="BK30">
            <v>17161</v>
          </cell>
          <cell r="BL30">
            <v>19897</v>
          </cell>
          <cell r="BM30">
            <v>22681</v>
          </cell>
          <cell r="BN30">
            <v>24992</v>
          </cell>
          <cell r="BO30">
            <v>27552</v>
          </cell>
          <cell r="BP30">
            <v>30087</v>
          </cell>
          <cell r="BQ30">
            <v>32712</v>
          </cell>
          <cell r="BR30">
            <v>35449</v>
          </cell>
          <cell r="BS30">
            <v>37804</v>
          </cell>
          <cell r="BT30">
            <v>40057</v>
          </cell>
          <cell r="BU30">
            <v>42720</v>
          </cell>
          <cell r="BV30">
            <v>45417</v>
          </cell>
          <cell r="BW30">
            <v>47858</v>
          </cell>
          <cell r="BX30">
            <v>50671</v>
          </cell>
          <cell r="BY30">
            <v>53360</v>
          </cell>
          <cell r="BZ30">
            <v>55974</v>
          </cell>
          <cell r="CA30">
            <v>58738</v>
          </cell>
          <cell r="CB30">
            <v>61578</v>
          </cell>
          <cell r="CC30">
            <v>64361</v>
          </cell>
          <cell r="CD30">
            <v>67179</v>
          </cell>
          <cell r="CE30">
            <v>70091</v>
          </cell>
          <cell r="CF30">
            <v>72975</v>
          </cell>
          <cell r="CG30">
            <v>75976</v>
          </cell>
          <cell r="CH30">
            <v>78711</v>
          </cell>
          <cell r="CI30">
            <v>81309</v>
          </cell>
          <cell r="CJ30">
            <v>83510</v>
          </cell>
          <cell r="CK30">
            <v>85999</v>
          </cell>
          <cell r="CL30">
            <v>88639</v>
          </cell>
          <cell r="CM30">
            <v>91360</v>
          </cell>
          <cell r="CN30">
            <v>94015</v>
          </cell>
          <cell r="CO30">
            <v>96988</v>
          </cell>
          <cell r="CP30">
            <v>100026</v>
          </cell>
          <cell r="CQ30">
            <v>103296</v>
          </cell>
          <cell r="CR30">
            <v>106291</v>
          </cell>
          <cell r="CS30">
            <v>109369</v>
          </cell>
          <cell r="CT30">
            <v>112123</v>
          </cell>
          <cell r="CU30">
            <v>114573</v>
          </cell>
          <cell r="CV30">
            <v>117580</v>
          </cell>
          <cell r="CW30">
            <v>120721</v>
          </cell>
          <cell r="CX30">
            <v>123894</v>
          </cell>
          <cell r="CY30">
            <v>127137</v>
          </cell>
          <cell r="CZ30">
            <v>130432</v>
          </cell>
          <cell r="DA30">
            <v>133793</v>
          </cell>
          <cell r="DB30">
            <v>137209</v>
          </cell>
          <cell r="DC30">
            <v>140804</v>
          </cell>
          <cell r="DD30">
            <v>142417</v>
          </cell>
          <cell r="DE30">
            <v>143188</v>
          </cell>
          <cell r="DF30">
            <v>143188</v>
          </cell>
          <cell r="DI30" t="str">
            <v>Ro / Ro Units</v>
          </cell>
          <cell r="DJ30">
            <v>11532</v>
          </cell>
          <cell r="DK30">
            <v>11149</v>
          </cell>
          <cell r="DL30">
            <v>10031</v>
          </cell>
          <cell r="DM30">
            <v>12705</v>
          </cell>
          <cell r="DN30">
            <v>10557</v>
          </cell>
          <cell r="DO30">
            <v>14117</v>
          </cell>
          <cell r="DP30">
            <v>11218</v>
          </cell>
          <cell r="DQ30">
            <v>10051</v>
          </cell>
          <cell r="DR30">
            <v>14931</v>
          </cell>
          <cell r="DS30">
            <v>11289</v>
          </cell>
          <cell r="DT30">
            <v>12852</v>
          </cell>
          <cell r="DU30">
            <v>12756</v>
          </cell>
          <cell r="DY30" t="str">
            <v>Ro / Ro Units</v>
          </cell>
          <cell r="DZ30">
            <v>11532</v>
          </cell>
          <cell r="EA30">
            <v>22681</v>
          </cell>
          <cell r="EB30">
            <v>32712</v>
          </cell>
          <cell r="EC30">
            <v>45417</v>
          </cell>
          <cell r="ED30">
            <v>55974</v>
          </cell>
          <cell r="EE30">
            <v>70091</v>
          </cell>
          <cell r="EF30">
            <v>81309</v>
          </cell>
          <cell r="EG30">
            <v>91360</v>
          </cell>
          <cell r="EH30">
            <v>106291</v>
          </cell>
          <cell r="EI30">
            <v>117580</v>
          </cell>
          <cell r="EJ30">
            <v>130432</v>
          </cell>
          <cell r="EK30">
            <v>143188</v>
          </cell>
        </row>
        <row r="31">
          <cell r="A31" t="str">
            <v>Trade Vehicles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E31" t="str">
            <v>Trade Vehicles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I31" t="str">
            <v>Trade Vehicles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Y31" t="str">
            <v>Trade Vehicles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</row>
        <row r="32">
          <cell r="A32" t="str">
            <v>Small Commercials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E32" t="str">
            <v>Small Commercials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I32" t="str">
            <v>Small Commercials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Y32" t="str">
            <v>Small Commercials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</row>
        <row r="34">
          <cell r="A34" t="str">
            <v>Swansea Cork</v>
          </cell>
          <cell r="BE34" t="str">
            <v>Swansea Cork</v>
          </cell>
          <cell r="DI34" t="str">
            <v>Swansea Cork</v>
          </cell>
          <cell r="DY34" t="str">
            <v>Swansea Cork</v>
          </cell>
        </row>
        <row r="35">
          <cell r="A35" t="str">
            <v>1998 - Volumes</v>
          </cell>
          <cell r="BE35" t="str">
            <v>1998 - Volumes</v>
          </cell>
          <cell r="DI35" t="str">
            <v>1998 - Volumes</v>
          </cell>
          <cell r="DY35" t="str">
            <v>1998 - Volumes</v>
          </cell>
        </row>
        <row r="36">
          <cell r="A36" t="str">
            <v>Week No.</v>
          </cell>
          <cell r="B36">
            <v>1</v>
          </cell>
          <cell r="C36">
            <v>2</v>
          </cell>
          <cell r="D36">
            <v>3</v>
          </cell>
          <cell r="E36">
            <v>4</v>
          </cell>
          <cell r="F36">
            <v>5</v>
          </cell>
          <cell r="G36">
            <v>6</v>
          </cell>
          <cell r="H36">
            <v>7</v>
          </cell>
          <cell r="I36">
            <v>8</v>
          </cell>
          <cell r="J36">
            <v>9</v>
          </cell>
          <cell r="K36">
            <v>10</v>
          </cell>
          <cell r="L36">
            <v>11</v>
          </cell>
          <cell r="M36">
            <v>12</v>
          </cell>
          <cell r="N36">
            <v>13</v>
          </cell>
          <cell r="O36">
            <v>14</v>
          </cell>
          <cell r="P36">
            <v>15</v>
          </cell>
          <cell r="Q36">
            <v>16</v>
          </cell>
          <cell r="R36">
            <v>17</v>
          </cell>
          <cell r="S36">
            <v>18</v>
          </cell>
          <cell r="T36">
            <v>19</v>
          </cell>
          <cell r="U36">
            <v>20</v>
          </cell>
          <cell r="V36">
            <v>21</v>
          </cell>
          <cell r="W36">
            <v>22</v>
          </cell>
          <cell r="X36">
            <v>23</v>
          </cell>
          <cell r="Y36">
            <v>24</v>
          </cell>
          <cell r="Z36">
            <v>25</v>
          </cell>
          <cell r="AA36">
            <v>26</v>
          </cell>
          <cell r="AB36">
            <v>27</v>
          </cell>
          <cell r="AC36">
            <v>28</v>
          </cell>
          <cell r="AD36">
            <v>29</v>
          </cell>
          <cell r="AE36">
            <v>30</v>
          </cell>
          <cell r="AF36">
            <v>31</v>
          </cell>
          <cell r="AG36">
            <v>32</v>
          </cell>
          <cell r="AH36">
            <v>33</v>
          </cell>
          <cell r="AI36">
            <v>34</v>
          </cell>
          <cell r="AJ36">
            <v>35</v>
          </cell>
          <cell r="AK36">
            <v>36</v>
          </cell>
          <cell r="AL36">
            <v>37</v>
          </cell>
          <cell r="AM36">
            <v>38</v>
          </cell>
          <cell r="AN36">
            <v>39</v>
          </cell>
          <cell r="AO36">
            <v>40</v>
          </cell>
          <cell r="AP36">
            <v>41</v>
          </cell>
          <cell r="AQ36">
            <v>42</v>
          </cell>
          <cell r="AR36">
            <v>43</v>
          </cell>
          <cell r="AS36">
            <v>44</v>
          </cell>
          <cell r="AT36">
            <v>45</v>
          </cell>
          <cell r="AU36">
            <v>46</v>
          </cell>
          <cell r="AV36">
            <v>47</v>
          </cell>
          <cell r="AW36">
            <v>48</v>
          </cell>
          <cell r="AX36">
            <v>49</v>
          </cell>
          <cell r="AY36">
            <v>50</v>
          </cell>
          <cell r="AZ36">
            <v>51</v>
          </cell>
          <cell r="BA36">
            <v>52</v>
          </cell>
          <cell r="BE36" t="str">
            <v>Week No.</v>
          </cell>
          <cell r="BF36">
            <v>1</v>
          </cell>
          <cell r="BG36">
            <v>2</v>
          </cell>
          <cell r="BH36">
            <v>3</v>
          </cell>
          <cell r="BI36">
            <v>4</v>
          </cell>
          <cell r="BJ36">
            <v>5</v>
          </cell>
          <cell r="BK36">
            <v>6</v>
          </cell>
          <cell r="BL36">
            <v>7</v>
          </cell>
          <cell r="BM36">
            <v>8</v>
          </cell>
          <cell r="BN36">
            <v>9</v>
          </cell>
          <cell r="BO36">
            <v>10</v>
          </cell>
          <cell r="BP36">
            <v>11</v>
          </cell>
          <cell r="BQ36">
            <v>12</v>
          </cell>
          <cell r="BR36">
            <v>13</v>
          </cell>
          <cell r="BS36">
            <v>14</v>
          </cell>
          <cell r="BT36">
            <v>15</v>
          </cell>
          <cell r="BU36">
            <v>16</v>
          </cell>
          <cell r="BV36">
            <v>17</v>
          </cell>
          <cell r="BW36">
            <v>18</v>
          </cell>
          <cell r="BX36">
            <v>19</v>
          </cell>
          <cell r="BY36">
            <v>20</v>
          </cell>
          <cell r="BZ36">
            <v>21</v>
          </cell>
          <cell r="CA36">
            <v>22</v>
          </cell>
          <cell r="CB36">
            <v>23</v>
          </cell>
          <cell r="CC36">
            <v>24</v>
          </cell>
          <cell r="CD36">
            <v>25</v>
          </cell>
          <cell r="CE36">
            <v>26</v>
          </cell>
          <cell r="CF36">
            <v>27</v>
          </cell>
          <cell r="CG36">
            <v>28</v>
          </cell>
          <cell r="CH36">
            <v>29</v>
          </cell>
          <cell r="CI36">
            <v>30</v>
          </cell>
          <cell r="CJ36">
            <v>31</v>
          </cell>
          <cell r="CK36">
            <v>32</v>
          </cell>
          <cell r="CL36">
            <v>33</v>
          </cell>
          <cell r="CM36">
            <v>34</v>
          </cell>
          <cell r="CN36">
            <v>35</v>
          </cell>
          <cell r="CO36">
            <v>36</v>
          </cell>
          <cell r="CP36">
            <v>37</v>
          </cell>
          <cell r="CQ36">
            <v>38</v>
          </cell>
          <cell r="CR36">
            <v>39</v>
          </cell>
          <cell r="CS36">
            <v>40</v>
          </cell>
          <cell r="CT36">
            <v>41</v>
          </cell>
          <cell r="CU36">
            <v>42</v>
          </cell>
          <cell r="CV36">
            <v>43</v>
          </cell>
          <cell r="CW36">
            <v>44</v>
          </cell>
          <cell r="CX36">
            <v>45</v>
          </cell>
          <cell r="CY36">
            <v>46</v>
          </cell>
          <cell r="CZ36">
            <v>47</v>
          </cell>
          <cell r="DA36">
            <v>48</v>
          </cell>
          <cell r="DB36">
            <v>49</v>
          </cell>
          <cell r="DC36">
            <v>50</v>
          </cell>
          <cell r="DD36">
            <v>51</v>
          </cell>
          <cell r="DE36">
            <v>53</v>
          </cell>
          <cell r="DI36" t="str">
            <v>Week No.</v>
          </cell>
          <cell r="DJ36">
            <v>1</v>
          </cell>
          <cell r="DK36">
            <v>2</v>
          </cell>
          <cell r="DL36">
            <v>3</v>
          </cell>
          <cell r="DM36">
            <v>4</v>
          </cell>
          <cell r="DN36">
            <v>5</v>
          </cell>
          <cell r="DO36">
            <v>6</v>
          </cell>
          <cell r="DP36">
            <v>7</v>
          </cell>
          <cell r="DQ36">
            <v>8</v>
          </cell>
          <cell r="DR36">
            <v>9</v>
          </cell>
          <cell r="DS36">
            <v>10</v>
          </cell>
          <cell r="DT36">
            <v>11</v>
          </cell>
          <cell r="DU36">
            <v>12</v>
          </cell>
          <cell r="DY36" t="str">
            <v>Week No.</v>
          </cell>
          <cell r="DZ36">
            <v>1</v>
          </cell>
          <cell r="EA36">
            <v>2</v>
          </cell>
          <cell r="EB36">
            <v>3</v>
          </cell>
          <cell r="EC36">
            <v>4</v>
          </cell>
          <cell r="ED36">
            <v>5</v>
          </cell>
          <cell r="EE36">
            <v>6</v>
          </cell>
          <cell r="EF36">
            <v>7</v>
          </cell>
          <cell r="EG36">
            <v>8</v>
          </cell>
          <cell r="EH36">
            <v>9</v>
          </cell>
          <cell r="EI36">
            <v>10</v>
          </cell>
          <cell r="EJ36">
            <v>11</v>
          </cell>
          <cell r="EK36">
            <v>12</v>
          </cell>
        </row>
        <row r="37">
          <cell r="A37" t="str">
            <v>Week Ending</v>
          </cell>
          <cell r="B37">
            <v>35805</v>
          </cell>
          <cell r="C37">
            <v>35812</v>
          </cell>
          <cell r="D37">
            <v>35819</v>
          </cell>
          <cell r="E37">
            <v>35826</v>
          </cell>
          <cell r="F37">
            <v>35833</v>
          </cell>
          <cell r="G37">
            <v>35840</v>
          </cell>
          <cell r="H37">
            <v>35847</v>
          </cell>
          <cell r="I37">
            <v>35854</v>
          </cell>
          <cell r="J37">
            <v>35861</v>
          </cell>
          <cell r="K37">
            <v>35868</v>
          </cell>
          <cell r="L37">
            <v>35875</v>
          </cell>
          <cell r="M37">
            <v>35882</v>
          </cell>
          <cell r="N37">
            <v>35889</v>
          </cell>
          <cell r="O37">
            <v>35896</v>
          </cell>
          <cell r="P37">
            <v>35903</v>
          </cell>
          <cell r="Q37">
            <v>35910</v>
          </cell>
          <cell r="R37">
            <v>35917</v>
          </cell>
          <cell r="S37">
            <v>35924</v>
          </cell>
          <cell r="T37">
            <v>35931</v>
          </cell>
          <cell r="U37">
            <v>35938</v>
          </cell>
          <cell r="V37">
            <v>35945</v>
          </cell>
          <cell r="W37">
            <v>35952</v>
          </cell>
          <cell r="X37">
            <v>35959</v>
          </cell>
          <cell r="Y37">
            <v>35966</v>
          </cell>
          <cell r="Z37">
            <v>35973</v>
          </cell>
          <cell r="AA37">
            <v>35980</v>
          </cell>
          <cell r="AB37">
            <v>35987</v>
          </cell>
          <cell r="AC37">
            <v>35994</v>
          </cell>
          <cell r="AD37">
            <v>36001</v>
          </cell>
          <cell r="AE37">
            <v>36008</v>
          </cell>
          <cell r="AF37">
            <v>36015</v>
          </cell>
          <cell r="AG37">
            <v>36022</v>
          </cell>
          <cell r="AH37">
            <v>36029</v>
          </cell>
          <cell r="AI37">
            <v>36036</v>
          </cell>
          <cell r="AJ37">
            <v>36043</v>
          </cell>
          <cell r="AK37">
            <v>36050</v>
          </cell>
          <cell r="AL37">
            <v>36057</v>
          </cell>
          <cell r="AM37">
            <v>36064</v>
          </cell>
          <cell r="AN37">
            <v>36071</v>
          </cell>
          <cell r="AO37">
            <v>36078</v>
          </cell>
          <cell r="AP37">
            <v>36085</v>
          </cell>
          <cell r="AQ37">
            <v>36092</v>
          </cell>
          <cell r="AR37">
            <v>36099</v>
          </cell>
          <cell r="AS37">
            <v>36106</v>
          </cell>
          <cell r="AT37">
            <v>36113</v>
          </cell>
          <cell r="AU37">
            <v>36120</v>
          </cell>
          <cell r="AV37">
            <v>36127</v>
          </cell>
          <cell r="AW37">
            <v>36134</v>
          </cell>
          <cell r="AX37">
            <v>36141</v>
          </cell>
          <cell r="AY37">
            <v>36148</v>
          </cell>
          <cell r="AZ37">
            <v>36155</v>
          </cell>
          <cell r="BA37">
            <v>36160</v>
          </cell>
          <cell r="BB37" t="str">
            <v>Total</v>
          </cell>
          <cell r="BE37" t="str">
            <v>Week Ending</v>
          </cell>
          <cell r="BF37">
            <v>35805</v>
          </cell>
          <cell r="BG37">
            <v>35812</v>
          </cell>
          <cell r="BH37">
            <v>35819</v>
          </cell>
          <cell r="BI37">
            <v>35826</v>
          </cell>
          <cell r="BJ37">
            <v>35833</v>
          </cell>
          <cell r="BK37">
            <v>35840</v>
          </cell>
          <cell r="BL37">
            <v>35847</v>
          </cell>
          <cell r="BM37">
            <v>35854</v>
          </cell>
          <cell r="BN37">
            <v>35861</v>
          </cell>
          <cell r="BO37">
            <v>35868</v>
          </cell>
          <cell r="BP37">
            <v>35875</v>
          </cell>
          <cell r="BQ37">
            <v>35882</v>
          </cell>
          <cell r="BR37">
            <v>35889</v>
          </cell>
          <cell r="BS37">
            <v>35896</v>
          </cell>
          <cell r="BT37">
            <v>35903</v>
          </cell>
          <cell r="BU37">
            <v>35910</v>
          </cell>
          <cell r="BV37">
            <v>35917</v>
          </cell>
          <cell r="BW37">
            <v>35924</v>
          </cell>
          <cell r="BX37">
            <v>35931</v>
          </cell>
          <cell r="BY37">
            <v>35938</v>
          </cell>
          <cell r="BZ37">
            <v>35945</v>
          </cell>
          <cell r="CA37">
            <v>35952</v>
          </cell>
          <cell r="CB37">
            <v>35959</v>
          </cell>
          <cell r="CC37">
            <v>35966</v>
          </cell>
          <cell r="CD37">
            <v>35973</v>
          </cell>
          <cell r="CE37">
            <v>35980</v>
          </cell>
          <cell r="CF37">
            <v>35987</v>
          </cell>
          <cell r="CG37">
            <v>35994</v>
          </cell>
          <cell r="CH37">
            <v>36001</v>
          </cell>
          <cell r="CI37">
            <v>36008</v>
          </cell>
          <cell r="CJ37">
            <v>36015</v>
          </cell>
          <cell r="CK37">
            <v>36022</v>
          </cell>
          <cell r="CL37">
            <v>36029</v>
          </cell>
          <cell r="CM37">
            <v>36036</v>
          </cell>
          <cell r="CN37">
            <v>36043</v>
          </cell>
          <cell r="CO37">
            <v>36050</v>
          </cell>
          <cell r="CP37">
            <v>36057</v>
          </cell>
          <cell r="CQ37">
            <v>36064</v>
          </cell>
          <cell r="CR37">
            <v>36071</v>
          </cell>
          <cell r="CS37">
            <v>36078</v>
          </cell>
          <cell r="CT37">
            <v>36085</v>
          </cell>
          <cell r="CU37">
            <v>36092</v>
          </cell>
          <cell r="CV37">
            <v>36099</v>
          </cell>
          <cell r="CW37">
            <v>36106</v>
          </cell>
          <cell r="CX37">
            <v>36113</v>
          </cell>
          <cell r="CY37">
            <v>36120</v>
          </cell>
          <cell r="CZ37">
            <v>36127</v>
          </cell>
          <cell r="DA37">
            <v>36134</v>
          </cell>
          <cell r="DB37">
            <v>36141</v>
          </cell>
          <cell r="DC37">
            <v>36148</v>
          </cell>
          <cell r="DD37">
            <v>36155</v>
          </cell>
          <cell r="DE37">
            <v>36160</v>
          </cell>
          <cell r="DF37" t="str">
            <v>Total</v>
          </cell>
          <cell r="DI37" t="str">
            <v>Week Ending</v>
          </cell>
          <cell r="DJ37" t="str">
            <v>January</v>
          </cell>
          <cell r="DK37" t="str">
            <v>February</v>
          </cell>
          <cell r="DL37" t="str">
            <v>March</v>
          </cell>
          <cell r="DM37" t="str">
            <v>April</v>
          </cell>
          <cell r="DN37" t="str">
            <v>May</v>
          </cell>
          <cell r="DO37" t="str">
            <v>June</v>
          </cell>
          <cell r="DP37" t="str">
            <v>July</v>
          </cell>
          <cell r="DQ37" t="str">
            <v>August</v>
          </cell>
          <cell r="DR37" t="str">
            <v>September</v>
          </cell>
          <cell r="DS37" t="str">
            <v>October</v>
          </cell>
          <cell r="DT37" t="str">
            <v>November</v>
          </cell>
          <cell r="DU37" t="str">
            <v>December</v>
          </cell>
          <cell r="DY37" t="str">
            <v>Week Ending</v>
          </cell>
          <cell r="DZ37" t="str">
            <v>January</v>
          </cell>
          <cell r="EA37" t="str">
            <v>February</v>
          </cell>
          <cell r="EB37" t="str">
            <v>March</v>
          </cell>
          <cell r="EC37" t="str">
            <v>April</v>
          </cell>
          <cell r="ED37" t="str">
            <v>May</v>
          </cell>
          <cell r="EE37" t="str">
            <v>June</v>
          </cell>
          <cell r="EF37" t="str">
            <v>July</v>
          </cell>
          <cell r="EG37" t="str">
            <v>August</v>
          </cell>
          <cell r="EH37" t="str">
            <v>September</v>
          </cell>
          <cell r="EI37" t="str">
            <v>October</v>
          </cell>
          <cell r="EJ37" t="str">
            <v>November</v>
          </cell>
          <cell r="EK37" t="str">
            <v>December</v>
          </cell>
        </row>
        <row r="38">
          <cell r="A38" t="str">
            <v>Passengers</v>
          </cell>
          <cell r="B38">
            <v>1598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169</v>
          </cell>
          <cell r="L38">
            <v>2409</v>
          </cell>
          <cell r="M38">
            <v>2662</v>
          </cell>
          <cell r="N38">
            <v>2336</v>
          </cell>
          <cell r="O38">
            <v>4119</v>
          </cell>
          <cell r="P38">
            <v>4834</v>
          </cell>
          <cell r="Q38">
            <v>3200</v>
          </cell>
          <cell r="R38">
            <v>3391</v>
          </cell>
          <cell r="S38">
            <v>3406</v>
          </cell>
          <cell r="T38">
            <v>3300</v>
          </cell>
          <cell r="U38">
            <v>4072</v>
          </cell>
          <cell r="V38">
            <v>5256</v>
          </cell>
          <cell r="W38">
            <v>3803</v>
          </cell>
          <cell r="X38">
            <v>3772</v>
          </cell>
          <cell r="Y38">
            <v>4302</v>
          </cell>
          <cell r="Z38">
            <v>5093</v>
          </cell>
          <cell r="AA38">
            <v>5788</v>
          </cell>
          <cell r="AB38">
            <v>6177</v>
          </cell>
          <cell r="AC38">
            <v>5471</v>
          </cell>
          <cell r="AD38">
            <v>6239</v>
          </cell>
          <cell r="AE38">
            <v>6472</v>
          </cell>
          <cell r="AF38">
            <v>6654</v>
          </cell>
          <cell r="AG38">
            <v>6978</v>
          </cell>
          <cell r="AH38">
            <v>6090</v>
          </cell>
          <cell r="AI38">
            <v>6115</v>
          </cell>
          <cell r="AJ38">
            <v>6398</v>
          </cell>
          <cell r="AK38">
            <v>3491</v>
          </cell>
          <cell r="AL38">
            <v>4362</v>
          </cell>
          <cell r="AM38">
            <v>4078</v>
          </cell>
          <cell r="AN38">
            <v>3429</v>
          </cell>
          <cell r="AO38">
            <v>3084</v>
          </cell>
          <cell r="AP38">
            <v>2231</v>
          </cell>
          <cell r="AQ38">
            <v>1147</v>
          </cell>
          <cell r="AR38">
            <v>2489</v>
          </cell>
          <cell r="AS38">
            <v>1543</v>
          </cell>
          <cell r="AT38">
            <v>798</v>
          </cell>
          <cell r="AU38">
            <v>1104</v>
          </cell>
          <cell r="AV38">
            <v>1116</v>
          </cell>
          <cell r="AW38">
            <v>1102</v>
          </cell>
          <cell r="AX38">
            <v>629</v>
          </cell>
          <cell r="AY38">
            <v>849</v>
          </cell>
          <cell r="AZ38">
            <v>2072</v>
          </cell>
          <cell r="BA38">
            <v>0</v>
          </cell>
          <cell r="BB38">
            <v>153628</v>
          </cell>
          <cell r="BE38" t="str">
            <v>Passengers</v>
          </cell>
          <cell r="BF38">
            <v>1598</v>
          </cell>
          <cell r="BG38">
            <v>1598</v>
          </cell>
          <cell r="BH38">
            <v>1598</v>
          </cell>
          <cell r="BI38">
            <v>1598</v>
          </cell>
          <cell r="BJ38">
            <v>1598</v>
          </cell>
          <cell r="BK38">
            <v>1598</v>
          </cell>
          <cell r="BL38">
            <v>1598</v>
          </cell>
          <cell r="BM38">
            <v>1598</v>
          </cell>
          <cell r="BN38">
            <v>1598</v>
          </cell>
          <cell r="BO38">
            <v>1767</v>
          </cell>
          <cell r="BP38">
            <v>4176</v>
          </cell>
          <cell r="BQ38">
            <v>6838</v>
          </cell>
          <cell r="BR38">
            <v>9174</v>
          </cell>
          <cell r="BS38">
            <v>13293</v>
          </cell>
          <cell r="BT38">
            <v>18127</v>
          </cell>
          <cell r="BU38">
            <v>21327</v>
          </cell>
          <cell r="BV38">
            <v>24718</v>
          </cell>
          <cell r="BW38">
            <v>28124</v>
          </cell>
          <cell r="BX38">
            <v>31424</v>
          </cell>
          <cell r="BY38">
            <v>35496</v>
          </cell>
          <cell r="BZ38">
            <v>40752</v>
          </cell>
          <cell r="CA38">
            <v>44555</v>
          </cell>
          <cell r="CB38">
            <v>48327</v>
          </cell>
          <cell r="CC38">
            <v>52629</v>
          </cell>
          <cell r="CD38">
            <v>57722</v>
          </cell>
          <cell r="CE38">
            <v>63510</v>
          </cell>
          <cell r="CF38">
            <v>69687</v>
          </cell>
          <cell r="CG38">
            <v>75158</v>
          </cell>
          <cell r="CH38">
            <v>81397</v>
          </cell>
          <cell r="CI38">
            <v>87869</v>
          </cell>
          <cell r="CJ38">
            <v>94523</v>
          </cell>
          <cell r="CK38">
            <v>101501</v>
          </cell>
          <cell r="CL38">
            <v>107591</v>
          </cell>
          <cell r="CM38">
            <v>113706</v>
          </cell>
          <cell r="CN38">
            <v>120104</v>
          </cell>
          <cell r="CO38">
            <v>123595</v>
          </cell>
          <cell r="CP38">
            <v>127957</v>
          </cell>
          <cell r="CQ38">
            <v>132035</v>
          </cell>
          <cell r="CR38">
            <v>135464</v>
          </cell>
          <cell r="CS38">
            <v>138548</v>
          </cell>
          <cell r="CT38">
            <v>140779</v>
          </cell>
          <cell r="CU38">
            <v>141926</v>
          </cell>
          <cell r="CV38">
            <v>144415</v>
          </cell>
          <cell r="CW38">
            <v>145958</v>
          </cell>
          <cell r="CX38">
            <v>146756</v>
          </cell>
          <cell r="CY38">
            <v>147860</v>
          </cell>
          <cell r="CZ38">
            <v>148976</v>
          </cell>
          <cell r="DA38">
            <v>150078</v>
          </cell>
          <cell r="DB38">
            <v>150707</v>
          </cell>
          <cell r="DC38">
            <v>151556</v>
          </cell>
          <cell r="DD38">
            <v>153628</v>
          </cell>
          <cell r="DE38">
            <v>153628</v>
          </cell>
          <cell r="DF38">
            <v>153628</v>
          </cell>
          <cell r="DI38" t="str">
            <v>Passengers</v>
          </cell>
          <cell r="DJ38">
            <v>1598</v>
          </cell>
          <cell r="DK38">
            <v>0</v>
          </cell>
          <cell r="DL38">
            <v>5240</v>
          </cell>
          <cell r="DM38">
            <v>17880</v>
          </cell>
          <cell r="DN38">
            <v>16034</v>
          </cell>
          <cell r="DO38">
            <v>22758</v>
          </cell>
          <cell r="DP38">
            <v>24359</v>
          </cell>
          <cell r="DQ38">
            <v>25837</v>
          </cell>
          <cell r="DR38">
            <v>21758</v>
          </cell>
          <cell r="DS38">
            <v>8951</v>
          </cell>
          <cell r="DT38">
            <v>4561</v>
          </cell>
          <cell r="DU38">
            <v>4652</v>
          </cell>
          <cell r="DY38" t="str">
            <v>Passengers</v>
          </cell>
          <cell r="DZ38">
            <v>1598</v>
          </cell>
          <cell r="EA38">
            <v>1598</v>
          </cell>
          <cell r="EB38">
            <v>6838</v>
          </cell>
          <cell r="EC38">
            <v>24718</v>
          </cell>
          <cell r="ED38">
            <v>40752</v>
          </cell>
          <cell r="EE38">
            <v>63510</v>
          </cell>
          <cell r="EF38">
            <v>87869</v>
          </cell>
          <cell r="EG38">
            <v>113706</v>
          </cell>
          <cell r="EH38">
            <v>135464</v>
          </cell>
          <cell r="EI38">
            <v>144415</v>
          </cell>
          <cell r="EJ38">
            <v>148976</v>
          </cell>
          <cell r="EK38">
            <v>153628</v>
          </cell>
        </row>
        <row r="39">
          <cell r="A39" t="str">
            <v>Car Units</v>
          </cell>
          <cell r="B39">
            <v>503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59</v>
          </cell>
          <cell r="L39">
            <v>618</v>
          </cell>
          <cell r="M39">
            <v>690</v>
          </cell>
          <cell r="N39">
            <v>768</v>
          </cell>
          <cell r="O39">
            <v>1009</v>
          </cell>
          <cell r="P39">
            <v>1268</v>
          </cell>
          <cell r="Q39">
            <v>1006</v>
          </cell>
          <cell r="R39">
            <v>1061</v>
          </cell>
          <cell r="S39">
            <v>1060</v>
          </cell>
          <cell r="T39">
            <v>1113</v>
          </cell>
          <cell r="U39">
            <v>1258</v>
          </cell>
          <cell r="V39">
            <v>1529</v>
          </cell>
          <cell r="W39">
            <v>1212</v>
          </cell>
          <cell r="X39">
            <v>1225</v>
          </cell>
          <cell r="Y39">
            <v>1296</v>
          </cell>
          <cell r="Z39">
            <v>1525</v>
          </cell>
          <cell r="AA39">
            <v>1621</v>
          </cell>
          <cell r="AB39">
            <v>1689</v>
          </cell>
          <cell r="AC39">
            <v>1362</v>
          </cell>
          <cell r="AD39">
            <v>1580</v>
          </cell>
          <cell r="AE39">
            <v>1641</v>
          </cell>
          <cell r="AF39">
            <v>1689</v>
          </cell>
          <cell r="AG39">
            <v>1720</v>
          </cell>
          <cell r="AH39">
            <v>1522</v>
          </cell>
          <cell r="AI39">
            <v>1604</v>
          </cell>
          <cell r="AJ39">
            <v>1883</v>
          </cell>
          <cell r="AK39">
            <v>1135</v>
          </cell>
          <cell r="AL39">
            <v>1437</v>
          </cell>
          <cell r="AM39">
            <v>1343</v>
          </cell>
          <cell r="AN39">
            <v>1197</v>
          </cell>
          <cell r="AO39">
            <v>1102</v>
          </cell>
          <cell r="AP39">
            <v>789</v>
          </cell>
          <cell r="AQ39">
            <v>391</v>
          </cell>
          <cell r="AR39">
            <v>798</v>
          </cell>
          <cell r="AS39">
            <v>597</v>
          </cell>
          <cell r="AT39">
            <v>333</v>
          </cell>
          <cell r="AU39">
            <v>422</v>
          </cell>
          <cell r="AV39">
            <v>422</v>
          </cell>
          <cell r="AW39">
            <v>403</v>
          </cell>
          <cell r="AX39">
            <v>260</v>
          </cell>
          <cell r="AY39">
            <v>337</v>
          </cell>
          <cell r="AZ39">
            <v>663</v>
          </cell>
          <cell r="BA39">
            <v>0</v>
          </cell>
          <cell r="BB39">
            <v>45140</v>
          </cell>
          <cell r="BE39" t="str">
            <v>Car Units</v>
          </cell>
          <cell r="BF39">
            <v>503</v>
          </cell>
          <cell r="BG39">
            <v>503</v>
          </cell>
          <cell r="BH39">
            <v>503</v>
          </cell>
          <cell r="BI39">
            <v>503</v>
          </cell>
          <cell r="BJ39">
            <v>503</v>
          </cell>
          <cell r="BK39">
            <v>503</v>
          </cell>
          <cell r="BL39">
            <v>503</v>
          </cell>
          <cell r="BM39">
            <v>503</v>
          </cell>
          <cell r="BN39">
            <v>503</v>
          </cell>
          <cell r="BO39">
            <v>562</v>
          </cell>
          <cell r="BP39">
            <v>1180</v>
          </cell>
          <cell r="BQ39">
            <v>1870</v>
          </cell>
          <cell r="BR39">
            <v>2638</v>
          </cell>
          <cell r="BS39">
            <v>3647</v>
          </cell>
          <cell r="BT39">
            <v>4915</v>
          </cell>
          <cell r="BU39">
            <v>5921</v>
          </cell>
          <cell r="BV39">
            <v>6982</v>
          </cell>
          <cell r="BW39">
            <v>8042</v>
          </cell>
          <cell r="BX39">
            <v>9155</v>
          </cell>
          <cell r="BY39">
            <v>10413</v>
          </cell>
          <cell r="BZ39">
            <v>11942</v>
          </cell>
          <cell r="CA39">
            <v>13154</v>
          </cell>
          <cell r="CB39">
            <v>14379</v>
          </cell>
          <cell r="CC39">
            <v>15675</v>
          </cell>
          <cell r="CD39">
            <v>17200</v>
          </cell>
          <cell r="CE39">
            <v>18821</v>
          </cell>
          <cell r="CF39">
            <v>20510</v>
          </cell>
          <cell r="CG39">
            <v>21872</v>
          </cell>
          <cell r="CH39">
            <v>23452</v>
          </cell>
          <cell r="CI39">
            <v>25093</v>
          </cell>
          <cell r="CJ39">
            <v>26782</v>
          </cell>
          <cell r="CK39">
            <v>28502</v>
          </cell>
          <cell r="CL39">
            <v>30024</v>
          </cell>
          <cell r="CM39">
            <v>31628</v>
          </cell>
          <cell r="CN39">
            <v>33511</v>
          </cell>
          <cell r="CO39">
            <v>34646</v>
          </cell>
          <cell r="CP39">
            <v>36083</v>
          </cell>
          <cell r="CQ39">
            <v>37426</v>
          </cell>
          <cell r="CR39">
            <v>38623</v>
          </cell>
          <cell r="CS39">
            <v>39725</v>
          </cell>
          <cell r="CT39">
            <v>40514</v>
          </cell>
          <cell r="CU39">
            <v>40905</v>
          </cell>
          <cell r="CV39">
            <v>41703</v>
          </cell>
          <cell r="CW39">
            <v>42300</v>
          </cell>
          <cell r="CX39">
            <v>42633</v>
          </cell>
          <cell r="CY39">
            <v>43055</v>
          </cell>
          <cell r="CZ39">
            <v>43477</v>
          </cell>
          <cell r="DA39">
            <v>43880</v>
          </cell>
          <cell r="DB39">
            <v>44140</v>
          </cell>
          <cell r="DC39">
            <v>44477</v>
          </cell>
          <cell r="DD39">
            <v>45140</v>
          </cell>
          <cell r="DE39">
            <v>45140</v>
          </cell>
          <cell r="DF39">
            <v>45140</v>
          </cell>
          <cell r="DI39" t="str">
            <v>Car Units</v>
          </cell>
          <cell r="DJ39">
            <v>503</v>
          </cell>
          <cell r="DK39">
            <v>0</v>
          </cell>
          <cell r="DL39">
            <v>1367</v>
          </cell>
          <cell r="DM39">
            <v>5112</v>
          </cell>
          <cell r="DN39">
            <v>4960</v>
          </cell>
          <cell r="DO39">
            <v>6879</v>
          </cell>
          <cell r="DP39">
            <v>6272</v>
          </cell>
          <cell r="DQ39">
            <v>6535</v>
          </cell>
          <cell r="DR39">
            <v>6995</v>
          </cell>
          <cell r="DS39">
            <v>3080</v>
          </cell>
          <cell r="DT39">
            <v>1774</v>
          </cell>
          <cell r="DU39">
            <v>1663</v>
          </cell>
          <cell r="DY39" t="str">
            <v>Car Units</v>
          </cell>
          <cell r="DZ39">
            <v>503</v>
          </cell>
          <cell r="EA39">
            <v>503</v>
          </cell>
          <cell r="EB39">
            <v>1870</v>
          </cell>
          <cell r="EC39">
            <v>6982</v>
          </cell>
          <cell r="ED39">
            <v>11942</v>
          </cell>
          <cell r="EE39">
            <v>18821</v>
          </cell>
          <cell r="EF39">
            <v>25093</v>
          </cell>
          <cell r="EG39">
            <v>31628</v>
          </cell>
          <cell r="EH39">
            <v>38623</v>
          </cell>
          <cell r="EI39">
            <v>41703</v>
          </cell>
          <cell r="EJ39">
            <v>43477</v>
          </cell>
          <cell r="EK39">
            <v>45140</v>
          </cell>
        </row>
        <row r="40">
          <cell r="A40" t="str">
            <v>Coaches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2</v>
          </cell>
          <cell r="M40">
            <v>7</v>
          </cell>
          <cell r="N40">
            <v>2</v>
          </cell>
          <cell r="O40">
            <v>4</v>
          </cell>
          <cell r="P40">
            <v>2</v>
          </cell>
          <cell r="Q40">
            <v>9</v>
          </cell>
          <cell r="R40">
            <v>7</v>
          </cell>
          <cell r="S40">
            <v>6</v>
          </cell>
          <cell r="T40">
            <v>4</v>
          </cell>
          <cell r="U40">
            <v>4</v>
          </cell>
          <cell r="V40">
            <v>6</v>
          </cell>
          <cell r="W40">
            <v>3</v>
          </cell>
          <cell r="X40">
            <v>7</v>
          </cell>
          <cell r="Y40">
            <v>4</v>
          </cell>
          <cell r="Z40">
            <v>6</v>
          </cell>
          <cell r="AA40">
            <v>5</v>
          </cell>
          <cell r="AB40">
            <v>5</v>
          </cell>
          <cell r="AC40">
            <v>5</v>
          </cell>
          <cell r="AD40">
            <v>3</v>
          </cell>
          <cell r="AE40">
            <v>4</v>
          </cell>
          <cell r="AF40">
            <v>4</v>
          </cell>
          <cell r="AG40">
            <v>5</v>
          </cell>
          <cell r="AH40">
            <v>3</v>
          </cell>
          <cell r="AI40">
            <v>4</v>
          </cell>
          <cell r="AJ40">
            <v>4</v>
          </cell>
          <cell r="AK40">
            <v>3</v>
          </cell>
          <cell r="AL40">
            <v>5</v>
          </cell>
          <cell r="AM40">
            <v>10</v>
          </cell>
          <cell r="AN40">
            <v>7</v>
          </cell>
          <cell r="AO40">
            <v>3</v>
          </cell>
          <cell r="AP40">
            <v>3</v>
          </cell>
          <cell r="AQ40">
            <v>1</v>
          </cell>
          <cell r="AR40">
            <v>1</v>
          </cell>
          <cell r="AS40">
            <v>1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149</v>
          </cell>
          <cell r="BE40" t="str">
            <v>Coaches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2</v>
          </cell>
          <cell r="BQ40">
            <v>9</v>
          </cell>
          <cell r="BR40">
            <v>11</v>
          </cell>
          <cell r="BS40">
            <v>15</v>
          </cell>
          <cell r="BT40">
            <v>17</v>
          </cell>
          <cell r="BU40">
            <v>26</v>
          </cell>
          <cell r="BV40">
            <v>33</v>
          </cell>
          <cell r="BW40">
            <v>39</v>
          </cell>
          <cell r="BX40">
            <v>43</v>
          </cell>
          <cell r="BY40">
            <v>47</v>
          </cell>
          <cell r="BZ40">
            <v>53</v>
          </cell>
          <cell r="CA40">
            <v>56</v>
          </cell>
          <cell r="CB40">
            <v>63</v>
          </cell>
          <cell r="CC40">
            <v>67</v>
          </cell>
          <cell r="CD40">
            <v>73</v>
          </cell>
          <cell r="CE40">
            <v>78</v>
          </cell>
          <cell r="CF40">
            <v>83</v>
          </cell>
          <cell r="CG40">
            <v>88</v>
          </cell>
          <cell r="CH40">
            <v>91</v>
          </cell>
          <cell r="CI40">
            <v>95</v>
          </cell>
          <cell r="CJ40">
            <v>99</v>
          </cell>
          <cell r="CK40">
            <v>104</v>
          </cell>
          <cell r="CL40">
            <v>107</v>
          </cell>
          <cell r="CM40">
            <v>111</v>
          </cell>
          <cell r="CN40">
            <v>115</v>
          </cell>
          <cell r="CO40">
            <v>118</v>
          </cell>
          <cell r="CP40">
            <v>123</v>
          </cell>
          <cell r="CQ40">
            <v>133</v>
          </cell>
          <cell r="CR40">
            <v>140</v>
          </cell>
          <cell r="CS40">
            <v>143</v>
          </cell>
          <cell r="CT40">
            <v>146</v>
          </cell>
          <cell r="CU40">
            <v>147</v>
          </cell>
          <cell r="CV40">
            <v>148</v>
          </cell>
          <cell r="CW40">
            <v>149</v>
          </cell>
          <cell r="CX40">
            <v>149</v>
          </cell>
          <cell r="CY40">
            <v>149</v>
          </cell>
          <cell r="CZ40">
            <v>149</v>
          </cell>
          <cell r="DA40">
            <v>149</v>
          </cell>
          <cell r="DB40">
            <v>149</v>
          </cell>
          <cell r="DC40">
            <v>149</v>
          </cell>
          <cell r="DD40">
            <v>149</v>
          </cell>
          <cell r="DE40">
            <v>149</v>
          </cell>
          <cell r="DF40">
            <v>149</v>
          </cell>
          <cell r="DI40" t="str">
            <v>Coaches</v>
          </cell>
          <cell r="DJ40">
            <v>0</v>
          </cell>
          <cell r="DK40">
            <v>0</v>
          </cell>
          <cell r="DL40">
            <v>9</v>
          </cell>
          <cell r="DM40">
            <v>24</v>
          </cell>
          <cell r="DN40">
            <v>20</v>
          </cell>
          <cell r="DO40">
            <v>25</v>
          </cell>
          <cell r="DP40">
            <v>17</v>
          </cell>
          <cell r="DQ40">
            <v>16</v>
          </cell>
          <cell r="DR40">
            <v>29</v>
          </cell>
          <cell r="DS40">
            <v>8</v>
          </cell>
          <cell r="DT40">
            <v>1</v>
          </cell>
          <cell r="DU40">
            <v>0</v>
          </cell>
          <cell r="DY40" t="str">
            <v>Coaches</v>
          </cell>
          <cell r="DZ40">
            <v>0</v>
          </cell>
          <cell r="EA40">
            <v>0</v>
          </cell>
          <cell r="EB40">
            <v>9</v>
          </cell>
          <cell r="EC40">
            <v>33</v>
          </cell>
          <cell r="ED40">
            <v>53</v>
          </cell>
          <cell r="EE40">
            <v>78</v>
          </cell>
          <cell r="EF40">
            <v>95</v>
          </cell>
          <cell r="EG40">
            <v>111</v>
          </cell>
          <cell r="EH40">
            <v>140</v>
          </cell>
          <cell r="EI40">
            <v>148</v>
          </cell>
          <cell r="EJ40">
            <v>149</v>
          </cell>
          <cell r="EK40">
            <v>149</v>
          </cell>
        </row>
        <row r="41">
          <cell r="A41" t="str">
            <v>Ro / Ro Units</v>
          </cell>
          <cell r="B41">
            <v>49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21</v>
          </cell>
          <cell r="L41">
            <v>193</v>
          </cell>
          <cell r="M41">
            <v>141</v>
          </cell>
          <cell r="N41">
            <v>152</v>
          </cell>
          <cell r="O41">
            <v>103</v>
          </cell>
          <cell r="P41">
            <v>134</v>
          </cell>
          <cell r="Q41">
            <v>151</v>
          </cell>
          <cell r="R41">
            <v>169</v>
          </cell>
          <cell r="S41">
            <v>137</v>
          </cell>
          <cell r="T41">
            <v>152</v>
          </cell>
          <cell r="U41">
            <v>186</v>
          </cell>
          <cell r="V41">
            <v>150</v>
          </cell>
          <cell r="W41">
            <v>131</v>
          </cell>
          <cell r="X41">
            <v>145</v>
          </cell>
          <cell r="Y41">
            <v>139</v>
          </cell>
          <cell r="Z41">
            <v>132</v>
          </cell>
          <cell r="AA41">
            <v>143</v>
          </cell>
          <cell r="AB41">
            <v>119</v>
          </cell>
          <cell r="AC41">
            <v>113</v>
          </cell>
          <cell r="AD41">
            <v>127</v>
          </cell>
          <cell r="AE41">
            <v>121</v>
          </cell>
          <cell r="AF41">
            <v>101</v>
          </cell>
          <cell r="AG41">
            <v>154</v>
          </cell>
          <cell r="AH41">
            <v>134</v>
          </cell>
          <cell r="AI41">
            <v>135</v>
          </cell>
          <cell r="AJ41">
            <v>102</v>
          </cell>
          <cell r="AK41">
            <v>109</v>
          </cell>
          <cell r="AL41">
            <v>165</v>
          </cell>
          <cell r="AM41">
            <v>129</v>
          </cell>
          <cell r="AN41">
            <v>168</v>
          </cell>
          <cell r="AO41">
            <v>164</v>
          </cell>
          <cell r="AP41">
            <v>156</v>
          </cell>
          <cell r="AQ41">
            <v>74</v>
          </cell>
          <cell r="AR41">
            <v>92</v>
          </cell>
          <cell r="AS41">
            <v>121</v>
          </cell>
          <cell r="AT41">
            <v>74</v>
          </cell>
          <cell r="AU41">
            <v>114</v>
          </cell>
          <cell r="AV41">
            <v>163</v>
          </cell>
          <cell r="AW41">
            <v>143</v>
          </cell>
          <cell r="AX41">
            <v>88</v>
          </cell>
          <cell r="AY41">
            <v>111</v>
          </cell>
          <cell r="AZ41">
            <v>112</v>
          </cell>
          <cell r="BA41">
            <v>0</v>
          </cell>
          <cell r="BB41">
            <v>5517</v>
          </cell>
          <cell r="BE41" t="str">
            <v>Ro / Ro Units</v>
          </cell>
          <cell r="BF41">
            <v>49</v>
          </cell>
          <cell r="BG41">
            <v>49</v>
          </cell>
          <cell r="BH41">
            <v>49</v>
          </cell>
          <cell r="BI41">
            <v>49</v>
          </cell>
          <cell r="BJ41">
            <v>49</v>
          </cell>
          <cell r="BK41">
            <v>49</v>
          </cell>
          <cell r="BL41">
            <v>49</v>
          </cell>
          <cell r="BM41">
            <v>49</v>
          </cell>
          <cell r="BN41">
            <v>49</v>
          </cell>
          <cell r="BO41">
            <v>70</v>
          </cell>
          <cell r="BP41">
            <v>263</v>
          </cell>
          <cell r="BQ41">
            <v>404</v>
          </cell>
          <cell r="BR41">
            <v>556</v>
          </cell>
          <cell r="BS41">
            <v>659</v>
          </cell>
          <cell r="BT41">
            <v>793</v>
          </cell>
          <cell r="BU41">
            <v>944</v>
          </cell>
          <cell r="BV41">
            <v>1113</v>
          </cell>
          <cell r="BW41">
            <v>1250</v>
          </cell>
          <cell r="BX41">
            <v>1402</v>
          </cell>
          <cell r="BY41">
            <v>1588</v>
          </cell>
          <cell r="BZ41">
            <v>1738</v>
          </cell>
          <cell r="CA41">
            <v>1869</v>
          </cell>
          <cell r="CB41">
            <v>2014</v>
          </cell>
          <cell r="CC41">
            <v>2153</v>
          </cell>
          <cell r="CD41">
            <v>2285</v>
          </cell>
          <cell r="CE41">
            <v>2428</v>
          </cell>
          <cell r="CF41">
            <v>2547</v>
          </cell>
          <cell r="CG41">
            <v>2660</v>
          </cell>
          <cell r="CH41">
            <v>2787</v>
          </cell>
          <cell r="CI41">
            <v>2908</v>
          </cell>
          <cell r="CJ41">
            <v>3009</v>
          </cell>
          <cell r="CK41">
            <v>3163</v>
          </cell>
          <cell r="CL41">
            <v>3297</v>
          </cell>
          <cell r="CM41">
            <v>3432</v>
          </cell>
          <cell r="CN41">
            <v>3534</v>
          </cell>
          <cell r="CO41">
            <v>3643</v>
          </cell>
          <cell r="CP41">
            <v>3808</v>
          </cell>
          <cell r="CQ41">
            <v>3937</v>
          </cell>
          <cell r="CR41">
            <v>4105</v>
          </cell>
          <cell r="CS41">
            <v>4269</v>
          </cell>
          <cell r="CT41">
            <v>4425</v>
          </cell>
          <cell r="CU41">
            <v>4499</v>
          </cell>
          <cell r="CV41">
            <v>4591</v>
          </cell>
          <cell r="CW41">
            <v>4712</v>
          </cell>
          <cell r="CX41">
            <v>4786</v>
          </cell>
          <cell r="CY41">
            <v>4900</v>
          </cell>
          <cell r="CZ41">
            <v>5063</v>
          </cell>
          <cell r="DA41">
            <v>5206</v>
          </cell>
          <cell r="DB41">
            <v>5294</v>
          </cell>
          <cell r="DC41">
            <v>5405</v>
          </cell>
          <cell r="DD41">
            <v>5517</v>
          </cell>
          <cell r="DE41">
            <v>5517</v>
          </cell>
          <cell r="DF41">
            <v>5517</v>
          </cell>
          <cell r="DI41" t="str">
            <v>Ro / Ro Units</v>
          </cell>
          <cell r="DJ41">
            <v>49</v>
          </cell>
          <cell r="DK41">
            <v>0</v>
          </cell>
          <cell r="DL41">
            <v>355</v>
          </cell>
          <cell r="DM41">
            <v>709</v>
          </cell>
          <cell r="DN41">
            <v>625</v>
          </cell>
          <cell r="DO41">
            <v>690</v>
          </cell>
          <cell r="DP41">
            <v>480</v>
          </cell>
          <cell r="DQ41">
            <v>524</v>
          </cell>
          <cell r="DR41">
            <v>673</v>
          </cell>
          <cell r="DS41">
            <v>486</v>
          </cell>
          <cell r="DT41">
            <v>472</v>
          </cell>
          <cell r="DU41">
            <v>454</v>
          </cell>
          <cell r="DY41" t="str">
            <v>Ro / Ro Units</v>
          </cell>
          <cell r="DZ41">
            <v>49</v>
          </cell>
          <cell r="EA41">
            <v>49</v>
          </cell>
          <cell r="EB41">
            <v>404</v>
          </cell>
          <cell r="EC41">
            <v>1113</v>
          </cell>
          <cell r="ED41">
            <v>1738</v>
          </cell>
          <cell r="EE41">
            <v>2428</v>
          </cell>
          <cell r="EF41">
            <v>2908</v>
          </cell>
          <cell r="EG41">
            <v>3432</v>
          </cell>
          <cell r="EH41">
            <v>4105</v>
          </cell>
          <cell r="EI41">
            <v>4591</v>
          </cell>
          <cell r="EJ41">
            <v>5063</v>
          </cell>
          <cell r="EK41">
            <v>5517</v>
          </cell>
        </row>
        <row r="42">
          <cell r="A42" t="str">
            <v>Trade Vehicles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E42" t="str">
            <v>Trade Vehicles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I42" t="str">
            <v>Trade Vehicles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Y42" t="str">
            <v>Trade Vehicles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</row>
        <row r="43">
          <cell r="A43" t="str">
            <v>Small Commercials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E43" t="str">
            <v>Small Commercials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I43" t="str">
            <v>Small Commercials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Y43" t="str">
            <v>Small Commercials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</row>
        <row r="45">
          <cell r="A45" t="str">
            <v>IOMSP Co</v>
          </cell>
          <cell r="BE45" t="str">
            <v>IOMSP Co</v>
          </cell>
          <cell r="DI45" t="str">
            <v>IOMSP Co</v>
          </cell>
          <cell r="DY45" t="str">
            <v>IOMSP Co</v>
          </cell>
        </row>
        <row r="46">
          <cell r="A46" t="str">
            <v>1998 - Volumes</v>
          </cell>
          <cell r="BE46" t="str">
            <v>1998 - Volumes</v>
          </cell>
          <cell r="DI46" t="str">
            <v>1998 - Volumes</v>
          </cell>
          <cell r="DY46" t="str">
            <v>1998 - Volumes</v>
          </cell>
        </row>
        <row r="47">
          <cell r="A47" t="str">
            <v>Week No.</v>
          </cell>
          <cell r="B47">
            <v>1</v>
          </cell>
          <cell r="C47">
            <v>2</v>
          </cell>
          <cell r="D47">
            <v>3</v>
          </cell>
          <cell r="E47">
            <v>4</v>
          </cell>
          <cell r="F47">
            <v>5</v>
          </cell>
          <cell r="G47">
            <v>6</v>
          </cell>
          <cell r="H47">
            <v>7</v>
          </cell>
          <cell r="I47">
            <v>8</v>
          </cell>
          <cell r="J47">
            <v>9</v>
          </cell>
          <cell r="K47">
            <v>10</v>
          </cell>
          <cell r="L47">
            <v>11</v>
          </cell>
          <cell r="M47">
            <v>12</v>
          </cell>
          <cell r="N47">
            <v>13</v>
          </cell>
          <cell r="O47">
            <v>14</v>
          </cell>
          <cell r="P47">
            <v>15</v>
          </cell>
          <cell r="Q47">
            <v>16</v>
          </cell>
          <cell r="R47">
            <v>17</v>
          </cell>
          <cell r="S47">
            <v>18</v>
          </cell>
          <cell r="T47">
            <v>19</v>
          </cell>
          <cell r="U47">
            <v>20</v>
          </cell>
          <cell r="V47">
            <v>21</v>
          </cell>
          <cell r="W47">
            <v>22</v>
          </cell>
          <cell r="X47">
            <v>23</v>
          </cell>
          <cell r="Y47">
            <v>24</v>
          </cell>
          <cell r="Z47">
            <v>25</v>
          </cell>
          <cell r="AA47">
            <v>26</v>
          </cell>
          <cell r="AB47">
            <v>27</v>
          </cell>
          <cell r="AC47">
            <v>28</v>
          </cell>
          <cell r="AD47">
            <v>29</v>
          </cell>
          <cell r="AE47">
            <v>30</v>
          </cell>
          <cell r="AF47">
            <v>31</v>
          </cell>
          <cell r="AG47">
            <v>32</v>
          </cell>
          <cell r="AH47">
            <v>33</v>
          </cell>
          <cell r="AI47">
            <v>34</v>
          </cell>
          <cell r="AJ47">
            <v>35</v>
          </cell>
          <cell r="AK47">
            <v>36</v>
          </cell>
          <cell r="AL47">
            <v>37</v>
          </cell>
          <cell r="AM47">
            <v>38</v>
          </cell>
          <cell r="AN47">
            <v>39</v>
          </cell>
          <cell r="AO47">
            <v>40</v>
          </cell>
          <cell r="AP47">
            <v>41</v>
          </cell>
          <cell r="AQ47">
            <v>42</v>
          </cell>
          <cell r="AR47">
            <v>43</v>
          </cell>
          <cell r="AS47">
            <v>44</v>
          </cell>
          <cell r="AT47">
            <v>45</v>
          </cell>
          <cell r="AU47">
            <v>46</v>
          </cell>
          <cell r="AV47">
            <v>47</v>
          </cell>
          <cell r="AW47">
            <v>48</v>
          </cell>
          <cell r="AX47">
            <v>49</v>
          </cell>
          <cell r="AY47">
            <v>50</v>
          </cell>
          <cell r="AZ47">
            <v>51</v>
          </cell>
          <cell r="BA47">
            <v>52</v>
          </cell>
          <cell r="BE47" t="str">
            <v>Week No.</v>
          </cell>
          <cell r="BF47">
            <v>1</v>
          </cell>
          <cell r="BG47">
            <v>2</v>
          </cell>
          <cell r="BH47">
            <v>3</v>
          </cell>
          <cell r="BI47">
            <v>4</v>
          </cell>
          <cell r="BJ47">
            <v>5</v>
          </cell>
          <cell r="BK47">
            <v>6</v>
          </cell>
          <cell r="BL47">
            <v>7</v>
          </cell>
          <cell r="BM47">
            <v>8</v>
          </cell>
          <cell r="BN47">
            <v>9</v>
          </cell>
          <cell r="BO47">
            <v>10</v>
          </cell>
          <cell r="BP47">
            <v>11</v>
          </cell>
          <cell r="BQ47">
            <v>12</v>
          </cell>
          <cell r="BR47">
            <v>13</v>
          </cell>
          <cell r="BS47">
            <v>14</v>
          </cell>
          <cell r="BT47">
            <v>15</v>
          </cell>
          <cell r="BU47">
            <v>16</v>
          </cell>
          <cell r="BV47">
            <v>17</v>
          </cell>
          <cell r="BW47">
            <v>18</v>
          </cell>
          <cell r="BX47">
            <v>19</v>
          </cell>
          <cell r="BY47">
            <v>20</v>
          </cell>
          <cell r="BZ47">
            <v>21</v>
          </cell>
          <cell r="CA47">
            <v>22</v>
          </cell>
          <cell r="CB47">
            <v>23</v>
          </cell>
          <cell r="CC47">
            <v>24</v>
          </cell>
          <cell r="CD47">
            <v>25</v>
          </cell>
          <cell r="CE47">
            <v>26</v>
          </cell>
          <cell r="CF47">
            <v>27</v>
          </cell>
          <cell r="CG47">
            <v>28</v>
          </cell>
          <cell r="CH47">
            <v>29</v>
          </cell>
          <cell r="CI47">
            <v>30</v>
          </cell>
          <cell r="CJ47">
            <v>31</v>
          </cell>
          <cell r="CK47">
            <v>32</v>
          </cell>
          <cell r="CL47">
            <v>33</v>
          </cell>
          <cell r="CM47">
            <v>34</v>
          </cell>
          <cell r="CN47">
            <v>35</v>
          </cell>
          <cell r="CO47">
            <v>36</v>
          </cell>
          <cell r="CP47">
            <v>37</v>
          </cell>
          <cell r="CQ47">
            <v>38</v>
          </cell>
          <cell r="CR47">
            <v>39</v>
          </cell>
          <cell r="CS47">
            <v>40</v>
          </cell>
          <cell r="CT47">
            <v>41</v>
          </cell>
          <cell r="CU47">
            <v>42</v>
          </cell>
          <cell r="CV47">
            <v>43</v>
          </cell>
          <cell r="CW47">
            <v>44</v>
          </cell>
          <cell r="CX47">
            <v>45</v>
          </cell>
          <cell r="CY47">
            <v>46</v>
          </cell>
          <cell r="CZ47">
            <v>47</v>
          </cell>
          <cell r="DA47">
            <v>48</v>
          </cell>
          <cell r="DB47">
            <v>49</v>
          </cell>
          <cell r="DC47">
            <v>50</v>
          </cell>
          <cell r="DD47">
            <v>51</v>
          </cell>
          <cell r="DE47">
            <v>53</v>
          </cell>
          <cell r="DI47" t="str">
            <v>Week No.</v>
          </cell>
          <cell r="DJ47">
            <v>1</v>
          </cell>
          <cell r="DK47">
            <v>2</v>
          </cell>
          <cell r="DL47">
            <v>3</v>
          </cell>
          <cell r="DM47">
            <v>4</v>
          </cell>
          <cell r="DN47">
            <v>5</v>
          </cell>
          <cell r="DO47">
            <v>6</v>
          </cell>
          <cell r="DP47">
            <v>7</v>
          </cell>
          <cell r="DQ47">
            <v>8</v>
          </cell>
          <cell r="DR47">
            <v>9</v>
          </cell>
          <cell r="DS47">
            <v>10</v>
          </cell>
          <cell r="DT47">
            <v>11</v>
          </cell>
          <cell r="DU47">
            <v>12</v>
          </cell>
          <cell r="DY47" t="str">
            <v>Week No.</v>
          </cell>
          <cell r="DZ47">
            <v>1</v>
          </cell>
          <cell r="EA47">
            <v>2</v>
          </cell>
          <cell r="EB47">
            <v>3</v>
          </cell>
          <cell r="EC47">
            <v>4</v>
          </cell>
          <cell r="ED47">
            <v>5</v>
          </cell>
          <cell r="EE47">
            <v>6</v>
          </cell>
          <cell r="EF47">
            <v>7</v>
          </cell>
          <cell r="EG47">
            <v>8</v>
          </cell>
          <cell r="EH47">
            <v>9</v>
          </cell>
          <cell r="EI47">
            <v>10</v>
          </cell>
          <cell r="EJ47">
            <v>11</v>
          </cell>
          <cell r="EK47">
            <v>12</v>
          </cell>
        </row>
        <row r="48">
          <cell r="A48" t="str">
            <v>Week Ending</v>
          </cell>
          <cell r="B48">
            <v>35805</v>
          </cell>
          <cell r="C48">
            <v>35812</v>
          </cell>
          <cell r="D48">
            <v>35819</v>
          </cell>
          <cell r="E48">
            <v>35826</v>
          </cell>
          <cell r="F48">
            <v>35833</v>
          </cell>
          <cell r="G48">
            <v>35840</v>
          </cell>
          <cell r="H48">
            <v>35847</v>
          </cell>
          <cell r="I48">
            <v>35854</v>
          </cell>
          <cell r="J48">
            <v>35861</v>
          </cell>
          <cell r="K48">
            <v>35868</v>
          </cell>
          <cell r="L48">
            <v>35875</v>
          </cell>
          <cell r="M48">
            <v>35882</v>
          </cell>
          <cell r="N48">
            <v>35889</v>
          </cell>
          <cell r="O48">
            <v>35896</v>
          </cell>
          <cell r="P48">
            <v>35903</v>
          </cell>
          <cell r="Q48">
            <v>35910</v>
          </cell>
          <cell r="R48">
            <v>35917</v>
          </cell>
          <cell r="S48">
            <v>35924</v>
          </cell>
          <cell r="T48">
            <v>35931</v>
          </cell>
          <cell r="U48">
            <v>35938</v>
          </cell>
          <cell r="V48">
            <v>35945</v>
          </cell>
          <cell r="W48">
            <v>35952</v>
          </cell>
          <cell r="X48">
            <v>35959</v>
          </cell>
          <cell r="Y48">
            <v>35966</v>
          </cell>
          <cell r="Z48">
            <v>35973</v>
          </cell>
          <cell r="AA48">
            <v>35980</v>
          </cell>
          <cell r="AB48">
            <v>35987</v>
          </cell>
          <cell r="AC48">
            <v>35994</v>
          </cell>
          <cell r="AD48">
            <v>36001</v>
          </cell>
          <cell r="AE48">
            <v>36008</v>
          </cell>
          <cell r="AF48">
            <v>36015</v>
          </cell>
          <cell r="AG48">
            <v>36022</v>
          </cell>
          <cell r="AH48">
            <v>36029</v>
          </cell>
          <cell r="AI48">
            <v>36036</v>
          </cell>
          <cell r="AJ48">
            <v>36043</v>
          </cell>
          <cell r="AK48">
            <v>36050</v>
          </cell>
          <cell r="AL48">
            <v>36057</v>
          </cell>
          <cell r="AM48">
            <v>36064</v>
          </cell>
          <cell r="AN48">
            <v>36071</v>
          </cell>
          <cell r="AO48">
            <v>36078</v>
          </cell>
          <cell r="AP48">
            <v>36085</v>
          </cell>
          <cell r="AQ48">
            <v>36092</v>
          </cell>
          <cell r="AR48">
            <v>36099</v>
          </cell>
          <cell r="AS48">
            <v>36106</v>
          </cell>
          <cell r="AT48">
            <v>36113</v>
          </cell>
          <cell r="AU48">
            <v>36120</v>
          </cell>
          <cell r="AV48">
            <v>36127</v>
          </cell>
          <cell r="AW48">
            <v>36134</v>
          </cell>
          <cell r="AX48">
            <v>36141</v>
          </cell>
          <cell r="AY48">
            <v>36148</v>
          </cell>
          <cell r="AZ48">
            <v>36155</v>
          </cell>
          <cell r="BA48">
            <v>36160</v>
          </cell>
          <cell r="BB48" t="str">
            <v>Total</v>
          </cell>
          <cell r="BE48" t="str">
            <v>Week Ending</v>
          </cell>
          <cell r="BF48">
            <v>35805</v>
          </cell>
          <cell r="BG48">
            <v>35812</v>
          </cell>
          <cell r="BH48">
            <v>35819</v>
          </cell>
          <cell r="BI48">
            <v>35826</v>
          </cell>
          <cell r="BJ48">
            <v>35833</v>
          </cell>
          <cell r="BK48">
            <v>35840</v>
          </cell>
          <cell r="BL48">
            <v>35847</v>
          </cell>
          <cell r="BM48">
            <v>35854</v>
          </cell>
          <cell r="BN48">
            <v>35861</v>
          </cell>
          <cell r="BO48">
            <v>35868</v>
          </cell>
          <cell r="BP48">
            <v>35875</v>
          </cell>
          <cell r="BQ48">
            <v>35882</v>
          </cell>
          <cell r="BR48">
            <v>35889</v>
          </cell>
          <cell r="BS48">
            <v>35896</v>
          </cell>
          <cell r="BT48">
            <v>35903</v>
          </cell>
          <cell r="BU48">
            <v>35910</v>
          </cell>
          <cell r="BV48">
            <v>35917</v>
          </cell>
          <cell r="BW48">
            <v>35924</v>
          </cell>
          <cell r="BX48">
            <v>35931</v>
          </cell>
          <cell r="BY48">
            <v>35938</v>
          </cell>
          <cell r="BZ48">
            <v>35945</v>
          </cell>
          <cell r="CA48">
            <v>35952</v>
          </cell>
          <cell r="CB48">
            <v>35959</v>
          </cell>
          <cell r="CC48">
            <v>35966</v>
          </cell>
          <cell r="CD48">
            <v>35973</v>
          </cell>
          <cell r="CE48">
            <v>35980</v>
          </cell>
          <cell r="CF48">
            <v>35987</v>
          </cell>
          <cell r="CG48">
            <v>35994</v>
          </cell>
          <cell r="CH48">
            <v>36001</v>
          </cell>
          <cell r="CI48">
            <v>36008</v>
          </cell>
          <cell r="CJ48">
            <v>36015</v>
          </cell>
          <cell r="CK48">
            <v>36022</v>
          </cell>
          <cell r="CL48">
            <v>36029</v>
          </cell>
          <cell r="CM48">
            <v>36036</v>
          </cell>
          <cell r="CN48">
            <v>36043</v>
          </cell>
          <cell r="CO48">
            <v>36050</v>
          </cell>
          <cell r="CP48">
            <v>36057</v>
          </cell>
          <cell r="CQ48">
            <v>36064</v>
          </cell>
          <cell r="CR48">
            <v>36071</v>
          </cell>
          <cell r="CS48">
            <v>36078</v>
          </cell>
          <cell r="CT48">
            <v>36085</v>
          </cell>
          <cell r="CU48">
            <v>36092</v>
          </cell>
          <cell r="CV48">
            <v>36099</v>
          </cell>
          <cell r="CW48">
            <v>36106</v>
          </cell>
          <cell r="CX48">
            <v>36113</v>
          </cell>
          <cell r="CY48">
            <v>36120</v>
          </cell>
          <cell r="CZ48">
            <v>36127</v>
          </cell>
          <cell r="DA48">
            <v>36134</v>
          </cell>
          <cell r="DB48">
            <v>36141</v>
          </cell>
          <cell r="DC48">
            <v>36148</v>
          </cell>
          <cell r="DD48">
            <v>36155</v>
          </cell>
          <cell r="DE48">
            <v>36160</v>
          </cell>
          <cell r="DF48" t="str">
            <v>Total</v>
          </cell>
          <cell r="DI48" t="str">
            <v>Week Ending</v>
          </cell>
          <cell r="DJ48" t="str">
            <v>January</v>
          </cell>
          <cell r="DK48" t="str">
            <v>February</v>
          </cell>
          <cell r="DL48" t="str">
            <v>March</v>
          </cell>
          <cell r="DM48" t="str">
            <v>April</v>
          </cell>
          <cell r="DN48" t="str">
            <v>May</v>
          </cell>
          <cell r="DO48" t="str">
            <v>June</v>
          </cell>
          <cell r="DP48" t="str">
            <v>July</v>
          </cell>
          <cell r="DQ48" t="str">
            <v>August</v>
          </cell>
          <cell r="DR48" t="str">
            <v>September</v>
          </cell>
          <cell r="DS48" t="str">
            <v>October</v>
          </cell>
          <cell r="DT48" t="str">
            <v>November</v>
          </cell>
          <cell r="DU48" t="str">
            <v>December</v>
          </cell>
          <cell r="DY48" t="str">
            <v>Week Ending</v>
          </cell>
          <cell r="DZ48" t="str">
            <v>January</v>
          </cell>
          <cell r="EA48" t="str">
            <v>February</v>
          </cell>
          <cell r="EB48" t="str">
            <v>March</v>
          </cell>
          <cell r="EC48" t="str">
            <v>April</v>
          </cell>
          <cell r="ED48" t="str">
            <v>May</v>
          </cell>
          <cell r="EE48" t="str">
            <v>June</v>
          </cell>
          <cell r="EF48" t="str">
            <v>July</v>
          </cell>
          <cell r="EG48" t="str">
            <v>August</v>
          </cell>
          <cell r="EH48" t="str">
            <v>September</v>
          </cell>
          <cell r="EI48" t="str">
            <v>October</v>
          </cell>
          <cell r="EJ48" t="str">
            <v>November</v>
          </cell>
          <cell r="EK48" t="str">
            <v>December</v>
          </cell>
        </row>
        <row r="49">
          <cell r="A49" t="str">
            <v>Passengers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1956</v>
          </cell>
          <cell r="L49">
            <v>4827</v>
          </cell>
          <cell r="M49">
            <v>4655</v>
          </cell>
          <cell r="N49">
            <v>6254</v>
          </cell>
          <cell r="O49">
            <v>6266</v>
          </cell>
          <cell r="P49">
            <v>10443</v>
          </cell>
          <cell r="Q49">
            <v>8292</v>
          </cell>
          <cell r="R49">
            <v>9145</v>
          </cell>
          <cell r="S49">
            <v>7940</v>
          </cell>
          <cell r="T49">
            <v>8273</v>
          </cell>
          <cell r="U49">
            <v>10014</v>
          </cell>
          <cell r="V49">
            <v>14498</v>
          </cell>
          <cell r="W49">
            <v>7735</v>
          </cell>
          <cell r="X49">
            <v>5914</v>
          </cell>
          <cell r="Y49">
            <v>9988</v>
          </cell>
          <cell r="Z49">
            <v>8827</v>
          </cell>
          <cell r="AA49">
            <v>11564</v>
          </cell>
          <cell r="AB49">
            <v>11147</v>
          </cell>
          <cell r="AC49">
            <v>11765</v>
          </cell>
          <cell r="AD49">
            <v>11404</v>
          </cell>
          <cell r="AE49">
            <v>12113</v>
          </cell>
          <cell r="AF49">
            <v>12519</v>
          </cell>
          <cell r="AG49">
            <v>12183</v>
          </cell>
          <cell r="AH49">
            <v>12621</v>
          </cell>
          <cell r="AI49">
            <v>12987</v>
          </cell>
          <cell r="AJ49">
            <v>12539</v>
          </cell>
          <cell r="AK49">
            <v>6901</v>
          </cell>
          <cell r="AL49">
            <v>4890</v>
          </cell>
          <cell r="AM49">
            <v>7845</v>
          </cell>
          <cell r="AN49">
            <v>8594</v>
          </cell>
          <cell r="AO49">
            <v>6093</v>
          </cell>
          <cell r="AP49">
            <v>1713</v>
          </cell>
          <cell r="AQ49">
            <v>3713</v>
          </cell>
          <cell r="AR49">
            <v>1837</v>
          </cell>
          <cell r="AS49">
            <v>2304</v>
          </cell>
          <cell r="AT49">
            <v>2190</v>
          </cell>
          <cell r="AU49">
            <v>2082</v>
          </cell>
          <cell r="AV49">
            <v>2183</v>
          </cell>
          <cell r="AW49">
            <v>2157</v>
          </cell>
          <cell r="AX49">
            <v>2080</v>
          </cell>
          <cell r="AY49">
            <v>1400</v>
          </cell>
          <cell r="AZ49">
            <v>2071</v>
          </cell>
          <cell r="BA49">
            <v>0</v>
          </cell>
          <cell r="BB49">
            <v>303922</v>
          </cell>
          <cell r="BE49" t="str">
            <v>Passengers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1956</v>
          </cell>
          <cell r="BP49">
            <v>6783</v>
          </cell>
          <cell r="BQ49">
            <v>11438</v>
          </cell>
          <cell r="BR49">
            <v>17692</v>
          </cell>
          <cell r="BS49">
            <v>23958</v>
          </cell>
          <cell r="BT49">
            <v>34401</v>
          </cell>
          <cell r="BU49">
            <v>42693</v>
          </cell>
          <cell r="BV49">
            <v>51838</v>
          </cell>
          <cell r="BW49">
            <v>59778</v>
          </cell>
          <cell r="BX49">
            <v>68051</v>
          </cell>
          <cell r="BY49">
            <v>78065</v>
          </cell>
          <cell r="BZ49">
            <v>92563</v>
          </cell>
          <cell r="CA49">
            <v>100298</v>
          </cell>
          <cell r="CB49">
            <v>106212</v>
          </cell>
          <cell r="CC49">
            <v>116200</v>
          </cell>
          <cell r="CD49">
            <v>125027</v>
          </cell>
          <cell r="CE49">
            <v>136591</v>
          </cell>
          <cell r="CF49">
            <v>147738</v>
          </cell>
          <cell r="CG49">
            <v>159503</v>
          </cell>
          <cell r="CH49">
            <v>170907</v>
          </cell>
          <cell r="CI49">
            <v>183020</v>
          </cell>
          <cell r="CJ49">
            <v>195539</v>
          </cell>
          <cell r="CK49">
            <v>207722</v>
          </cell>
          <cell r="CL49">
            <v>220343</v>
          </cell>
          <cell r="CM49">
            <v>233330</v>
          </cell>
          <cell r="CN49">
            <v>245869</v>
          </cell>
          <cell r="CO49">
            <v>252770</v>
          </cell>
          <cell r="CP49">
            <v>257660</v>
          </cell>
          <cell r="CQ49">
            <v>265505</v>
          </cell>
          <cell r="CR49">
            <v>274099</v>
          </cell>
          <cell r="CS49">
            <v>280192</v>
          </cell>
          <cell r="CT49">
            <v>281905</v>
          </cell>
          <cell r="CU49">
            <v>285618</v>
          </cell>
          <cell r="CV49">
            <v>287455</v>
          </cell>
          <cell r="CW49">
            <v>289759</v>
          </cell>
          <cell r="CX49">
            <v>291949</v>
          </cell>
          <cell r="CY49">
            <v>294031</v>
          </cell>
          <cell r="CZ49">
            <v>296214</v>
          </cell>
          <cell r="DA49">
            <v>298371</v>
          </cell>
          <cell r="DB49">
            <v>300451</v>
          </cell>
          <cell r="DC49">
            <v>301851</v>
          </cell>
          <cell r="DD49">
            <v>303922</v>
          </cell>
          <cell r="DE49">
            <v>303922</v>
          </cell>
          <cell r="DF49">
            <v>303922</v>
          </cell>
          <cell r="DI49" t="str">
            <v>Passengers</v>
          </cell>
          <cell r="DJ49">
            <v>0</v>
          </cell>
          <cell r="DK49">
            <v>0</v>
          </cell>
          <cell r="DL49">
            <v>11438</v>
          </cell>
          <cell r="DM49">
            <v>40400</v>
          </cell>
          <cell r="DN49">
            <v>40725</v>
          </cell>
          <cell r="DO49">
            <v>44028</v>
          </cell>
          <cell r="DP49">
            <v>46429</v>
          </cell>
          <cell r="DQ49">
            <v>50310</v>
          </cell>
          <cell r="DR49">
            <v>40769</v>
          </cell>
          <cell r="DS49">
            <v>13356</v>
          </cell>
          <cell r="DT49">
            <v>8759</v>
          </cell>
          <cell r="DU49">
            <v>7708</v>
          </cell>
          <cell r="DY49" t="str">
            <v>Passengers</v>
          </cell>
          <cell r="DZ49">
            <v>0</v>
          </cell>
          <cell r="EA49">
            <v>0</v>
          </cell>
          <cell r="EB49">
            <v>11438</v>
          </cell>
          <cell r="EC49">
            <v>51838</v>
          </cell>
          <cell r="ED49">
            <v>92563</v>
          </cell>
          <cell r="EE49">
            <v>136591</v>
          </cell>
          <cell r="EF49">
            <v>183020</v>
          </cell>
          <cell r="EG49">
            <v>233330</v>
          </cell>
          <cell r="EH49">
            <v>274099</v>
          </cell>
          <cell r="EI49">
            <v>287455</v>
          </cell>
          <cell r="EJ49">
            <v>296214</v>
          </cell>
          <cell r="EK49">
            <v>303922</v>
          </cell>
        </row>
        <row r="50">
          <cell r="A50" t="str">
            <v>Car Units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268</v>
          </cell>
          <cell r="L50">
            <v>804</v>
          </cell>
          <cell r="M50">
            <v>908</v>
          </cell>
          <cell r="N50">
            <v>1159</v>
          </cell>
          <cell r="O50">
            <v>1207</v>
          </cell>
          <cell r="P50">
            <v>1986</v>
          </cell>
          <cell r="Q50">
            <v>1442</v>
          </cell>
          <cell r="R50">
            <v>1693</v>
          </cell>
          <cell r="S50">
            <v>1115</v>
          </cell>
          <cell r="T50">
            <v>1620</v>
          </cell>
          <cell r="U50">
            <v>2064</v>
          </cell>
          <cell r="V50">
            <v>2654</v>
          </cell>
          <cell r="W50">
            <v>1726</v>
          </cell>
          <cell r="X50">
            <v>1339</v>
          </cell>
          <cell r="Y50">
            <v>2061</v>
          </cell>
          <cell r="Z50">
            <v>1831</v>
          </cell>
          <cell r="AA50">
            <v>2451</v>
          </cell>
          <cell r="AB50">
            <v>2434</v>
          </cell>
          <cell r="AC50">
            <v>2219</v>
          </cell>
          <cell r="AD50">
            <v>2024</v>
          </cell>
          <cell r="AE50">
            <v>2119</v>
          </cell>
          <cell r="AF50">
            <v>2251</v>
          </cell>
          <cell r="AG50">
            <v>2298</v>
          </cell>
          <cell r="AH50">
            <v>2207</v>
          </cell>
          <cell r="AI50">
            <v>2131</v>
          </cell>
          <cell r="AJ50">
            <v>1591</v>
          </cell>
          <cell r="AK50">
            <v>1530</v>
          </cell>
          <cell r="AL50">
            <v>1110</v>
          </cell>
          <cell r="AM50">
            <v>1536</v>
          </cell>
          <cell r="AN50">
            <v>1357</v>
          </cell>
          <cell r="AO50">
            <v>939</v>
          </cell>
          <cell r="AP50">
            <v>323</v>
          </cell>
          <cell r="AQ50">
            <v>530</v>
          </cell>
          <cell r="AR50">
            <v>301</v>
          </cell>
          <cell r="AS50">
            <v>311</v>
          </cell>
          <cell r="AT50">
            <v>263</v>
          </cell>
          <cell r="AU50">
            <v>301</v>
          </cell>
          <cell r="AV50">
            <v>322</v>
          </cell>
          <cell r="AW50">
            <v>293</v>
          </cell>
          <cell r="AX50">
            <v>308</v>
          </cell>
          <cell r="AY50">
            <v>247</v>
          </cell>
          <cell r="AZ50">
            <v>411</v>
          </cell>
          <cell r="BA50">
            <v>0</v>
          </cell>
          <cell r="BB50">
            <v>55684</v>
          </cell>
          <cell r="BE50" t="str">
            <v>Car Units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268</v>
          </cell>
          <cell r="BP50">
            <v>1072</v>
          </cell>
          <cell r="BQ50">
            <v>1980</v>
          </cell>
          <cell r="BR50">
            <v>3139</v>
          </cell>
          <cell r="BS50">
            <v>4346</v>
          </cell>
          <cell r="BT50">
            <v>6332</v>
          </cell>
          <cell r="BU50">
            <v>7774</v>
          </cell>
          <cell r="BV50">
            <v>9467</v>
          </cell>
          <cell r="BW50">
            <v>10582</v>
          </cell>
          <cell r="BX50">
            <v>12202</v>
          </cell>
          <cell r="BY50">
            <v>14266</v>
          </cell>
          <cell r="BZ50">
            <v>16920</v>
          </cell>
          <cell r="CA50">
            <v>18646</v>
          </cell>
          <cell r="CB50">
            <v>19985</v>
          </cell>
          <cell r="CC50">
            <v>22046</v>
          </cell>
          <cell r="CD50">
            <v>23877</v>
          </cell>
          <cell r="CE50">
            <v>26328</v>
          </cell>
          <cell r="CF50">
            <v>28762</v>
          </cell>
          <cell r="CG50">
            <v>30981</v>
          </cell>
          <cell r="CH50">
            <v>33005</v>
          </cell>
          <cell r="CI50">
            <v>35124</v>
          </cell>
          <cell r="CJ50">
            <v>37375</v>
          </cell>
          <cell r="CK50">
            <v>39673</v>
          </cell>
          <cell r="CL50">
            <v>41880</v>
          </cell>
          <cell r="CM50">
            <v>44011</v>
          </cell>
          <cell r="CN50">
            <v>45602</v>
          </cell>
          <cell r="CO50">
            <v>47132</v>
          </cell>
          <cell r="CP50">
            <v>48242</v>
          </cell>
          <cell r="CQ50">
            <v>49778</v>
          </cell>
          <cell r="CR50">
            <v>51135</v>
          </cell>
          <cell r="CS50">
            <v>52074</v>
          </cell>
          <cell r="CT50">
            <v>52397</v>
          </cell>
          <cell r="CU50">
            <v>52927</v>
          </cell>
          <cell r="CV50">
            <v>53228</v>
          </cell>
          <cell r="CW50">
            <v>53539</v>
          </cell>
          <cell r="CX50">
            <v>53802</v>
          </cell>
          <cell r="CY50">
            <v>54103</v>
          </cell>
          <cell r="CZ50">
            <v>54425</v>
          </cell>
          <cell r="DA50">
            <v>54718</v>
          </cell>
          <cell r="DB50">
            <v>55026</v>
          </cell>
          <cell r="DC50">
            <v>55273</v>
          </cell>
          <cell r="DD50">
            <v>55684</v>
          </cell>
          <cell r="DE50">
            <v>55684</v>
          </cell>
          <cell r="DF50">
            <v>55684</v>
          </cell>
          <cell r="DI50" t="str">
            <v>Car Units</v>
          </cell>
          <cell r="DJ50">
            <v>0</v>
          </cell>
          <cell r="DK50">
            <v>0</v>
          </cell>
          <cell r="DL50">
            <v>1980</v>
          </cell>
          <cell r="DM50">
            <v>7487</v>
          </cell>
          <cell r="DN50">
            <v>7453</v>
          </cell>
          <cell r="DO50">
            <v>9408</v>
          </cell>
          <cell r="DP50">
            <v>8796</v>
          </cell>
          <cell r="DQ50">
            <v>8887</v>
          </cell>
          <cell r="DR50">
            <v>7124</v>
          </cell>
          <cell r="DS50">
            <v>2093</v>
          </cell>
          <cell r="DT50">
            <v>1197</v>
          </cell>
          <cell r="DU50">
            <v>1259</v>
          </cell>
          <cell r="DY50" t="str">
            <v>Car Units</v>
          </cell>
          <cell r="DZ50">
            <v>0</v>
          </cell>
          <cell r="EA50">
            <v>0</v>
          </cell>
          <cell r="EB50">
            <v>1980</v>
          </cell>
          <cell r="EC50">
            <v>9467</v>
          </cell>
          <cell r="ED50">
            <v>16920</v>
          </cell>
          <cell r="EE50">
            <v>26328</v>
          </cell>
          <cell r="EF50">
            <v>35124</v>
          </cell>
          <cell r="EG50">
            <v>44011</v>
          </cell>
          <cell r="EH50">
            <v>51135</v>
          </cell>
          <cell r="EI50">
            <v>53228</v>
          </cell>
          <cell r="EJ50">
            <v>54425</v>
          </cell>
          <cell r="EK50">
            <v>55684</v>
          </cell>
        </row>
        <row r="51">
          <cell r="A51" t="str">
            <v>Coaches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E51" t="str">
            <v>Coaches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I51" t="str">
            <v>Coaches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Y51" t="str">
            <v>Coaches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</row>
        <row r="52">
          <cell r="A52" t="str">
            <v>Ro / Ro Units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E52" t="str">
            <v>Ro / Ro Units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I52" t="str">
            <v>Ro / Ro Units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Y52" t="str">
            <v>Ro / Ro Units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</row>
        <row r="53">
          <cell r="A53" t="str">
            <v>Trade Vehicles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E53" t="str">
            <v>Trade Vehicles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I53" t="str">
            <v>Trade Vehicles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Y53" t="str">
            <v>Trade Vehicles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</row>
        <row r="54">
          <cell r="A54" t="str">
            <v>Small Commercials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E54" t="str">
            <v>Small Commercials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I54" t="str">
            <v>Small Commercials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Y54" t="str">
            <v>Small Commercials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</row>
        <row r="56">
          <cell r="A56" t="str">
            <v>Total Market</v>
          </cell>
          <cell r="BE56" t="str">
            <v>Total Market</v>
          </cell>
          <cell r="DI56" t="str">
            <v>Total Market</v>
          </cell>
          <cell r="DY56" t="str">
            <v>Total Market</v>
          </cell>
        </row>
        <row r="57">
          <cell r="A57" t="str">
            <v>1998 - Volumes</v>
          </cell>
          <cell r="BE57" t="str">
            <v>1998 - Volumes</v>
          </cell>
          <cell r="DI57" t="str">
            <v>1998 - Volumes</v>
          </cell>
          <cell r="DY57" t="str">
            <v>1998 - Volumes</v>
          </cell>
        </row>
        <row r="58">
          <cell r="A58" t="str">
            <v>Week No.</v>
          </cell>
          <cell r="B58">
            <v>1</v>
          </cell>
          <cell r="C58">
            <v>2</v>
          </cell>
          <cell r="D58">
            <v>3</v>
          </cell>
          <cell r="E58">
            <v>4</v>
          </cell>
          <cell r="F58">
            <v>5</v>
          </cell>
          <cell r="G58">
            <v>6</v>
          </cell>
          <cell r="H58">
            <v>7</v>
          </cell>
          <cell r="I58">
            <v>8</v>
          </cell>
          <cell r="J58">
            <v>9</v>
          </cell>
          <cell r="K58">
            <v>10</v>
          </cell>
          <cell r="L58">
            <v>11</v>
          </cell>
          <cell r="M58">
            <v>12</v>
          </cell>
          <cell r="N58">
            <v>13</v>
          </cell>
          <cell r="O58">
            <v>14</v>
          </cell>
          <cell r="P58">
            <v>15</v>
          </cell>
          <cell r="Q58">
            <v>16</v>
          </cell>
          <cell r="R58">
            <v>17</v>
          </cell>
          <cell r="S58">
            <v>18</v>
          </cell>
          <cell r="T58">
            <v>19</v>
          </cell>
          <cell r="U58">
            <v>20</v>
          </cell>
          <cell r="V58">
            <v>21</v>
          </cell>
          <cell r="W58">
            <v>22</v>
          </cell>
          <cell r="X58">
            <v>23</v>
          </cell>
          <cell r="Y58">
            <v>24</v>
          </cell>
          <cell r="Z58">
            <v>25</v>
          </cell>
          <cell r="AA58">
            <v>26</v>
          </cell>
          <cell r="AB58">
            <v>27</v>
          </cell>
          <cell r="AC58">
            <v>28</v>
          </cell>
          <cell r="AD58">
            <v>29</v>
          </cell>
          <cell r="AE58">
            <v>30</v>
          </cell>
          <cell r="AF58">
            <v>31</v>
          </cell>
          <cell r="AG58">
            <v>32</v>
          </cell>
          <cell r="AH58">
            <v>33</v>
          </cell>
          <cell r="AI58">
            <v>34</v>
          </cell>
          <cell r="AJ58">
            <v>35</v>
          </cell>
          <cell r="AK58">
            <v>36</v>
          </cell>
          <cell r="AL58">
            <v>37</v>
          </cell>
          <cell r="AM58">
            <v>38</v>
          </cell>
          <cell r="AN58">
            <v>39</v>
          </cell>
          <cell r="AO58">
            <v>40</v>
          </cell>
          <cell r="AP58">
            <v>41</v>
          </cell>
          <cell r="AQ58">
            <v>42</v>
          </cell>
          <cell r="AR58">
            <v>43</v>
          </cell>
          <cell r="AS58">
            <v>44</v>
          </cell>
          <cell r="AT58">
            <v>45</v>
          </cell>
          <cell r="AU58">
            <v>46</v>
          </cell>
          <cell r="AV58">
            <v>47</v>
          </cell>
          <cell r="AW58">
            <v>48</v>
          </cell>
          <cell r="AX58">
            <v>49</v>
          </cell>
          <cell r="AY58">
            <v>50</v>
          </cell>
          <cell r="AZ58">
            <v>51</v>
          </cell>
          <cell r="BA58">
            <v>52</v>
          </cell>
          <cell r="BE58" t="str">
            <v>Week No.</v>
          </cell>
          <cell r="BF58">
            <v>1</v>
          </cell>
          <cell r="BG58">
            <v>2</v>
          </cell>
          <cell r="BH58">
            <v>3</v>
          </cell>
          <cell r="BI58">
            <v>4</v>
          </cell>
          <cell r="BJ58">
            <v>5</v>
          </cell>
          <cell r="BK58">
            <v>6</v>
          </cell>
          <cell r="BL58">
            <v>7</v>
          </cell>
          <cell r="BM58">
            <v>8</v>
          </cell>
          <cell r="BN58">
            <v>9</v>
          </cell>
          <cell r="BO58">
            <v>10</v>
          </cell>
          <cell r="BP58">
            <v>11</v>
          </cell>
          <cell r="BQ58">
            <v>12</v>
          </cell>
          <cell r="BR58">
            <v>13</v>
          </cell>
          <cell r="BS58">
            <v>14</v>
          </cell>
          <cell r="BT58">
            <v>15</v>
          </cell>
          <cell r="BU58">
            <v>16</v>
          </cell>
          <cell r="BV58">
            <v>17</v>
          </cell>
          <cell r="BW58">
            <v>18</v>
          </cell>
          <cell r="BX58">
            <v>19</v>
          </cell>
          <cell r="BY58">
            <v>20</v>
          </cell>
          <cell r="BZ58">
            <v>21</v>
          </cell>
          <cell r="CA58">
            <v>22</v>
          </cell>
          <cell r="CB58">
            <v>23</v>
          </cell>
          <cell r="CC58">
            <v>24</v>
          </cell>
          <cell r="CD58">
            <v>25</v>
          </cell>
          <cell r="CE58">
            <v>26</v>
          </cell>
          <cell r="CF58">
            <v>27</v>
          </cell>
          <cell r="CG58">
            <v>28</v>
          </cell>
          <cell r="CH58">
            <v>29</v>
          </cell>
          <cell r="CI58">
            <v>30</v>
          </cell>
          <cell r="CJ58">
            <v>31</v>
          </cell>
          <cell r="CK58">
            <v>32</v>
          </cell>
          <cell r="CL58">
            <v>33</v>
          </cell>
          <cell r="CM58">
            <v>34</v>
          </cell>
          <cell r="CN58">
            <v>35</v>
          </cell>
          <cell r="CO58">
            <v>36</v>
          </cell>
          <cell r="CP58">
            <v>37</v>
          </cell>
          <cell r="CQ58">
            <v>38</v>
          </cell>
          <cell r="CR58">
            <v>39</v>
          </cell>
          <cell r="CS58">
            <v>40</v>
          </cell>
          <cell r="CT58">
            <v>41</v>
          </cell>
          <cell r="CU58">
            <v>42</v>
          </cell>
          <cell r="CV58">
            <v>43</v>
          </cell>
          <cell r="CW58">
            <v>44</v>
          </cell>
          <cell r="CX58">
            <v>45</v>
          </cell>
          <cell r="CY58">
            <v>46</v>
          </cell>
          <cell r="CZ58">
            <v>47</v>
          </cell>
          <cell r="DA58">
            <v>48</v>
          </cell>
          <cell r="DB58">
            <v>49</v>
          </cell>
          <cell r="DC58">
            <v>50</v>
          </cell>
          <cell r="DD58">
            <v>51</v>
          </cell>
          <cell r="DE58">
            <v>53</v>
          </cell>
          <cell r="DI58" t="str">
            <v>Week No.</v>
          </cell>
          <cell r="DJ58">
            <v>1</v>
          </cell>
          <cell r="DK58">
            <v>2</v>
          </cell>
          <cell r="DL58">
            <v>3</v>
          </cell>
          <cell r="DM58">
            <v>4</v>
          </cell>
          <cell r="DN58">
            <v>5</v>
          </cell>
          <cell r="DO58">
            <v>6</v>
          </cell>
          <cell r="DP58">
            <v>7</v>
          </cell>
          <cell r="DQ58">
            <v>8</v>
          </cell>
          <cell r="DR58">
            <v>9</v>
          </cell>
          <cell r="DS58">
            <v>10</v>
          </cell>
          <cell r="DT58">
            <v>11</v>
          </cell>
          <cell r="DU58">
            <v>12</v>
          </cell>
          <cell r="DY58" t="str">
            <v>Week No.</v>
          </cell>
          <cell r="DZ58">
            <v>1</v>
          </cell>
          <cell r="EA58">
            <v>2</v>
          </cell>
          <cell r="EB58">
            <v>3</v>
          </cell>
          <cell r="EC58">
            <v>4</v>
          </cell>
          <cell r="ED58">
            <v>5</v>
          </cell>
          <cell r="EE58">
            <v>6</v>
          </cell>
          <cell r="EF58">
            <v>7</v>
          </cell>
          <cell r="EG58">
            <v>8</v>
          </cell>
          <cell r="EH58">
            <v>9</v>
          </cell>
          <cell r="EI58">
            <v>10</v>
          </cell>
          <cell r="EJ58">
            <v>11</v>
          </cell>
          <cell r="EK58">
            <v>12</v>
          </cell>
        </row>
        <row r="59">
          <cell r="A59" t="str">
            <v>Week Ending</v>
          </cell>
          <cell r="B59">
            <v>35805</v>
          </cell>
          <cell r="C59">
            <v>35812</v>
          </cell>
          <cell r="D59">
            <v>35819</v>
          </cell>
          <cell r="E59">
            <v>35826</v>
          </cell>
          <cell r="F59">
            <v>35833</v>
          </cell>
          <cell r="G59">
            <v>35840</v>
          </cell>
          <cell r="H59">
            <v>35847</v>
          </cell>
          <cell r="I59">
            <v>35854</v>
          </cell>
          <cell r="J59">
            <v>35861</v>
          </cell>
          <cell r="K59">
            <v>35868</v>
          </cell>
          <cell r="L59">
            <v>35875</v>
          </cell>
          <cell r="M59">
            <v>35882</v>
          </cell>
          <cell r="N59">
            <v>35889</v>
          </cell>
          <cell r="O59">
            <v>35896</v>
          </cell>
          <cell r="P59">
            <v>35903</v>
          </cell>
          <cell r="Q59">
            <v>35910</v>
          </cell>
          <cell r="R59">
            <v>35917</v>
          </cell>
          <cell r="S59">
            <v>35924</v>
          </cell>
          <cell r="T59">
            <v>35931</v>
          </cell>
          <cell r="U59">
            <v>35938</v>
          </cell>
          <cell r="V59">
            <v>35945</v>
          </cell>
          <cell r="W59">
            <v>35952</v>
          </cell>
          <cell r="X59">
            <v>35959</v>
          </cell>
          <cell r="Y59">
            <v>35966</v>
          </cell>
          <cell r="Z59">
            <v>35973</v>
          </cell>
          <cell r="AA59">
            <v>35980</v>
          </cell>
          <cell r="AB59">
            <v>35987</v>
          </cell>
          <cell r="AC59">
            <v>35994</v>
          </cell>
          <cell r="AD59">
            <v>36001</v>
          </cell>
          <cell r="AE59">
            <v>36008</v>
          </cell>
          <cell r="AF59">
            <v>36015</v>
          </cell>
          <cell r="AG59">
            <v>36022</v>
          </cell>
          <cell r="AH59">
            <v>36029</v>
          </cell>
          <cell r="AI59">
            <v>36036</v>
          </cell>
          <cell r="AJ59">
            <v>36043</v>
          </cell>
          <cell r="AK59">
            <v>36050</v>
          </cell>
          <cell r="AL59">
            <v>36057</v>
          </cell>
          <cell r="AM59">
            <v>36064</v>
          </cell>
          <cell r="AN59">
            <v>36071</v>
          </cell>
          <cell r="AO59">
            <v>36078</v>
          </cell>
          <cell r="AP59">
            <v>36085</v>
          </cell>
          <cell r="AQ59">
            <v>36092</v>
          </cell>
          <cell r="AR59">
            <v>36099</v>
          </cell>
          <cell r="AS59">
            <v>36106</v>
          </cell>
          <cell r="AT59">
            <v>36113</v>
          </cell>
          <cell r="AU59">
            <v>36120</v>
          </cell>
          <cell r="AV59">
            <v>36127</v>
          </cell>
          <cell r="AW59">
            <v>36134</v>
          </cell>
          <cell r="AX59">
            <v>36141</v>
          </cell>
          <cell r="AY59">
            <v>36148</v>
          </cell>
          <cell r="AZ59">
            <v>36155</v>
          </cell>
          <cell r="BA59">
            <v>36160</v>
          </cell>
          <cell r="BB59" t="str">
            <v>Total</v>
          </cell>
          <cell r="BE59" t="str">
            <v>Week Ending</v>
          </cell>
          <cell r="BF59">
            <v>35805</v>
          </cell>
          <cell r="BG59">
            <v>35812</v>
          </cell>
          <cell r="BH59">
            <v>35819</v>
          </cell>
          <cell r="BI59">
            <v>35826</v>
          </cell>
          <cell r="BJ59">
            <v>35833</v>
          </cell>
          <cell r="BK59">
            <v>35840</v>
          </cell>
          <cell r="BL59">
            <v>35847</v>
          </cell>
          <cell r="BM59">
            <v>35854</v>
          </cell>
          <cell r="BN59">
            <v>35861</v>
          </cell>
          <cell r="BO59">
            <v>35868</v>
          </cell>
          <cell r="BP59">
            <v>35875</v>
          </cell>
          <cell r="BQ59">
            <v>35882</v>
          </cell>
          <cell r="BR59">
            <v>35889</v>
          </cell>
          <cell r="BS59">
            <v>35896</v>
          </cell>
          <cell r="BT59">
            <v>35903</v>
          </cell>
          <cell r="BU59">
            <v>35910</v>
          </cell>
          <cell r="BV59">
            <v>35917</v>
          </cell>
          <cell r="BW59">
            <v>35924</v>
          </cell>
          <cell r="BX59">
            <v>35931</v>
          </cell>
          <cell r="BY59">
            <v>35938</v>
          </cell>
          <cell r="BZ59">
            <v>35945</v>
          </cell>
          <cell r="CA59">
            <v>35952</v>
          </cell>
          <cell r="CB59">
            <v>35959</v>
          </cell>
          <cell r="CC59">
            <v>35966</v>
          </cell>
          <cell r="CD59">
            <v>35973</v>
          </cell>
          <cell r="CE59">
            <v>35980</v>
          </cell>
          <cell r="CF59">
            <v>35987</v>
          </cell>
          <cell r="CG59">
            <v>35994</v>
          </cell>
          <cell r="CH59">
            <v>36001</v>
          </cell>
          <cell r="CI59">
            <v>36008</v>
          </cell>
          <cell r="CJ59">
            <v>36015</v>
          </cell>
          <cell r="CK59">
            <v>36022</v>
          </cell>
          <cell r="CL59">
            <v>36029</v>
          </cell>
          <cell r="CM59">
            <v>36036</v>
          </cell>
          <cell r="CN59">
            <v>36043</v>
          </cell>
          <cell r="CO59">
            <v>36050</v>
          </cell>
          <cell r="CP59">
            <v>36057</v>
          </cell>
          <cell r="CQ59">
            <v>36064</v>
          </cell>
          <cell r="CR59">
            <v>36071</v>
          </cell>
          <cell r="CS59">
            <v>36078</v>
          </cell>
          <cell r="CT59">
            <v>36085</v>
          </cell>
          <cell r="CU59">
            <v>36092</v>
          </cell>
          <cell r="CV59">
            <v>36099</v>
          </cell>
          <cell r="CW59">
            <v>36106</v>
          </cell>
          <cell r="CX59">
            <v>36113</v>
          </cell>
          <cell r="CY59">
            <v>36120</v>
          </cell>
          <cell r="CZ59">
            <v>36127</v>
          </cell>
          <cell r="DA59">
            <v>36134</v>
          </cell>
          <cell r="DB59">
            <v>36141</v>
          </cell>
          <cell r="DC59">
            <v>36148</v>
          </cell>
          <cell r="DD59">
            <v>36155</v>
          </cell>
          <cell r="DE59">
            <v>36160</v>
          </cell>
          <cell r="DF59" t="str">
            <v>Total</v>
          </cell>
          <cell r="DI59" t="str">
            <v>Week Ending</v>
          </cell>
          <cell r="DJ59" t="str">
            <v>January</v>
          </cell>
          <cell r="DK59" t="str">
            <v>February</v>
          </cell>
          <cell r="DL59" t="str">
            <v>March</v>
          </cell>
          <cell r="DM59" t="str">
            <v>April</v>
          </cell>
          <cell r="DN59" t="str">
            <v>May</v>
          </cell>
          <cell r="DO59" t="str">
            <v>June</v>
          </cell>
          <cell r="DP59" t="str">
            <v>July</v>
          </cell>
          <cell r="DQ59" t="str">
            <v>August</v>
          </cell>
          <cell r="DR59" t="str">
            <v>September</v>
          </cell>
          <cell r="DS59" t="str">
            <v>October</v>
          </cell>
          <cell r="DT59" t="str">
            <v>November</v>
          </cell>
          <cell r="DU59" t="str">
            <v>December</v>
          </cell>
          <cell r="DY59" t="str">
            <v>Week Ending</v>
          </cell>
          <cell r="DZ59" t="str">
            <v>January</v>
          </cell>
          <cell r="EA59" t="str">
            <v>February</v>
          </cell>
          <cell r="EB59" t="str">
            <v>March</v>
          </cell>
          <cell r="EC59" t="str">
            <v>April</v>
          </cell>
          <cell r="ED59" t="str">
            <v>May</v>
          </cell>
          <cell r="EE59" t="str">
            <v>June</v>
          </cell>
          <cell r="EF59" t="str">
            <v>July</v>
          </cell>
          <cell r="EG59" t="str">
            <v>August</v>
          </cell>
          <cell r="EH59" t="str">
            <v>September</v>
          </cell>
          <cell r="EI59" t="str">
            <v>October</v>
          </cell>
          <cell r="EJ59" t="str">
            <v>November</v>
          </cell>
          <cell r="EK59" t="str">
            <v>December</v>
          </cell>
        </row>
        <row r="60">
          <cell r="A60" t="str">
            <v>Passengers</v>
          </cell>
          <cell r="B60">
            <v>64129</v>
          </cell>
          <cell r="C60">
            <v>22655</v>
          </cell>
          <cell r="D60">
            <v>21280</v>
          </cell>
          <cell r="E60">
            <v>24979</v>
          </cell>
          <cell r="F60">
            <v>26844</v>
          </cell>
          <cell r="G60">
            <v>34874</v>
          </cell>
          <cell r="H60">
            <v>48990</v>
          </cell>
          <cell r="I60">
            <v>41031</v>
          </cell>
          <cell r="J60">
            <v>38341</v>
          </cell>
          <cell r="K60">
            <v>51890</v>
          </cell>
          <cell r="L60">
            <v>82069</v>
          </cell>
          <cell r="M60">
            <v>75623</v>
          </cell>
          <cell r="N60">
            <v>77269</v>
          </cell>
          <cell r="O60">
            <v>108348</v>
          </cell>
          <cell r="P60">
            <v>120517</v>
          </cell>
          <cell r="Q60">
            <v>81633</v>
          </cell>
          <cell r="R60">
            <v>82067</v>
          </cell>
          <cell r="S60">
            <v>85688</v>
          </cell>
          <cell r="T60">
            <v>83113</v>
          </cell>
          <cell r="U60">
            <v>107971</v>
          </cell>
          <cell r="V60">
            <v>130419</v>
          </cell>
          <cell r="W60">
            <v>102714</v>
          </cell>
          <cell r="X60">
            <v>96930</v>
          </cell>
          <cell r="Y60">
            <v>107784</v>
          </cell>
          <cell r="Z60">
            <v>122953</v>
          </cell>
          <cell r="AA60">
            <v>131232</v>
          </cell>
          <cell r="AB60">
            <v>144811</v>
          </cell>
          <cell r="AC60">
            <v>148848</v>
          </cell>
          <cell r="AD60">
            <v>148384</v>
          </cell>
          <cell r="AE60">
            <v>168943</v>
          </cell>
          <cell r="AF60">
            <v>176493</v>
          </cell>
          <cell r="AG60">
            <v>179563</v>
          </cell>
          <cell r="AH60">
            <v>168515</v>
          </cell>
          <cell r="AI60">
            <v>157915</v>
          </cell>
          <cell r="AJ60">
            <v>128717</v>
          </cell>
          <cell r="AK60">
            <v>108260</v>
          </cell>
          <cell r="AL60">
            <v>107906</v>
          </cell>
          <cell r="AM60">
            <v>103370</v>
          </cell>
          <cell r="AN60">
            <v>91406</v>
          </cell>
          <cell r="AO60">
            <v>79362</v>
          </cell>
          <cell r="AP60">
            <v>66152</v>
          </cell>
          <cell r="AQ60">
            <v>78104</v>
          </cell>
          <cell r="AR60">
            <v>97932</v>
          </cell>
          <cell r="AS60">
            <v>54391</v>
          </cell>
          <cell r="AT60">
            <v>48678</v>
          </cell>
          <cell r="AU60">
            <v>45812</v>
          </cell>
          <cell r="AV60">
            <v>50960</v>
          </cell>
          <cell r="AW60">
            <v>50256</v>
          </cell>
          <cell r="AX60">
            <v>47941</v>
          </cell>
          <cell r="AY60">
            <v>49314</v>
          </cell>
          <cell r="AZ60">
            <v>51449</v>
          </cell>
          <cell r="BA60">
            <v>42096</v>
          </cell>
          <cell r="BB60">
            <v>4566921</v>
          </cell>
          <cell r="BE60" t="str">
            <v>Passengers</v>
          </cell>
          <cell r="BF60">
            <v>64129</v>
          </cell>
          <cell r="BG60">
            <v>86784</v>
          </cell>
          <cell r="BH60">
            <v>108064</v>
          </cell>
          <cell r="BI60">
            <v>133043</v>
          </cell>
          <cell r="BJ60">
            <v>159887</v>
          </cell>
          <cell r="BK60">
            <v>194761</v>
          </cell>
          <cell r="BL60">
            <v>243751</v>
          </cell>
          <cell r="BM60">
            <v>284782</v>
          </cell>
          <cell r="BN60">
            <v>323123</v>
          </cell>
          <cell r="BO60">
            <v>375013</v>
          </cell>
          <cell r="BP60">
            <v>457082</v>
          </cell>
          <cell r="BQ60">
            <v>532705</v>
          </cell>
          <cell r="BR60">
            <v>609974</v>
          </cell>
          <cell r="BS60">
            <v>718322</v>
          </cell>
          <cell r="BT60">
            <v>838839</v>
          </cell>
          <cell r="BU60">
            <v>920472</v>
          </cell>
          <cell r="BV60">
            <v>1002539</v>
          </cell>
          <cell r="BW60">
            <v>1088227</v>
          </cell>
          <cell r="BX60">
            <v>1171340</v>
          </cell>
          <cell r="BY60">
            <v>1279311</v>
          </cell>
          <cell r="BZ60">
            <v>1409730</v>
          </cell>
          <cell r="CA60">
            <v>1512444</v>
          </cell>
          <cell r="CB60">
            <v>1609374</v>
          </cell>
          <cell r="CC60">
            <v>1717158</v>
          </cell>
          <cell r="CD60">
            <v>1840111</v>
          </cell>
          <cell r="CE60">
            <v>1971343</v>
          </cell>
          <cell r="CF60">
            <v>2116154</v>
          </cell>
          <cell r="CG60">
            <v>2265002</v>
          </cell>
          <cell r="CH60">
            <v>2413386</v>
          </cell>
          <cell r="CI60">
            <v>2582329</v>
          </cell>
          <cell r="CJ60">
            <v>2758822</v>
          </cell>
          <cell r="CK60">
            <v>2938385</v>
          </cell>
          <cell r="CL60">
            <v>3106900</v>
          </cell>
          <cell r="CM60">
            <v>3264815</v>
          </cell>
          <cell r="CN60">
            <v>3393532</v>
          </cell>
          <cell r="CO60">
            <v>3501792</v>
          </cell>
          <cell r="CP60">
            <v>3609698</v>
          </cell>
          <cell r="CQ60">
            <v>3713068</v>
          </cell>
          <cell r="CR60">
            <v>3804474</v>
          </cell>
          <cell r="CS60">
            <v>3883836</v>
          </cell>
          <cell r="CT60">
            <v>3949988</v>
          </cell>
          <cell r="CU60">
            <v>4028092</v>
          </cell>
          <cell r="CV60">
            <v>4126024</v>
          </cell>
          <cell r="CW60">
            <v>4180415</v>
          </cell>
          <cell r="CX60">
            <v>4229093</v>
          </cell>
          <cell r="CY60">
            <v>4274905</v>
          </cell>
          <cell r="CZ60">
            <v>4325865</v>
          </cell>
          <cell r="DA60">
            <v>4376121</v>
          </cell>
          <cell r="DB60">
            <v>4424062</v>
          </cell>
          <cell r="DC60">
            <v>4473376</v>
          </cell>
          <cell r="DD60">
            <v>4524825</v>
          </cell>
          <cell r="DE60">
            <v>4566921</v>
          </cell>
          <cell r="DF60">
            <v>4566921</v>
          </cell>
          <cell r="DI60" t="str">
            <v>Passengers</v>
          </cell>
          <cell r="DY60" t="str">
            <v>Passengers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</row>
        <row r="61">
          <cell r="A61" t="str">
            <v>Car Units</v>
          </cell>
          <cell r="B61">
            <v>16069</v>
          </cell>
          <cell r="C61">
            <v>4931</v>
          </cell>
          <cell r="D61">
            <v>4958</v>
          </cell>
          <cell r="E61">
            <v>5222</v>
          </cell>
          <cell r="F61">
            <v>5541</v>
          </cell>
          <cell r="G61">
            <v>7014</v>
          </cell>
          <cell r="H61">
            <v>8946</v>
          </cell>
          <cell r="I61">
            <v>7953</v>
          </cell>
          <cell r="J61">
            <v>7601</v>
          </cell>
          <cell r="K61">
            <v>9211</v>
          </cell>
          <cell r="L61">
            <v>12658</v>
          </cell>
          <cell r="M61">
            <v>12699</v>
          </cell>
          <cell r="N61">
            <v>14215</v>
          </cell>
          <cell r="O61">
            <v>20614</v>
          </cell>
          <cell r="P61">
            <v>21281</v>
          </cell>
          <cell r="Q61">
            <v>15986</v>
          </cell>
          <cell r="R61">
            <v>16281</v>
          </cell>
          <cell r="S61">
            <v>16307</v>
          </cell>
          <cell r="T61">
            <v>17992</v>
          </cell>
          <cell r="U61">
            <v>23378</v>
          </cell>
          <cell r="V61">
            <v>25190</v>
          </cell>
          <cell r="W61">
            <v>22238</v>
          </cell>
          <cell r="X61">
            <v>21202</v>
          </cell>
          <cell r="Y61">
            <v>22539</v>
          </cell>
          <cell r="Z61">
            <v>26463</v>
          </cell>
          <cell r="AA61">
            <v>28644</v>
          </cell>
          <cell r="AB61">
            <v>31236</v>
          </cell>
          <cell r="AC61">
            <v>31053</v>
          </cell>
          <cell r="AD61">
            <v>27494</v>
          </cell>
          <cell r="AE61">
            <v>30850</v>
          </cell>
          <cell r="AF61">
            <v>32920</v>
          </cell>
          <cell r="AG61">
            <v>33145</v>
          </cell>
          <cell r="AH61">
            <v>30471</v>
          </cell>
          <cell r="AI61">
            <v>27650</v>
          </cell>
          <cell r="AJ61">
            <v>24256</v>
          </cell>
          <cell r="AK61">
            <v>24708</v>
          </cell>
          <cell r="AL61">
            <v>24889</v>
          </cell>
          <cell r="AM61">
            <v>23166</v>
          </cell>
          <cell r="AN61">
            <v>20255</v>
          </cell>
          <cell r="AO61">
            <v>16780</v>
          </cell>
          <cell r="AP61">
            <v>14280</v>
          </cell>
          <cell r="AQ61">
            <v>16342</v>
          </cell>
          <cell r="AR61">
            <v>20433</v>
          </cell>
          <cell r="AS61">
            <v>11563</v>
          </cell>
          <cell r="AT61">
            <v>9186</v>
          </cell>
          <cell r="AU61">
            <v>8913</v>
          </cell>
          <cell r="AV61">
            <v>9080</v>
          </cell>
          <cell r="AW61">
            <v>8603</v>
          </cell>
          <cell r="AX61">
            <v>7924</v>
          </cell>
          <cell r="AY61">
            <v>9841</v>
          </cell>
          <cell r="AZ61">
            <v>12381</v>
          </cell>
          <cell r="BA61">
            <v>10140</v>
          </cell>
          <cell r="BB61">
            <v>912692</v>
          </cell>
          <cell r="BE61" t="str">
            <v>Car Units</v>
          </cell>
          <cell r="BF61">
            <v>16069</v>
          </cell>
          <cell r="BG61">
            <v>21000</v>
          </cell>
          <cell r="BH61">
            <v>25958</v>
          </cell>
          <cell r="BI61">
            <v>31180</v>
          </cell>
          <cell r="BJ61">
            <v>36721</v>
          </cell>
          <cell r="BK61">
            <v>43735</v>
          </cell>
          <cell r="BL61">
            <v>52681</v>
          </cell>
          <cell r="BM61">
            <v>60634</v>
          </cell>
          <cell r="BN61">
            <v>68235</v>
          </cell>
          <cell r="BO61">
            <v>77446</v>
          </cell>
          <cell r="BP61">
            <v>90104</v>
          </cell>
          <cell r="BQ61">
            <v>102803</v>
          </cell>
          <cell r="BR61">
            <v>117018</v>
          </cell>
          <cell r="BS61">
            <v>137632</v>
          </cell>
          <cell r="BT61">
            <v>158913</v>
          </cell>
          <cell r="BU61">
            <v>174899</v>
          </cell>
          <cell r="BV61">
            <v>191180</v>
          </cell>
          <cell r="BW61">
            <v>207487</v>
          </cell>
          <cell r="BX61">
            <v>225479</v>
          </cell>
          <cell r="BY61">
            <v>248857</v>
          </cell>
          <cell r="BZ61">
            <v>274047</v>
          </cell>
          <cell r="CA61">
            <v>296285</v>
          </cell>
          <cell r="CB61">
            <v>317487</v>
          </cell>
          <cell r="CC61">
            <v>340026</v>
          </cell>
          <cell r="CD61">
            <v>366489</v>
          </cell>
          <cell r="CE61">
            <v>395133</v>
          </cell>
          <cell r="CF61">
            <v>426369</v>
          </cell>
          <cell r="CG61">
            <v>457422</v>
          </cell>
          <cell r="CH61">
            <v>484916</v>
          </cell>
          <cell r="CI61">
            <v>515766</v>
          </cell>
          <cell r="CJ61">
            <v>548686</v>
          </cell>
          <cell r="CK61">
            <v>581831</v>
          </cell>
          <cell r="CL61">
            <v>612302</v>
          </cell>
          <cell r="CM61">
            <v>639952</v>
          </cell>
          <cell r="CN61">
            <v>664208</v>
          </cell>
          <cell r="CO61">
            <v>688916</v>
          </cell>
          <cell r="CP61">
            <v>713805</v>
          </cell>
          <cell r="CQ61">
            <v>736971</v>
          </cell>
          <cell r="CR61">
            <v>757226</v>
          </cell>
          <cell r="CS61">
            <v>774006</v>
          </cell>
          <cell r="CT61">
            <v>788286</v>
          </cell>
          <cell r="CU61">
            <v>804628</v>
          </cell>
          <cell r="CV61">
            <v>825061</v>
          </cell>
          <cell r="CW61">
            <v>836624</v>
          </cell>
          <cell r="CX61">
            <v>845810</v>
          </cell>
          <cell r="CY61">
            <v>854723</v>
          </cell>
          <cell r="CZ61">
            <v>863803</v>
          </cell>
          <cell r="DA61">
            <v>872406</v>
          </cell>
          <cell r="DB61">
            <v>880330</v>
          </cell>
          <cell r="DC61">
            <v>890171</v>
          </cell>
          <cell r="DD61">
            <v>902552</v>
          </cell>
          <cell r="DE61">
            <v>912692</v>
          </cell>
          <cell r="DF61">
            <v>912692</v>
          </cell>
          <cell r="DI61" t="str">
            <v>Car Units</v>
          </cell>
          <cell r="DY61" t="str">
            <v>Car Units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</row>
        <row r="62">
          <cell r="A62" t="str">
            <v>Coaches</v>
          </cell>
          <cell r="B62">
            <v>144</v>
          </cell>
          <cell r="C62">
            <v>95</v>
          </cell>
          <cell r="D62">
            <v>90</v>
          </cell>
          <cell r="E62">
            <v>100</v>
          </cell>
          <cell r="F62">
            <v>129</v>
          </cell>
          <cell r="G62">
            <v>163</v>
          </cell>
          <cell r="H62">
            <v>178</v>
          </cell>
          <cell r="I62">
            <v>181</v>
          </cell>
          <cell r="J62">
            <v>162</v>
          </cell>
          <cell r="K62">
            <v>247</v>
          </cell>
          <cell r="L62">
            <v>455</v>
          </cell>
          <cell r="M62">
            <v>422</v>
          </cell>
          <cell r="N62">
            <v>399</v>
          </cell>
          <cell r="O62">
            <v>470</v>
          </cell>
          <cell r="P62">
            <v>480</v>
          </cell>
          <cell r="Q62">
            <v>457</v>
          </cell>
          <cell r="R62">
            <v>445</v>
          </cell>
          <cell r="S62">
            <v>466</v>
          </cell>
          <cell r="T62">
            <v>447</v>
          </cell>
          <cell r="U62">
            <v>519</v>
          </cell>
          <cell r="V62">
            <v>520</v>
          </cell>
          <cell r="W62">
            <v>475</v>
          </cell>
          <cell r="X62">
            <v>474</v>
          </cell>
          <cell r="Y62">
            <v>469</v>
          </cell>
          <cell r="Z62">
            <v>531</v>
          </cell>
          <cell r="AA62">
            <v>472</v>
          </cell>
          <cell r="AB62">
            <v>482</v>
          </cell>
          <cell r="AC62">
            <v>464</v>
          </cell>
          <cell r="AD62">
            <v>528</v>
          </cell>
          <cell r="AE62">
            <v>525</v>
          </cell>
          <cell r="AF62">
            <v>558</v>
          </cell>
          <cell r="AG62">
            <v>567</v>
          </cell>
          <cell r="AH62">
            <v>537</v>
          </cell>
          <cell r="AI62">
            <v>504</v>
          </cell>
          <cell r="AJ62">
            <v>455</v>
          </cell>
          <cell r="AK62">
            <v>519</v>
          </cell>
          <cell r="AL62">
            <v>528</v>
          </cell>
          <cell r="AM62">
            <v>482</v>
          </cell>
          <cell r="AN62">
            <v>444</v>
          </cell>
          <cell r="AO62">
            <v>408</v>
          </cell>
          <cell r="AP62">
            <v>329</v>
          </cell>
          <cell r="AQ62">
            <v>319</v>
          </cell>
          <cell r="AR62">
            <v>326</v>
          </cell>
          <cell r="AS62">
            <v>209</v>
          </cell>
          <cell r="AT62">
            <v>220</v>
          </cell>
          <cell r="AU62">
            <v>210</v>
          </cell>
          <cell r="AV62">
            <v>194</v>
          </cell>
          <cell r="AW62">
            <v>162</v>
          </cell>
          <cell r="AX62">
            <v>152</v>
          </cell>
          <cell r="AY62">
            <v>128</v>
          </cell>
          <cell r="AZ62">
            <v>131</v>
          </cell>
          <cell r="BA62">
            <v>80</v>
          </cell>
          <cell r="BB62">
            <v>18451</v>
          </cell>
          <cell r="BE62" t="str">
            <v>Coaches</v>
          </cell>
          <cell r="BF62">
            <v>144</v>
          </cell>
          <cell r="BG62">
            <v>239</v>
          </cell>
          <cell r="BH62">
            <v>329</v>
          </cell>
          <cell r="BI62">
            <v>429</v>
          </cell>
          <cell r="BJ62">
            <v>558</v>
          </cell>
          <cell r="BK62">
            <v>721</v>
          </cell>
          <cell r="BL62">
            <v>899</v>
          </cell>
          <cell r="BM62">
            <v>1080</v>
          </cell>
          <cell r="BN62">
            <v>1242</v>
          </cell>
          <cell r="BO62">
            <v>1489</v>
          </cell>
          <cell r="BP62">
            <v>1944</v>
          </cell>
          <cell r="BQ62">
            <v>2366</v>
          </cell>
          <cell r="BR62">
            <v>2765</v>
          </cell>
          <cell r="BS62">
            <v>3235</v>
          </cell>
          <cell r="BT62">
            <v>3715</v>
          </cell>
          <cell r="BU62">
            <v>4172</v>
          </cell>
          <cell r="BV62">
            <v>4617</v>
          </cell>
          <cell r="BW62">
            <v>5083</v>
          </cell>
          <cell r="BX62">
            <v>5530</v>
          </cell>
          <cell r="BY62">
            <v>6049</v>
          </cell>
          <cell r="BZ62">
            <v>6569</v>
          </cell>
          <cell r="CA62">
            <v>7044</v>
          </cell>
          <cell r="CB62">
            <v>7518</v>
          </cell>
          <cell r="CC62">
            <v>7987</v>
          </cell>
          <cell r="CD62">
            <v>8518</v>
          </cell>
          <cell r="CE62">
            <v>8990</v>
          </cell>
          <cell r="CF62">
            <v>9472</v>
          </cell>
          <cell r="CG62">
            <v>9936</v>
          </cell>
          <cell r="CH62">
            <v>10464</v>
          </cell>
          <cell r="CI62">
            <v>10989</v>
          </cell>
          <cell r="CJ62">
            <v>11547</v>
          </cell>
          <cell r="CK62">
            <v>12114</v>
          </cell>
          <cell r="CL62">
            <v>12651</v>
          </cell>
          <cell r="CM62">
            <v>13155</v>
          </cell>
          <cell r="CN62">
            <v>13610</v>
          </cell>
          <cell r="CO62">
            <v>14129</v>
          </cell>
          <cell r="CP62">
            <v>14657</v>
          </cell>
          <cell r="CQ62">
            <v>15139</v>
          </cell>
          <cell r="CR62">
            <v>15583</v>
          </cell>
          <cell r="CS62">
            <v>15991</v>
          </cell>
          <cell r="CT62">
            <v>16320</v>
          </cell>
          <cell r="CU62">
            <v>16639</v>
          </cell>
          <cell r="CV62">
            <v>16965</v>
          </cell>
          <cell r="CW62">
            <v>17174</v>
          </cell>
          <cell r="CX62">
            <v>17394</v>
          </cell>
          <cell r="CY62">
            <v>17604</v>
          </cell>
          <cell r="CZ62">
            <v>17798</v>
          </cell>
          <cell r="DA62">
            <v>17960</v>
          </cell>
          <cell r="DB62">
            <v>18112</v>
          </cell>
          <cell r="DC62">
            <v>18240</v>
          </cell>
          <cell r="DD62">
            <v>18371</v>
          </cell>
          <cell r="DE62">
            <v>18451</v>
          </cell>
          <cell r="DF62">
            <v>18451</v>
          </cell>
          <cell r="DI62" t="str">
            <v>Coaches</v>
          </cell>
          <cell r="DY62" t="str">
            <v>Coaches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</row>
        <row r="63">
          <cell r="A63" t="str">
            <v>Ro / Ro Units</v>
          </cell>
          <cell r="B63">
            <v>5059</v>
          </cell>
          <cell r="C63">
            <v>4948</v>
          </cell>
          <cell r="D63">
            <v>4623</v>
          </cell>
          <cell r="E63">
            <v>4874</v>
          </cell>
          <cell r="F63">
            <v>4800</v>
          </cell>
          <cell r="G63">
            <v>4801</v>
          </cell>
          <cell r="H63">
            <v>4992</v>
          </cell>
          <cell r="I63">
            <v>5180</v>
          </cell>
          <cell r="J63">
            <v>5063</v>
          </cell>
          <cell r="K63">
            <v>4983</v>
          </cell>
          <cell r="L63">
            <v>4954</v>
          </cell>
          <cell r="M63">
            <v>5465</v>
          </cell>
          <cell r="N63">
            <v>5454</v>
          </cell>
          <cell r="O63">
            <v>4603</v>
          </cell>
          <cell r="P63">
            <v>4446</v>
          </cell>
          <cell r="Q63">
            <v>5140</v>
          </cell>
          <cell r="R63">
            <v>5336</v>
          </cell>
          <cell r="S63">
            <v>4763</v>
          </cell>
          <cell r="T63">
            <v>5399</v>
          </cell>
          <cell r="U63">
            <v>5325</v>
          </cell>
          <cell r="V63">
            <v>5086</v>
          </cell>
          <cell r="W63">
            <v>5221</v>
          </cell>
          <cell r="X63">
            <v>5426</v>
          </cell>
          <cell r="Y63">
            <v>5195</v>
          </cell>
          <cell r="Z63">
            <v>5506</v>
          </cell>
          <cell r="AA63">
            <v>5575</v>
          </cell>
          <cell r="AB63">
            <v>5710</v>
          </cell>
          <cell r="AC63">
            <v>5336</v>
          </cell>
          <cell r="AD63">
            <v>5159</v>
          </cell>
          <cell r="AE63">
            <v>4999</v>
          </cell>
          <cell r="AF63">
            <v>4309</v>
          </cell>
          <cell r="AG63">
            <v>4918</v>
          </cell>
          <cell r="AH63">
            <v>5213</v>
          </cell>
          <cell r="AI63">
            <v>5384</v>
          </cell>
          <cell r="AJ63">
            <v>5198</v>
          </cell>
          <cell r="AK63">
            <v>5563</v>
          </cell>
          <cell r="AL63">
            <v>5894</v>
          </cell>
          <cell r="AM63">
            <v>5697</v>
          </cell>
          <cell r="AN63">
            <v>5808</v>
          </cell>
          <cell r="AO63">
            <v>6015</v>
          </cell>
          <cell r="AP63">
            <v>5674</v>
          </cell>
          <cell r="AQ63">
            <v>5203</v>
          </cell>
          <cell r="AR63">
            <v>5659</v>
          </cell>
          <cell r="AS63">
            <v>6024</v>
          </cell>
          <cell r="AT63">
            <v>5839</v>
          </cell>
          <cell r="AU63">
            <v>6107</v>
          </cell>
          <cell r="AV63">
            <v>6322</v>
          </cell>
          <cell r="AW63">
            <v>6368</v>
          </cell>
          <cell r="AX63">
            <v>6420</v>
          </cell>
          <cell r="AY63">
            <v>6582</v>
          </cell>
          <cell r="AZ63">
            <v>3197</v>
          </cell>
          <cell r="BA63">
            <v>1190</v>
          </cell>
          <cell r="BB63">
            <v>272005</v>
          </cell>
          <cell r="BE63" t="str">
            <v>Ro / Ro Units</v>
          </cell>
          <cell r="BF63">
            <v>5059</v>
          </cell>
          <cell r="BG63">
            <v>10007</v>
          </cell>
          <cell r="BH63">
            <v>14630</v>
          </cell>
          <cell r="BI63">
            <v>19504</v>
          </cell>
          <cell r="BJ63">
            <v>24304</v>
          </cell>
          <cell r="BK63">
            <v>29105</v>
          </cell>
          <cell r="BL63">
            <v>34097</v>
          </cell>
          <cell r="BM63">
            <v>39277</v>
          </cell>
          <cell r="BN63">
            <v>44340</v>
          </cell>
          <cell r="BO63">
            <v>49323</v>
          </cell>
          <cell r="BP63">
            <v>54277</v>
          </cell>
          <cell r="BQ63">
            <v>59742</v>
          </cell>
          <cell r="BR63">
            <v>65196</v>
          </cell>
          <cell r="BS63">
            <v>69799</v>
          </cell>
          <cell r="BT63">
            <v>74245</v>
          </cell>
          <cell r="BU63">
            <v>79385</v>
          </cell>
          <cell r="BV63">
            <v>84721</v>
          </cell>
          <cell r="BW63">
            <v>89484</v>
          </cell>
          <cell r="BX63">
            <v>94883</v>
          </cell>
          <cell r="BY63">
            <v>100208</v>
          </cell>
          <cell r="BZ63">
            <v>105294</v>
          </cell>
          <cell r="CA63">
            <v>110515</v>
          </cell>
          <cell r="CB63">
            <v>115941</v>
          </cell>
          <cell r="CC63">
            <v>121136</v>
          </cell>
          <cell r="CD63">
            <v>126642</v>
          </cell>
          <cell r="CE63">
            <v>132217</v>
          </cell>
          <cell r="CF63">
            <v>137927</v>
          </cell>
          <cell r="CG63">
            <v>143263</v>
          </cell>
          <cell r="CH63">
            <v>148422</v>
          </cell>
          <cell r="CI63">
            <v>153421</v>
          </cell>
          <cell r="CJ63">
            <v>157730</v>
          </cell>
          <cell r="CK63">
            <v>162648</v>
          </cell>
          <cell r="CL63">
            <v>167861</v>
          </cell>
          <cell r="CM63">
            <v>173245</v>
          </cell>
          <cell r="CN63">
            <v>178443</v>
          </cell>
          <cell r="CO63">
            <v>184006</v>
          </cell>
          <cell r="CP63">
            <v>189900</v>
          </cell>
          <cell r="CQ63">
            <v>195597</v>
          </cell>
          <cell r="CR63">
            <v>201405</v>
          </cell>
          <cell r="CS63">
            <v>207420</v>
          </cell>
          <cell r="CT63">
            <v>213094</v>
          </cell>
          <cell r="CU63">
            <v>218297</v>
          </cell>
          <cell r="CV63">
            <v>223956</v>
          </cell>
          <cell r="CW63">
            <v>229980</v>
          </cell>
          <cell r="CX63">
            <v>235819</v>
          </cell>
          <cell r="CY63">
            <v>241926</v>
          </cell>
          <cell r="CZ63">
            <v>248248</v>
          </cell>
          <cell r="DA63">
            <v>254616</v>
          </cell>
          <cell r="DB63">
            <v>261036</v>
          </cell>
          <cell r="DC63">
            <v>267618</v>
          </cell>
          <cell r="DD63">
            <v>270815</v>
          </cell>
          <cell r="DE63">
            <v>272005</v>
          </cell>
          <cell r="DF63">
            <v>272005</v>
          </cell>
          <cell r="DI63" t="str">
            <v>Ro / Ro Units</v>
          </cell>
          <cell r="DY63" t="str">
            <v>Ro / Ro Units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</row>
        <row r="64">
          <cell r="A64" t="str">
            <v>Trade Vehicles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E64" t="str">
            <v>Trade Vehicles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I64" t="str">
            <v>Trade Vehicles</v>
          </cell>
          <cell r="DY64" t="str">
            <v>Trade Vehicles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</row>
        <row r="65">
          <cell r="A65" t="str">
            <v>Small Commercials</v>
          </cell>
          <cell r="B65">
            <v>174</v>
          </cell>
          <cell r="C65">
            <v>131</v>
          </cell>
          <cell r="D65">
            <v>178</v>
          </cell>
          <cell r="E65">
            <v>236</v>
          </cell>
          <cell r="F65">
            <v>217</v>
          </cell>
          <cell r="G65">
            <v>254</v>
          </cell>
          <cell r="H65">
            <v>266</v>
          </cell>
          <cell r="I65">
            <v>329</v>
          </cell>
          <cell r="J65">
            <v>293</v>
          </cell>
          <cell r="K65">
            <v>267</v>
          </cell>
          <cell r="L65">
            <v>276</v>
          </cell>
          <cell r="M65">
            <v>331</v>
          </cell>
          <cell r="N65">
            <v>456</v>
          </cell>
          <cell r="O65">
            <v>134</v>
          </cell>
          <cell r="P65">
            <v>264</v>
          </cell>
          <cell r="Q65">
            <v>330</v>
          </cell>
          <cell r="R65">
            <v>218</v>
          </cell>
          <cell r="S65">
            <v>272</v>
          </cell>
          <cell r="T65">
            <v>289</v>
          </cell>
          <cell r="U65">
            <v>269</v>
          </cell>
          <cell r="V65">
            <v>261</v>
          </cell>
          <cell r="W65">
            <v>321</v>
          </cell>
          <cell r="X65">
            <v>282</v>
          </cell>
          <cell r="Y65">
            <v>271</v>
          </cell>
          <cell r="Z65">
            <v>323</v>
          </cell>
          <cell r="AA65">
            <v>269</v>
          </cell>
          <cell r="AB65">
            <v>355</v>
          </cell>
          <cell r="AC65">
            <v>275</v>
          </cell>
          <cell r="AD65">
            <v>278</v>
          </cell>
          <cell r="AE65">
            <v>248</v>
          </cell>
          <cell r="AF65">
            <v>334</v>
          </cell>
          <cell r="AG65">
            <v>278</v>
          </cell>
          <cell r="AH65">
            <v>251</v>
          </cell>
          <cell r="AI65">
            <v>281</v>
          </cell>
          <cell r="AJ65">
            <v>125</v>
          </cell>
          <cell r="AK65">
            <v>533</v>
          </cell>
          <cell r="AL65">
            <v>364</v>
          </cell>
          <cell r="AM65">
            <v>325</v>
          </cell>
          <cell r="AN65">
            <v>304</v>
          </cell>
          <cell r="AO65">
            <v>387</v>
          </cell>
          <cell r="AP65">
            <v>354</v>
          </cell>
          <cell r="AQ65">
            <v>344</v>
          </cell>
          <cell r="AR65">
            <v>269</v>
          </cell>
          <cell r="AS65">
            <v>327</v>
          </cell>
          <cell r="AT65">
            <v>290</v>
          </cell>
          <cell r="AU65">
            <v>271</v>
          </cell>
          <cell r="AV65">
            <v>444</v>
          </cell>
          <cell r="AW65">
            <v>327</v>
          </cell>
          <cell r="AX65">
            <v>317</v>
          </cell>
          <cell r="AY65">
            <v>297</v>
          </cell>
          <cell r="AZ65">
            <v>116</v>
          </cell>
          <cell r="BA65">
            <v>91</v>
          </cell>
          <cell r="BB65">
            <v>14696</v>
          </cell>
          <cell r="BE65" t="str">
            <v>Small Commercials</v>
          </cell>
          <cell r="BF65">
            <v>174</v>
          </cell>
          <cell r="BG65">
            <v>305</v>
          </cell>
          <cell r="BH65">
            <v>483</v>
          </cell>
          <cell r="BI65">
            <v>719</v>
          </cell>
          <cell r="BJ65">
            <v>936</v>
          </cell>
          <cell r="BK65">
            <v>1190</v>
          </cell>
          <cell r="BL65">
            <v>1456</v>
          </cell>
          <cell r="BM65">
            <v>1785</v>
          </cell>
          <cell r="BN65">
            <v>2078</v>
          </cell>
          <cell r="BO65">
            <v>2345</v>
          </cell>
          <cell r="BP65">
            <v>2621</v>
          </cell>
          <cell r="BQ65">
            <v>2952</v>
          </cell>
          <cell r="BR65">
            <v>3408</v>
          </cell>
          <cell r="BS65">
            <v>3542</v>
          </cell>
          <cell r="BT65">
            <v>3806</v>
          </cell>
          <cell r="BU65">
            <v>4136</v>
          </cell>
          <cell r="BV65">
            <v>4354</v>
          </cell>
          <cell r="BW65">
            <v>4626</v>
          </cell>
          <cell r="BX65">
            <v>4915</v>
          </cell>
          <cell r="BY65">
            <v>5184</v>
          </cell>
          <cell r="BZ65">
            <v>5445</v>
          </cell>
          <cell r="CA65">
            <v>5766</v>
          </cell>
          <cell r="CB65">
            <v>6048</v>
          </cell>
          <cell r="CC65">
            <v>6319</v>
          </cell>
          <cell r="CD65">
            <v>6642</v>
          </cell>
          <cell r="CE65">
            <v>6911</v>
          </cell>
          <cell r="CF65">
            <v>7266</v>
          </cell>
          <cell r="CG65">
            <v>7541</v>
          </cell>
          <cell r="CH65">
            <v>7819</v>
          </cell>
          <cell r="CI65">
            <v>8067</v>
          </cell>
          <cell r="CJ65">
            <v>8401</v>
          </cell>
          <cell r="CK65">
            <v>8679</v>
          </cell>
          <cell r="CL65">
            <v>8930</v>
          </cell>
          <cell r="CM65">
            <v>9211</v>
          </cell>
          <cell r="CN65">
            <v>9336</v>
          </cell>
          <cell r="CO65">
            <v>9869</v>
          </cell>
          <cell r="CP65">
            <v>10233</v>
          </cell>
          <cell r="CQ65">
            <v>10558</v>
          </cell>
          <cell r="CR65">
            <v>10862</v>
          </cell>
          <cell r="CS65">
            <v>11249</v>
          </cell>
          <cell r="CT65">
            <v>11603</v>
          </cell>
          <cell r="CU65">
            <v>11947</v>
          </cell>
          <cell r="CV65">
            <v>12216</v>
          </cell>
          <cell r="CW65">
            <v>12543</v>
          </cell>
          <cell r="CX65">
            <v>12833</v>
          </cell>
          <cell r="CY65">
            <v>13104</v>
          </cell>
          <cell r="CZ65">
            <v>13548</v>
          </cell>
          <cell r="DA65">
            <v>13875</v>
          </cell>
          <cell r="DB65">
            <v>14192</v>
          </cell>
          <cell r="DC65">
            <v>14489</v>
          </cell>
          <cell r="DD65">
            <v>14605</v>
          </cell>
          <cell r="DE65">
            <v>14696</v>
          </cell>
          <cell r="DF65">
            <v>14696</v>
          </cell>
          <cell r="DI65" t="str">
            <v>Small Commercials</v>
          </cell>
          <cell r="DY65" t="str">
            <v>Small Commercials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</row>
      </sheetData>
      <sheetData sheetId="2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F1">
            <v>1</v>
          </cell>
          <cell r="BG1">
            <v>2</v>
          </cell>
          <cell r="BH1">
            <v>3</v>
          </cell>
          <cell r="BI1">
            <v>4</v>
          </cell>
          <cell r="BJ1">
            <v>5</v>
          </cell>
          <cell r="BK1">
            <v>6</v>
          </cell>
          <cell r="BL1">
            <v>7</v>
          </cell>
          <cell r="BM1">
            <v>8</v>
          </cell>
          <cell r="BN1">
            <v>9</v>
          </cell>
          <cell r="BO1">
            <v>10</v>
          </cell>
          <cell r="BP1">
            <v>11</v>
          </cell>
          <cell r="BQ1">
            <v>12</v>
          </cell>
          <cell r="BR1">
            <v>13</v>
          </cell>
          <cell r="BS1">
            <v>14</v>
          </cell>
          <cell r="BT1">
            <v>15</v>
          </cell>
          <cell r="BU1">
            <v>16</v>
          </cell>
          <cell r="BV1">
            <v>17</v>
          </cell>
          <cell r="BW1">
            <v>18</v>
          </cell>
          <cell r="BX1">
            <v>19</v>
          </cell>
          <cell r="BY1">
            <v>20</v>
          </cell>
          <cell r="BZ1">
            <v>21</v>
          </cell>
          <cell r="CA1">
            <v>22</v>
          </cell>
          <cell r="CB1">
            <v>23</v>
          </cell>
          <cell r="CC1">
            <v>24</v>
          </cell>
          <cell r="CD1">
            <v>25</v>
          </cell>
          <cell r="CE1">
            <v>26</v>
          </cell>
          <cell r="CF1">
            <v>27</v>
          </cell>
          <cell r="CG1">
            <v>28</v>
          </cell>
          <cell r="CH1">
            <v>29</v>
          </cell>
          <cell r="CI1">
            <v>30</v>
          </cell>
          <cell r="CJ1">
            <v>31</v>
          </cell>
          <cell r="CK1">
            <v>32</v>
          </cell>
          <cell r="CL1">
            <v>33</v>
          </cell>
          <cell r="CM1">
            <v>34</v>
          </cell>
          <cell r="CN1">
            <v>35</v>
          </cell>
          <cell r="CO1">
            <v>36</v>
          </cell>
          <cell r="CP1">
            <v>37</v>
          </cell>
          <cell r="CQ1">
            <v>38</v>
          </cell>
          <cell r="CR1">
            <v>39</v>
          </cell>
          <cell r="CS1">
            <v>40</v>
          </cell>
          <cell r="CT1">
            <v>41</v>
          </cell>
          <cell r="CU1">
            <v>42</v>
          </cell>
          <cell r="CV1">
            <v>43</v>
          </cell>
          <cell r="CW1">
            <v>44</v>
          </cell>
          <cell r="CX1">
            <v>45</v>
          </cell>
          <cell r="CY1">
            <v>46</v>
          </cell>
          <cell r="CZ1">
            <v>47</v>
          </cell>
          <cell r="DA1">
            <v>48</v>
          </cell>
          <cell r="DB1">
            <v>49</v>
          </cell>
          <cell r="DC1">
            <v>50</v>
          </cell>
          <cell r="DD1">
            <v>51</v>
          </cell>
          <cell r="DE1">
            <v>52</v>
          </cell>
          <cell r="DI1" t="str">
            <v xml:space="preserve">Stena Line </v>
          </cell>
          <cell r="DJ1">
            <v>1</v>
          </cell>
          <cell r="DK1">
            <v>2</v>
          </cell>
          <cell r="DL1">
            <v>3</v>
          </cell>
          <cell r="DM1">
            <v>4</v>
          </cell>
          <cell r="DN1">
            <v>5</v>
          </cell>
          <cell r="DO1">
            <v>6</v>
          </cell>
          <cell r="DP1">
            <v>7</v>
          </cell>
          <cell r="DQ1">
            <v>8</v>
          </cell>
          <cell r="DR1">
            <v>9</v>
          </cell>
          <cell r="DS1">
            <v>10</v>
          </cell>
          <cell r="DT1">
            <v>11</v>
          </cell>
          <cell r="DU1">
            <v>12</v>
          </cell>
          <cell r="DY1" t="str">
            <v>Stena Line</v>
          </cell>
          <cell r="DZ1">
            <v>1</v>
          </cell>
          <cell r="EA1">
            <v>2</v>
          </cell>
          <cell r="EB1">
            <v>3</v>
          </cell>
          <cell r="EC1">
            <v>4</v>
          </cell>
          <cell r="ED1">
            <v>5</v>
          </cell>
          <cell r="EE1">
            <v>6</v>
          </cell>
          <cell r="EF1">
            <v>7</v>
          </cell>
          <cell r="EG1">
            <v>8</v>
          </cell>
          <cell r="EH1">
            <v>9</v>
          </cell>
          <cell r="EI1">
            <v>10</v>
          </cell>
          <cell r="EJ1">
            <v>11</v>
          </cell>
          <cell r="EK1">
            <v>12</v>
          </cell>
        </row>
        <row r="2">
          <cell r="DI2" t="str">
            <v>1999 - Volumes</v>
          </cell>
          <cell r="DY2" t="str">
            <v>1999 - Volumes</v>
          </cell>
        </row>
        <row r="3">
          <cell r="B3">
            <v>1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13</v>
          </cell>
          <cell r="O3">
            <v>14</v>
          </cell>
          <cell r="P3">
            <v>15</v>
          </cell>
          <cell r="Q3">
            <v>16</v>
          </cell>
          <cell r="R3">
            <v>17</v>
          </cell>
          <cell r="S3">
            <v>18</v>
          </cell>
          <cell r="T3">
            <v>19</v>
          </cell>
          <cell r="U3">
            <v>20</v>
          </cell>
          <cell r="V3">
            <v>21</v>
          </cell>
          <cell r="W3">
            <v>22</v>
          </cell>
          <cell r="X3">
            <v>23</v>
          </cell>
          <cell r="Y3">
            <v>24</v>
          </cell>
          <cell r="Z3">
            <v>25</v>
          </cell>
          <cell r="AA3">
            <v>26</v>
          </cell>
          <cell r="AB3">
            <v>27</v>
          </cell>
          <cell r="AC3">
            <v>28</v>
          </cell>
          <cell r="AD3">
            <v>29</v>
          </cell>
          <cell r="AE3">
            <v>30</v>
          </cell>
          <cell r="AF3">
            <v>31</v>
          </cell>
          <cell r="AG3">
            <v>32</v>
          </cell>
          <cell r="AH3">
            <v>33</v>
          </cell>
          <cell r="AI3">
            <v>34</v>
          </cell>
          <cell r="AJ3">
            <v>35</v>
          </cell>
          <cell r="AK3">
            <v>36</v>
          </cell>
          <cell r="AL3">
            <v>37</v>
          </cell>
          <cell r="AM3">
            <v>38</v>
          </cell>
          <cell r="AN3">
            <v>39</v>
          </cell>
          <cell r="AO3">
            <v>40</v>
          </cell>
          <cell r="AP3">
            <v>41</v>
          </cell>
          <cell r="AQ3">
            <v>42</v>
          </cell>
          <cell r="AR3">
            <v>43</v>
          </cell>
          <cell r="AS3">
            <v>44</v>
          </cell>
          <cell r="AT3">
            <v>45</v>
          </cell>
          <cell r="AU3">
            <v>46</v>
          </cell>
          <cell r="AV3">
            <v>47</v>
          </cell>
          <cell r="AW3">
            <v>48</v>
          </cell>
          <cell r="AX3">
            <v>49</v>
          </cell>
          <cell r="AY3">
            <v>50</v>
          </cell>
          <cell r="AZ3">
            <v>51</v>
          </cell>
          <cell r="BA3">
            <v>52</v>
          </cell>
          <cell r="BF3">
            <v>1</v>
          </cell>
          <cell r="BG3">
            <v>2</v>
          </cell>
          <cell r="BH3">
            <v>3</v>
          </cell>
          <cell r="BI3">
            <v>4</v>
          </cell>
          <cell r="BJ3">
            <v>5</v>
          </cell>
          <cell r="BK3">
            <v>6</v>
          </cell>
          <cell r="BL3">
            <v>7</v>
          </cell>
          <cell r="BM3">
            <v>8</v>
          </cell>
          <cell r="BN3">
            <v>9</v>
          </cell>
          <cell r="BO3">
            <v>10</v>
          </cell>
          <cell r="BP3">
            <v>11</v>
          </cell>
          <cell r="BQ3">
            <v>12</v>
          </cell>
          <cell r="BR3">
            <v>13</v>
          </cell>
          <cell r="BS3">
            <v>14</v>
          </cell>
          <cell r="BT3">
            <v>15</v>
          </cell>
          <cell r="BU3">
            <v>16</v>
          </cell>
          <cell r="BV3">
            <v>17</v>
          </cell>
          <cell r="BW3">
            <v>18</v>
          </cell>
          <cell r="BX3">
            <v>19</v>
          </cell>
          <cell r="BY3">
            <v>20</v>
          </cell>
          <cell r="BZ3">
            <v>21</v>
          </cell>
          <cell r="CA3">
            <v>22</v>
          </cell>
          <cell r="CB3">
            <v>23</v>
          </cell>
          <cell r="CC3">
            <v>24</v>
          </cell>
          <cell r="CD3">
            <v>25</v>
          </cell>
          <cell r="CE3">
            <v>26</v>
          </cell>
          <cell r="CF3">
            <v>27</v>
          </cell>
          <cell r="CG3">
            <v>28</v>
          </cell>
          <cell r="CH3">
            <v>29</v>
          </cell>
          <cell r="CI3">
            <v>30</v>
          </cell>
          <cell r="CJ3">
            <v>31</v>
          </cell>
          <cell r="CK3">
            <v>32</v>
          </cell>
          <cell r="CL3">
            <v>33</v>
          </cell>
          <cell r="CM3">
            <v>34</v>
          </cell>
          <cell r="CN3">
            <v>35</v>
          </cell>
          <cell r="CO3">
            <v>36</v>
          </cell>
          <cell r="CP3">
            <v>37</v>
          </cell>
          <cell r="CQ3">
            <v>38</v>
          </cell>
          <cell r="CR3">
            <v>39</v>
          </cell>
          <cell r="CS3">
            <v>40</v>
          </cell>
          <cell r="CT3">
            <v>41</v>
          </cell>
          <cell r="CU3">
            <v>42</v>
          </cell>
          <cell r="CV3">
            <v>43</v>
          </cell>
          <cell r="CW3">
            <v>44</v>
          </cell>
          <cell r="CX3">
            <v>45</v>
          </cell>
          <cell r="CY3">
            <v>46</v>
          </cell>
          <cell r="CZ3">
            <v>47</v>
          </cell>
          <cell r="DA3">
            <v>48</v>
          </cell>
          <cell r="DB3">
            <v>49</v>
          </cell>
          <cell r="DC3">
            <v>50</v>
          </cell>
          <cell r="DD3">
            <v>51</v>
          </cell>
          <cell r="DE3">
            <v>52</v>
          </cell>
          <cell r="DI3" t="str">
            <v>Week No.</v>
          </cell>
          <cell r="DJ3">
            <v>1</v>
          </cell>
          <cell r="DK3">
            <v>2</v>
          </cell>
          <cell r="DL3">
            <v>3</v>
          </cell>
          <cell r="DM3">
            <v>4</v>
          </cell>
          <cell r="DN3">
            <v>5</v>
          </cell>
          <cell r="DO3">
            <v>6</v>
          </cell>
          <cell r="DP3">
            <v>7</v>
          </cell>
          <cell r="DQ3">
            <v>8</v>
          </cell>
          <cell r="DR3">
            <v>9</v>
          </cell>
          <cell r="DS3">
            <v>10</v>
          </cell>
          <cell r="DT3">
            <v>11</v>
          </cell>
          <cell r="DU3">
            <v>12</v>
          </cell>
          <cell r="DY3" t="str">
            <v>Week No.</v>
          </cell>
          <cell r="DZ3">
            <v>1</v>
          </cell>
          <cell r="EA3">
            <v>2</v>
          </cell>
          <cell r="EB3">
            <v>3</v>
          </cell>
          <cell r="EC3">
            <v>4</v>
          </cell>
          <cell r="ED3">
            <v>5</v>
          </cell>
          <cell r="EE3">
            <v>6</v>
          </cell>
          <cell r="EF3">
            <v>7</v>
          </cell>
          <cell r="EG3">
            <v>8</v>
          </cell>
          <cell r="EH3">
            <v>9</v>
          </cell>
          <cell r="EI3">
            <v>10</v>
          </cell>
          <cell r="EJ3">
            <v>11</v>
          </cell>
          <cell r="EK3">
            <v>12</v>
          </cell>
        </row>
        <row r="4">
          <cell r="B4">
            <v>36170</v>
          </cell>
          <cell r="C4">
            <v>36177</v>
          </cell>
          <cell r="D4">
            <v>36184</v>
          </cell>
          <cell r="E4">
            <v>36191</v>
          </cell>
          <cell r="F4">
            <v>36198</v>
          </cell>
          <cell r="G4">
            <v>36205</v>
          </cell>
          <cell r="H4">
            <v>36212</v>
          </cell>
          <cell r="I4">
            <v>36219</v>
          </cell>
          <cell r="J4">
            <v>36226</v>
          </cell>
          <cell r="K4">
            <v>36233</v>
          </cell>
          <cell r="L4">
            <v>36240</v>
          </cell>
          <cell r="M4">
            <v>36247</v>
          </cell>
          <cell r="N4">
            <v>36254</v>
          </cell>
          <cell r="O4">
            <v>36261</v>
          </cell>
          <cell r="P4">
            <v>36268</v>
          </cell>
          <cell r="Q4">
            <v>36275</v>
          </cell>
          <cell r="R4">
            <v>36282</v>
          </cell>
          <cell r="S4">
            <v>36289</v>
          </cell>
          <cell r="T4">
            <v>36296</v>
          </cell>
          <cell r="U4">
            <v>36303</v>
          </cell>
          <cell r="V4">
            <v>36310</v>
          </cell>
          <cell r="W4">
            <v>36317</v>
          </cell>
          <cell r="X4">
            <v>36324</v>
          </cell>
          <cell r="Y4">
            <v>36331</v>
          </cell>
          <cell r="Z4">
            <v>36338</v>
          </cell>
          <cell r="AA4">
            <v>36345</v>
          </cell>
          <cell r="AB4">
            <v>36352</v>
          </cell>
          <cell r="AC4">
            <v>36359</v>
          </cell>
          <cell r="AD4">
            <v>36366</v>
          </cell>
          <cell r="AE4">
            <v>36373</v>
          </cell>
          <cell r="AF4">
            <v>36380</v>
          </cell>
          <cell r="AG4">
            <v>36387</v>
          </cell>
          <cell r="AH4">
            <v>36394</v>
          </cell>
          <cell r="AI4">
            <v>36401</v>
          </cell>
          <cell r="AJ4">
            <v>36408</v>
          </cell>
          <cell r="AK4">
            <v>36415</v>
          </cell>
          <cell r="AL4">
            <v>36422</v>
          </cell>
          <cell r="AM4">
            <v>36429</v>
          </cell>
          <cell r="AN4">
            <v>36436</v>
          </cell>
          <cell r="AO4">
            <v>36443</v>
          </cell>
          <cell r="AP4">
            <v>36450</v>
          </cell>
          <cell r="AQ4">
            <v>36457</v>
          </cell>
          <cell r="AR4">
            <v>36464</v>
          </cell>
          <cell r="AS4">
            <v>36471</v>
          </cell>
          <cell r="AT4">
            <v>36478</v>
          </cell>
          <cell r="AU4">
            <v>36485</v>
          </cell>
          <cell r="AV4">
            <v>36492</v>
          </cell>
          <cell r="AW4">
            <v>36499</v>
          </cell>
          <cell r="AX4">
            <v>36506</v>
          </cell>
          <cell r="AY4">
            <v>36513</v>
          </cell>
          <cell r="AZ4">
            <v>36520</v>
          </cell>
          <cell r="BA4">
            <v>36525</v>
          </cell>
          <cell r="BF4">
            <v>36170</v>
          </cell>
          <cell r="BG4">
            <v>36177</v>
          </cell>
          <cell r="BH4">
            <v>36184</v>
          </cell>
          <cell r="BI4">
            <v>36191</v>
          </cell>
          <cell r="BJ4">
            <v>36198</v>
          </cell>
          <cell r="BK4">
            <v>36205</v>
          </cell>
          <cell r="BL4">
            <v>36212</v>
          </cell>
          <cell r="BM4">
            <v>36219</v>
          </cell>
          <cell r="BN4">
            <v>36226</v>
          </cell>
          <cell r="BO4">
            <v>36233</v>
          </cell>
          <cell r="BP4">
            <v>36240</v>
          </cell>
          <cell r="BQ4">
            <v>36247</v>
          </cell>
          <cell r="BR4">
            <v>36254</v>
          </cell>
          <cell r="BS4">
            <v>36261</v>
          </cell>
          <cell r="BT4">
            <v>36268</v>
          </cell>
          <cell r="BU4">
            <v>36275</v>
          </cell>
          <cell r="BV4">
            <v>36282</v>
          </cell>
          <cell r="BW4">
            <v>36289</v>
          </cell>
          <cell r="BX4">
            <v>36296</v>
          </cell>
          <cell r="BY4">
            <v>36303</v>
          </cell>
          <cell r="BZ4">
            <v>36310</v>
          </cell>
          <cell r="CA4">
            <v>36317</v>
          </cell>
          <cell r="CB4">
            <v>36324</v>
          </cell>
          <cell r="CC4">
            <v>36331</v>
          </cell>
          <cell r="CD4">
            <v>36338</v>
          </cell>
          <cell r="CE4">
            <v>36345</v>
          </cell>
          <cell r="CF4">
            <v>36352</v>
          </cell>
          <cell r="CG4">
            <v>36359</v>
          </cell>
          <cell r="CH4">
            <v>36366</v>
          </cell>
          <cell r="CI4">
            <v>36373</v>
          </cell>
          <cell r="CJ4">
            <v>36380</v>
          </cell>
          <cell r="CK4">
            <v>36387</v>
          </cell>
          <cell r="CL4">
            <v>36394</v>
          </cell>
          <cell r="CM4">
            <v>36401</v>
          </cell>
          <cell r="CN4">
            <v>36408</v>
          </cell>
          <cell r="CO4">
            <v>36415</v>
          </cell>
          <cell r="CP4">
            <v>36422</v>
          </cell>
          <cell r="CQ4">
            <v>36429</v>
          </cell>
          <cell r="CR4">
            <v>36436</v>
          </cell>
          <cell r="CS4">
            <v>36443</v>
          </cell>
          <cell r="CT4">
            <v>36450</v>
          </cell>
          <cell r="CU4">
            <v>36457</v>
          </cell>
          <cell r="CV4">
            <v>36464</v>
          </cell>
          <cell r="CW4">
            <v>36471</v>
          </cell>
          <cell r="CX4">
            <v>36478</v>
          </cell>
          <cell r="CY4">
            <v>36485</v>
          </cell>
          <cell r="CZ4">
            <v>36492</v>
          </cell>
          <cell r="DA4">
            <v>36499</v>
          </cell>
          <cell r="DB4">
            <v>36506</v>
          </cell>
          <cell r="DC4">
            <v>36513</v>
          </cell>
          <cell r="DD4">
            <v>36520</v>
          </cell>
          <cell r="DE4">
            <v>36525</v>
          </cell>
          <cell r="DI4" t="str">
            <v>Week Ending</v>
          </cell>
          <cell r="DJ4" t="str">
            <v>January</v>
          </cell>
          <cell r="DK4" t="str">
            <v>February</v>
          </cell>
          <cell r="DL4" t="str">
            <v>March</v>
          </cell>
          <cell r="DM4" t="str">
            <v>April</v>
          </cell>
          <cell r="DN4" t="str">
            <v>May</v>
          </cell>
          <cell r="DO4" t="str">
            <v>June</v>
          </cell>
          <cell r="DP4" t="str">
            <v>July</v>
          </cell>
          <cell r="DQ4" t="str">
            <v>August</v>
          </cell>
          <cell r="DR4" t="str">
            <v>September</v>
          </cell>
          <cell r="DS4" t="str">
            <v>October</v>
          </cell>
          <cell r="DT4" t="str">
            <v>November</v>
          </cell>
          <cell r="DU4" t="str">
            <v>December</v>
          </cell>
          <cell r="DY4" t="str">
            <v>Week Ending</v>
          </cell>
          <cell r="DZ4" t="str">
            <v>January</v>
          </cell>
          <cell r="EA4" t="str">
            <v>February</v>
          </cell>
          <cell r="EB4" t="str">
            <v>March</v>
          </cell>
          <cell r="EC4" t="str">
            <v>April</v>
          </cell>
          <cell r="ED4" t="str">
            <v>May</v>
          </cell>
          <cell r="EE4" t="str">
            <v>June</v>
          </cell>
          <cell r="EF4" t="str">
            <v>July</v>
          </cell>
          <cell r="EG4" t="str">
            <v>August</v>
          </cell>
          <cell r="EH4" t="str">
            <v>September</v>
          </cell>
          <cell r="EI4" t="str">
            <v>October</v>
          </cell>
          <cell r="EJ4" t="str">
            <v>November</v>
          </cell>
          <cell r="EK4" t="str">
            <v>December</v>
          </cell>
        </row>
        <row r="5">
          <cell r="B5">
            <v>31922</v>
          </cell>
          <cell r="C5">
            <v>10917</v>
          </cell>
          <cell r="D5">
            <v>11667</v>
          </cell>
          <cell r="E5">
            <v>15329</v>
          </cell>
          <cell r="F5">
            <v>18756</v>
          </cell>
          <cell r="G5">
            <v>25767</v>
          </cell>
          <cell r="H5">
            <v>35816</v>
          </cell>
          <cell r="I5">
            <v>20239</v>
          </cell>
          <cell r="J5">
            <v>17205</v>
          </cell>
          <cell r="K5">
            <v>19324</v>
          </cell>
          <cell r="L5">
            <v>39171</v>
          </cell>
          <cell r="M5">
            <v>43312</v>
          </cell>
          <cell r="N5">
            <v>60531</v>
          </cell>
          <cell r="O5">
            <v>69049</v>
          </cell>
          <cell r="P5">
            <v>41823</v>
          </cell>
          <cell r="Q5">
            <v>39680</v>
          </cell>
          <cell r="R5">
            <v>48939</v>
          </cell>
          <cell r="S5">
            <v>46717</v>
          </cell>
          <cell r="T5">
            <v>49169</v>
          </cell>
          <cell r="U5">
            <v>51789</v>
          </cell>
          <cell r="V5">
            <v>65344</v>
          </cell>
          <cell r="W5">
            <v>80959</v>
          </cell>
          <cell r="X5">
            <v>65214</v>
          </cell>
          <cell r="Y5">
            <v>71861</v>
          </cell>
          <cell r="Z5">
            <v>65628</v>
          </cell>
          <cell r="AA5">
            <v>78080</v>
          </cell>
          <cell r="AB5">
            <v>67617</v>
          </cell>
          <cell r="AC5">
            <v>67693</v>
          </cell>
          <cell r="AD5">
            <v>68992</v>
          </cell>
          <cell r="AE5">
            <v>79331</v>
          </cell>
          <cell r="AF5">
            <v>81469</v>
          </cell>
          <cell r="AG5">
            <v>82931</v>
          </cell>
          <cell r="AH5">
            <v>80776</v>
          </cell>
          <cell r="AI5">
            <v>83894</v>
          </cell>
          <cell r="AJ5">
            <v>61711</v>
          </cell>
          <cell r="AK5">
            <v>54446</v>
          </cell>
          <cell r="AL5">
            <v>52466</v>
          </cell>
          <cell r="AM5">
            <v>51468</v>
          </cell>
          <cell r="AN5">
            <v>44431</v>
          </cell>
          <cell r="AO5">
            <v>36480</v>
          </cell>
          <cell r="AP5">
            <v>32469</v>
          </cell>
          <cell r="AQ5">
            <v>42443</v>
          </cell>
          <cell r="AR5">
            <v>46136</v>
          </cell>
          <cell r="AS5">
            <v>28099</v>
          </cell>
          <cell r="AT5">
            <v>25354</v>
          </cell>
          <cell r="AU5">
            <v>22234</v>
          </cell>
          <cell r="AV5">
            <v>14321</v>
          </cell>
          <cell r="AW5">
            <v>17742</v>
          </cell>
          <cell r="AX5">
            <v>14867</v>
          </cell>
          <cell r="AY5">
            <v>18308</v>
          </cell>
          <cell r="AZ5">
            <v>21882</v>
          </cell>
          <cell r="BA5">
            <v>26473</v>
          </cell>
          <cell r="BF5">
            <v>31922</v>
          </cell>
          <cell r="BG5">
            <v>42839</v>
          </cell>
          <cell r="BH5">
            <v>54506</v>
          </cell>
          <cell r="BI5">
            <v>69835</v>
          </cell>
          <cell r="BJ5">
            <v>88591</v>
          </cell>
          <cell r="BK5">
            <v>114358</v>
          </cell>
          <cell r="BL5">
            <v>150174</v>
          </cell>
          <cell r="BM5">
            <v>170413</v>
          </cell>
          <cell r="BN5">
            <v>187618</v>
          </cell>
          <cell r="BO5">
            <v>206942</v>
          </cell>
          <cell r="BP5">
            <v>246113</v>
          </cell>
          <cell r="BQ5">
            <v>289425</v>
          </cell>
          <cell r="BR5">
            <v>349956</v>
          </cell>
          <cell r="BS5">
            <v>419005</v>
          </cell>
          <cell r="BT5">
            <v>460828</v>
          </cell>
          <cell r="BU5">
            <v>500508</v>
          </cell>
          <cell r="BV5">
            <v>549447</v>
          </cell>
          <cell r="BW5">
            <v>596164</v>
          </cell>
          <cell r="BX5">
            <v>645333</v>
          </cell>
          <cell r="BY5">
            <v>697122</v>
          </cell>
          <cell r="BZ5">
            <v>762466</v>
          </cell>
          <cell r="CA5">
            <v>843425</v>
          </cell>
          <cell r="CB5">
            <v>908639</v>
          </cell>
          <cell r="CC5">
            <v>980500</v>
          </cell>
          <cell r="CD5">
            <v>1046128</v>
          </cell>
          <cell r="CE5">
            <v>1124208</v>
          </cell>
          <cell r="CF5">
            <v>1191825</v>
          </cell>
          <cell r="CG5">
            <v>1259518</v>
          </cell>
          <cell r="CH5">
            <v>1328510</v>
          </cell>
          <cell r="CI5">
            <v>1407841</v>
          </cell>
          <cell r="CJ5">
            <v>1489310</v>
          </cell>
          <cell r="CK5">
            <v>1572241</v>
          </cell>
          <cell r="CL5">
            <v>1653017</v>
          </cell>
          <cell r="CM5">
            <v>1736911</v>
          </cell>
          <cell r="CN5">
            <v>1798622</v>
          </cell>
          <cell r="CO5">
            <v>1853068</v>
          </cell>
          <cell r="CP5">
            <v>1905534</v>
          </cell>
          <cell r="CQ5">
            <v>1957002</v>
          </cell>
          <cell r="CR5">
            <v>2001433</v>
          </cell>
          <cell r="CS5">
            <v>2037913</v>
          </cell>
          <cell r="CT5">
            <v>2070382</v>
          </cell>
          <cell r="CU5">
            <v>2112825</v>
          </cell>
          <cell r="CV5">
            <v>2158961</v>
          </cell>
          <cell r="CW5">
            <v>2187060</v>
          </cell>
          <cell r="CX5">
            <v>2212414</v>
          </cell>
          <cell r="CY5">
            <v>2234648</v>
          </cell>
          <cell r="CZ5">
            <v>2248969</v>
          </cell>
          <cell r="DA5">
            <v>2266711</v>
          </cell>
          <cell r="DB5">
            <v>2281578</v>
          </cell>
          <cell r="DC5">
            <v>2299886</v>
          </cell>
          <cell r="DD5">
            <v>2321768</v>
          </cell>
          <cell r="DE5">
            <v>2348241</v>
          </cell>
          <cell r="DI5" t="str">
            <v>Passengers</v>
          </cell>
          <cell r="DJ5">
            <v>69835</v>
          </cell>
          <cell r="DK5">
            <v>100578</v>
          </cell>
          <cell r="DL5">
            <v>119012</v>
          </cell>
          <cell r="DM5">
            <v>260022</v>
          </cell>
          <cell r="DN5">
            <v>213019</v>
          </cell>
          <cell r="DO5">
            <v>361742</v>
          </cell>
          <cell r="DP5">
            <v>283633</v>
          </cell>
          <cell r="DQ5">
            <v>329070</v>
          </cell>
          <cell r="DR5">
            <v>264522</v>
          </cell>
          <cell r="DS5">
            <v>157528</v>
          </cell>
          <cell r="DT5">
            <v>90008</v>
          </cell>
          <cell r="DU5">
            <v>99272</v>
          </cell>
          <cell r="DY5" t="str">
            <v>Passengers</v>
          </cell>
          <cell r="DZ5">
            <v>69835</v>
          </cell>
          <cell r="EA5">
            <v>170413</v>
          </cell>
          <cell r="EB5">
            <v>289425</v>
          </cell>
          <cell r="EC5">
            <v>549447</v>
          </cell>
          <cell r="ED5">
            <v>762466</v>
          </cell>
          <cell r="EE5">
            <v>1124208</v>
          </cell>
          <cell r="EF5">
            <v>1407841</v>
          </cell>
          <cell r="EG5">
            <v>1736911</v>
          </cell>
          <cell r="EH5">
            <v>2001433</v>
          </cell>
          <cell r="EI5">
            <v>2158961</v>
          </cell>
          <cell r="EJ5">
            <v>2248969</v>
          </cell>
          <cell r="EK5">
            <v>2348241</v>
          </cell>
        </row>
        <row r="6">
          <cell r="B6">
            <v>9298</v>
          </cell>
          <cell r="C6">
            <v>3175</v>
          </cell>
          <cell r="D6">
            <v>3136</v>
          </cell>
          <cell r="E6">
            <v>3830</v>
          </cell>
          <cell r="F6">
            <v>4311</v>
          </cell>
          <cell r="G6">
            <v>5609</v>
          </cell>
          <cell r="H6">
            <v>6611</v>
          </cell>
          <cell r="I6">
            <v>3967</v>
          </cell>
          <cell r="J6">
            <v>3868</v>
          </cell>
          <cell r="K6">
            <v>3795</v>
          </cell>
          <cell r="L6">
            <v>6829</v>
          </cell>
          <cell r="M6">
            <v>8033</v>
          </cell>
          <cell r="N6">
            <v>10825</v>
          </cell>
          <cell r="O6">
            <v>12398</v>
          </cell>
          <cell r="P6">
            <v>7819</v>
          </cell>
          <cell r="Q6">
            <v>7593</v>
          </cell>
          <cell r="R6">
            <v>9514</v>
          </cell>
          <cell r="S6">
            <v>9688</v>
          </cell>
          <cell r="T6">
            <v>10911</v>
          </cell>
          <cell r="U6">
            <v>11047</v>
          </cell>
          <cell r="V6">
            <v>13320</v>
          </cell>
          <cell r="W6">
            <v>15167</v>
          </cell>
          <cell r="X6">
            <v>11876</v>
          </cell>
          <cell r="Y6">
            <v>12583</v>
          </cell>
          <cell r="Z6">
            <v>12394</v>
          </cell>
          <cell r="AA6">
            <v>15167</v>
          </cell>
          <cell r="AB6">
            <v>13827</v>
          </cell>
          <cell r="AC6">
            <v>12930</v>
          </cell>
          <cell r="AD6">
            <v>11496</v>
          </cell>
          <cell r="AE6">
            <v>13082</v>
          </cell>
          <cell r="AF6">
            <v>13778</v>
          </cell>
          <cell r="AG6">
            <v>13891</v>
          </cell>
          <cell r="AH6">
            <v>13083</v>
          </cell>
          <cell r="AI6">
            <v>13545</v>
          </cell>
          <cell r="AJ6">
            <v>11605</v>
          </cell>
          <cell r="AK6">
            <v>12720</v>
          </cell>
          <cell r="AL6">
            <v>12416</v>
          </cell>
          <cell r="AM6">
            <v>12319</v>
          </cell>
          <cell r="AN6">
            <v>10090</v>
          </cell>
          <cell r="AO6">
            <v>8127</v>
          </cell>
          <cell r="AP6">
            <v>6772</v>
          </cell>
          <cell r="AQ6">
            <v>9304</v>
          </cell>
          <cell r="AR6">
            <v>9365</v>
          </cell>
          <cell r="AS6">
            <v>6221</v>
          </cell>
          <cell r="AT6">
            <v>5118</v>
          </cell>
          <cell r="AU6">
            <v>4775</v>
          </cell>
          <cell r="AV6">
            <v>3768</v>
          </cell>
          <cell r="AW6">
            <v>4230</v>
          </cell>
          <cell r="AX6">
            <v>3456</v>
          </cell>
          <cell r="AY6">
            <v>4850</v>
          </cell>
          <cell r="AZ6">
            <v>6524</v>
          </cell>
          <cell r="BA6">
            <v>6588</v>
          </cell>
          <cell r="BF6">
            <v>9298</v>
          </cell>
          <cell r="BG6">
            <v>12473</v>
          </cell>
          <cell r="BH6">
            <v>15609</v>
          </cell>
          <cell r="BI6">
            <v>19439</v>
          </cell>
          <cell r="BJ6">
            <v>23750</v>
          </cell>
          <cell r="BK6">
            <v>29359</v>
          </cell>
          <cell r="BL6">
            <v>35970</v>
          </cell>
          <cell r="BM6">
            <v>39937</v>
          </cell>
          <cell r="BN6">
            <v>43805</v>
          </cell>
          <cell r="BO6">
            <v>47600</v>
          </cell>
          <cell r="BP6">
            <v>54429</v>
          </cell>
          <cell r="BQ6">
            <v>62462</v>
          </cell>
          <cell r="BR6">
            <v>73287</v>
          </cell>
          <cell r="BS6">
            <v>85685</v>
          </cell>
          <cell r="BT6">
            <v>93504</v>
          </cell>
          <cell r="BU6">
            <v>101097</v>
          </cell>
          <cell r="BV6">
            <v>110611</v>
          </cell>
          <cell r="BW6">
            <v>120299</v>
          </cell>
          <cell r="BX6">
            <v>131210</v>
          </cell>
          <cell r="BY6">
            <v>142257</v>
          </cell>
          <cell r="BZ6">
            <v>155577</v>
          </cell>
          <cell r="CA6">
            <v>170744</v>
          </cell>
          <cell r="CB6">
            <v>182620</v>
          </cell>
          <cell r="CC6">
            <v>195203</v>
          </cell>
          <cell r="CD6">
            <v>207597</v>
          </cell>
          <cell r="CE6">
            <v>222764</v>
          </cell>
          <cell r="CF6">
            <v>236591</v>
          </cell>
          <cell r="CG6">
            <v>249521</v>
          </cell>
          <cell r="CH6">
            <v>261017</v>
          </cell>
          <cell r="CI6">
            <v>274099</v>
          </cell>
          <cell r="CJ6">
            <v>287877</v>
          </cell>
          <cell r="CK6">
            <v>301768</v>
          </cell>
          <cell r="CL6">
            <v>314851</v>
          </cell>
          <cell r="CM6">
            <v>328396</v>
          </cell>
          <cell r="CN6">
            <v>340001</v>
          </cell>
          <cell r="CO6">
            <v>352721</v>
          </cell>
          <cell r="CP6">
            <v>365137</v>
          </cell>
          <cell r="CQ6">
            <v>377456</v>
          </cell>
          <cell r="CR6">
            <v>387546</v>
          </cell>
          <cell r="CS6">
            <v>395673</v>
          </cell>
          <cell r="CT6">
            <v>402445</v>
          </cell>
          <cell r="CU6">
            <v>411749</v>
          </cell>
          <cell r="CV6">
            <v>421114</v>
          </cell>
          <cell r="CW6">
            <v>427335</v>
          </cell>
          <cell r="CX6">
            <v>432453</v>
          </cell>
          <cell r="CY6">
            <v>437228</v>
          </cell>
          <cell r="CZ6">
            <v>440996</v>
          </cell>
          <cell r="DA6">
            <v>445226</v>
          </cell>
          <cell r="DB6">
            <v>448682</v>
          </cell>
          <cell r="DC6">
            <v>453532</v>
          </cell>
          <cell r="DD6">
            <v>460056</v>
          </cell>
          <cell r="DE6">
            <v>466644</v>
          </cell>
          <cell r="DI6" t="str">
            <v>Car Units</v>
          </cell>
          <cell r="DJ6">
            <v>19439</v>
          </cell>
          <cell r="DK6">
            <v>20498</v>
          </cell>
          <cell r="DL6">
            <v>22525</v>
          </cell>
          <cell r="DM6">
            <v>48149</v>
          </cell>
          <cell r="DN6">
            <v>44966</v>
          </cell>
          <cell r="DO6">
            <v>67187</v>
          </cell>
          <cell r="DP6">
            <v>51335</v>
          </cell>
          <cell r="DQ6">
            <v>54297</v>
          </cell>
          <cell r="DR6">
            <v>59150</v>
          </cell>
          <cell r="DS6">
            <v>33568</v>
          </cell>
          <cell r="DT6">
            <v>19882</v>
          </cell>
          <cell r="DU6">
            <v>25648</v>
          </cell>
          <cell r="DY6" t="str">
            <v>Car Units</v>
          </cell>
          <cell r="DZ6">
            <v>19439</v>
          </cell>
          <cell r="EA6">
            <v>39937</v>
          </cell>
          <cell r="EB6">
            <v>62462</v>
          </cell>
          <cell r="EC6">
            <v>110611</v>
          </cell>
          <cell r="ED6">
            <v>155577</v>
          </cell>
          <cell r="EE6">
            <v>222764</v>
          </cell>
          <cell r="EF6">
            <v>274099</v>
          </cell>
          <cell r="EG6">
            <v>328396</v>
          </cell>
          <cell r="EH6">
            <v>387546</v>
          </cell>
          <cell r="EI6">
            <v>421114</v>
          </cell>
          <cell r="EJ6">
            <v>440996</v>
          </cell>
          <cell r="EK6">
            <v>466644</v>
          </cell>
        </row>
        <row r="7">
          <cell r="B7">
            <v>44</v>
          </cell>
          <cell r="C7">
            <v>17</v>
          </cell>
          <cell r="D7">
            <v>13</v>
          </cell>
          <cell r="E7">
            <v>38</v>
          </cell>
          <cell r="F7">
            <v>57</v>
          </cell>
          <cell r="G7">
            <v>75</v>
          </cell>
          <cell r="H7">
            <v>121</v>
          </cell>
          <cell r="I7">
            <v>63</v>
          </cell>
          <cell r="J7">
            <v>47</v>
          </cell>
          <cell r="K7">
            <v>108</v>
          </cell>
          <cell r="L7">
            <v>200</v>
          </cell>
          <cell r="M7">
            <v>189</v>
          </cell>
          <cell r="N7">
            <v>198</v>
          </cell>
          <cell r="O7">
            <v>232</v>
          </cell>
          <cell r="P7">
            <v>205</v>
          </cell>
          <cell r="Q7">
            <v>215</v>
          </cell>
          <cell r="R7">
            <v>234</v>
          </cell>
          <cell r="S7">
            <v>213</v>
          </cell>
          <cell r="T7">
            <v>259</v>
          </cell>
          <cell r="U7">
            <v>252</v>
          </cell>
          <cell r="V7">
            <v>246</v>
          </cell>
          <cell r="W7">
            <v>248</v>
          </cell>
          <cell r="X7">
            <v>251</v>
          </cell>
          <cell r="Y7">
            <v>260</v>
          </cell>
          <cell r="Z7">
            <v>195</v>
          </cell>
          <cell r="AA7">
            <v>239</v>
          </cell>
          <cell r="AB7">
            <v>227</v>
          </cell>
          <cell r="AC7">
            <v>273</v>
          </cell>
          <cell r="AD7">
            <v>254</v>
          </cell>
          <cell r="AE7">
            <v>240</v>
          </cell>
          <cell r="AF7">
            <v>237</v>
          </cell>
          <cell r="AG7">
            <v>238</v>
          </cell>
          <cell r="AH7">
            <v>226</v>
          </cell>
          <cell r="AI7">
            <v>230</v>
          </cell>
          <cell r="AJ7">
            <v>193</v>
          </cell>
          <cell r="AK7">
            <v>236</v>
          </cell>
          <cell r="AL7">
            <v>235</v>
          </cell>
          <cell r="AM7">
            <v>235</v>
          </cell>
          <cell r="AN7">
            <v>221</v>
          </cell>
          <cell r="AO7">
            <v>197</v>
          </cell>
          <cell r="AP7">
            <v>150</v>
          </cell>
          <cell r="AQ7">
            <v>146</v>
          </cell>
          <cell r="AR7">
            <v>135</v>
          </cell>
          <cell r="AS7">
            <v>102</v>
          </cell>
          <cell r="AT7">
            <v>71</v>
          </cell>
          <cell r="AU7">
            <v>80</v>
          </cell>
          <cell r="AV7">
            <v>28</v>
          </cell>
          <cell r="AW7">
            <v>35</v>
          </cell>
          <cell r="AX7">
            <v>35</v>
          </cell>
          <cell r="AY7">
            <v>17</v>
          </cell>
          <cell r="AZ7">
            <v>10</v>
          </cell>
          <cell r="BA7">
            <v>11</v>
          </cell>
          <cell r="BF7">
            <v>44</v>
          </cell>
          <cell r="BG7">
            <v>61</v>
          </cell>
          <cell r="BH7">
            <v>74</v>
          </cell>
          <cell r="BI7">
            <v>112</v>
          </cell>
          <cell r="BJ7">
            <v>169</v>
          </cell>
          <cell r="BK7">
            <v>244</v>
          </cell>
          <cell r="BL7">
            <v>365</v>
          </cell>
          <cell r="BM7">
            <v>428</v>
          </cell>
          <cell r="BN7">
            <v>475</v>
          </cell>
          <cell r="BO7">
            <v>583</v>
          </cell>
          <cell r="BP7">
            <v>783</v>
          </cell>
          <cell r="BQ7">
            <v>972</v>
          </cell>
          <cell r="BR7">
            <v>1170</v>
          </cell>
          <cell r="BS7">
            <v>1402</v>
          </cell>
          <cell r="BT7">
            <v>1607</v>
          </cell>
          <cell r="BU7">
            <v>1822</v>
          </cell>
          <cell r="BV7">
            <v>2056</v>
          </cell>
          <cell r="BW7">
            <v>2269</v>
          </cell>
          <cell r="BX7">
            <v>2528</v>
          </cell>
          <cell r="BY7">
            <v>2780</v>
          </cell>
          <cell r="BZ7">
            <v>3026</v>
          </cell>
          <cell r="CA7">
            <v>3274</v>
          </cell>
          <cell r="CB7">
            <v>3525</v>
          </cell>
          <cell r="CC7">
            <v>3785</v>
          </cell>
          <cell r="CD7">
            <v>3980</v>
          </cell>
          <cell r="CE7">
            <v>4219</v>
          </cell>
          <cell r="CF7">
            <v>4446</v>
          </cell>
          <cell r="CG7">
            <v>4719</v>
          </cell>
          <cell r="CH7">
            <v>4973</v>
          </cell>
          <cell r="CI7">
            <v>5213</v>
          </cell>
          <cell r="CJ7">
            <v>5450</v>
          </cell>
          <cell r="CK7">
            <v>5688</v>
          </cell>
          <cell r="CL7">
            <v>5914</v>
          </cell>
          <cell r="CM7">
            <v>6144</v>
          </cell>
          <cell r="CN7">
            <v>6337</v>
          </cell>
          <cell r="CO7">
            <v>6573</v>
          </cell>
          <cell r="CP7">
            <v>6808</v>
          </cell>
          <cell r="CQ7">
            <v>7043</v>
          </cell>
          <cell r="CR7">
            <v>7264</v>
          </cell>
          <cell r="CS7">
            <v>7461</v>
          </cell>
          <cell r="CT7">
            <v>7611</v>
          </cell>
          <cell r="CU7">
            <v>7757</v>
          </cell>
          <cell r="CV7">
            <v>7892</v>
          </cell>
          <cell r="CW7">
            <v>7994</v>
          </cell>
          <cell r="CX7">
            <v>8065</v>
          </cell>
          <cell r="CY7">
            <v>8145</v>
          </cell>
          <cell r="CZ7">
            <v>8173</v>
          </cell>
          <cell r="DA7">
            <v>8208</v>
          </cell>
          <cell r="DB7">
            <v>8243</v>
          </cell>
          <cell r="DC7">
            <v>8260</v>
          </cell>
          <cell r="DD7">
            <v>8270</v>
          </cell>
          <cell r="DE7">
            <v>8281</v>
          </cell>
          <cell r="DI7" t="str">
            <v>Coaches</v>
          </cell>
          <cell r="DJ7">
            <v>112</v>
          </cell>
          <cell r="DK7">
            <v>316</v>
          </cell>
          <cell r="DL7">
            <v>544</v>
          </cell>
          <cell r="DM7">
            <v>1084</v>
          </cell>
          <cell r="DN7">
            <v>970</v>
          </cell>
          <cell r="DO7">
            <v>1193</v>
          </cell>
          <cell r="DP7">
            <v>994</v>
          </cell>
          <cell r="DQ7">
            <v>931</v>
          </cell>
          <cell r="DR7">
            <v>1120</v>
          </cell>
          <cell r="DS7">
            <v>628</v>
          </cell>
          <cell r="DT7">
            <v>281</v>
          </cell>
          <cell r="DU7">
            <v>108</v>
          </cell>
          <cell r="DY7" t="str">
            <v>Coaches</v>
          </cell>
          <cell r="DZ7">
            <v>112</v>
          </cell>
          <cell r="EA7">
            <v>428</v>
          </cell>
          <cell r="EB7">
            <v>972</v>
          </cell>
          <cell r="EC7">
            <v>2056</v>
          </cell>
          <cell r="ED7">
            <v>3026</v>
          </cell>
          <cell r="EE7">
            <v>4219</v>
          </cell>
          <cell r="EF7">
            <v>5213</v>
          </cell>
          <cell r="EG7">
            <v>6144</v>
          </cell>
          <cell r="EH7">
            <v>7264</v>
          </cell>
          <cell r="EI7">
            <v>7892</v>
          </cell>
          <cell r="EJ7">
            <v>8173</v>
          </cell>
          <cell r="EK7">
            <v>8281</v>
          </cell>
        </row>
        <row r="8">
          <cell r="B8">
            <v>2077</v>
          </cell>
          <cell r="C8">
            <v>1982</v>
          </cell>
          <cell r="D8">
            <v>2039</v>
          </cell>
          <cell r="E8">
            <v>2346</v>
          </cell>
          <cell r="F8">
            <v>2546</v>
          </cell>
          <cell r="G8">
            <v>2930</v>
          </cell>
          <cell r="H8">
            <v>2749</v>
          </cell>
          <cell r="I8">
            <v>2163</v>
          </cell>
          <cell r="J8">
            <v>2032</v>
          </cell>
          <cell r="K8">
            <v>2010</v>
          </cell>
          <cell r="L8">
            <v>2089</v>
          </cell>
          <cell r="M8">
            <v>2484</v>
          </cell>
          <cell r="N8">
            <v>2145</v>
          </cell>
          <cell r="O8">
            <v>2018</v>
          </cell>
          <cell r="P8">
            <v>2008</v>
          </cell>
          <cell r="Q8">
            <v>2239</v>
          </cell>
          <cell r="R8">
            <v>2240</v>
          </cell>
          <cell r="S8">
            <v>2119</v>
          </cell>
          <cell r="T8">
            <v>2329</v>
          </cell>
          <cell r="U8">
            <v>2382</v>
          </cell>
          <cell r="V8">
            <v>2429</v>
          </cell>
          <cell r="W8">
            <v>2324</v>
          </cell>
          <cell r="X8">
            <v>2322</v>
          </cell>
          <cell r="Y8">
            <v>2459</v>
          </cell>
          <cell r="Z8">
            <v>2394</v>
          </cell>
          <cell r="AA8">
            <v>2626</v>
          </cell>
          <cell r="AB8">
            <v>2351</v>
          </cell>
          <cell r="AC8">
            <v>2469</v>
          </cell>
          <cell r="AD8">
            <v>2372</v>
          </cell>
          <cell r="AE8">
            <v>2630</v>
          </cell>
          <cell r="AF8">
            <v>2259</v>
          </cell>
          <cell r="AG8">
            <v>2335</v>
          </cell>
          <cell r="AH8">
            <v>2572</v>
          </cell>
          <cell r="AI8">
            <v>2799</v>
          </cell>
          <cell r="AJ8">
            <v>2526</v>
          </cell>
          <cell r="AK8">
            <v>2798</v>
          </cell>
          <cell r="AL8">
            <v>2710</v>
          </cell>
          <cell r="AM8">
            <v>2853</v>
          </cell>
          <cell r="AN8">
            <v>2802</v>
          </cell>
          <cell r="AO8">
            <v>2904</v>
          </cell>
          <cell r="AP8">
            <v>2879</v>
          </cell>
          <cell r="AQ8">
            <v>2764</v>
          </cell>
          <cell r="AR8">
            <v>2876</v>
          </cell>
          <cell r="AS8">
            <v>2760</v>
          </cell>
          <cell r="AT8">
            <v>2709</v>
          </cell>
          <cell r="AU8">
            <v>3106</v>
          </cell>
          <cell r="AV8">
            <v>2588</v>
          </cell>
          <cell r="AW8">
            <v>3026</v>
          </cell>
          <cell r="AX8">
            <v>2816</v>
          </cell>
          <cell r="AY8">
            <v>3357</v>
          </cell>
          <cell r="AZ8">
            <v>1699</v>
          </cell>
          <cell r="BA8">
            <v>721</v>
          </cell>
          <cell r="BF8">
            <v>2077</v>
          </cell>
          <cell r="BG8">
            <v>4059</v>
          </cell>
          <cell r="BH8">
            <v>6098</v>
          </cell>
          <cell r="BI8">
            <v>8444</v>
          </cell>
          <cell r="BJ8">
            <v>10990</v>
          </cell>
          <cell r="BK8">
            <v>13920</v>
          </cell>
          <cell r="BL8">
            <v>16669</v>
          </cell>
          <cell r="BM8">
            <v>18832</v>
          </cell>
          <cell r="BN8">
            <v>20864</v>
          </cell>
          <cell r="BO8">
            <v>22874</v>
          </cell>
          <cell r="BP8">
            <v>24963</v>
          </cell>
          <cell r="BQ8">
            <v>27447</v>
          </cell>
          <cell r="BR8">
            <v>29592</v>
          </cell>
          <cell r="BS8">
            <v>31610</v>
          </cell>
          <cell r="BT8">
            <v>33618</v>
          </cell>
          <cell r="BU8">
            <v>35857</v>
          </cell>
          <cell r="BV8">
            <v>38097</v>
          </cell>
          <cell r="BW8">
            <v>40216</v>
          </cell>
          <cell r="BX8">
            <v>42545</v>
          </cell>
          <cell r="BY8">
            <v>44927</v>
          </cell>
          <cell r="BZ8">
            <v>47356</v>
          </cell>
          <cell r="CA8">
            <v>49680</v>
          </cell>
          <cell r="CB8">
            <v>52002</v>
          </cell>
          <cell r="CC8">
            <v>54461</v>
          </cell>
          <cell r="CD8">
            <v>56855</v>
          </cell>
          <cell r="CE8">
            <v>59481</v>
          </cell>
          <cell r="CF8">
            <v>61832</v>
          </cell>
          <cell r="CG8">
            <v>64301</v>
          </cell>
          <cell r="CH8">
            <v>66673</v>
          </cell>
          <cell r="CI8">
            <v>69303</v>
          </cell>
          <cell r="CJ8">
            <v>71562</v>
          </cell>
          <cell r="CK8">
            <v>73897</v>
          </cell>
          <cell r="CL8">
            <v>76469</v>
          </cell>
          <cell r="CM8">
            <v>79268</v>
          </cell>
          <cell r="CN8">
            <v>81794</v>
          </cell>
          <cell r="CO8">
            <v>84592</v>
          </cell>
          <cell r="CP8">
            <v>87302</v>
          </cell>
          <cell r="CQ8">
            <v>90155</v>
          </cell>
          <cell r="CR8">
            <v>92957</v>
          </cell>
          <cell r="CS8">
            <v>95861</v>
          </cell>
          <cell r="CT8">
            <v>98740</v>
          </cell>
          <cell r="CU8">
            <v>101504</v>
          </cell>
          <cell r="CV8">
            <v>104380</v>
          </cell>
          <cell r="CW8">
            <v>107140</v>
          </cell>
          <cell r="CX8">
            <v>109849</v>
          </cell>
          <cell r="CY8">
            <v>112955</v>
          </cell>
          <cell r="CZ8">
            <v>115543</v>
          </cell>
          <cell r="DA8">
            <v>118569</v>
          </cell>
          <cell r="DB8">
            <v>121385</v>
          </cell>
          <cell r="DC8">
            <v>124742</v>
          </cell>
          <cell r="DD8">
            <v>126441</v>
          </cell>
          <cell r="DE8">
            <v>127162</v>
          </cell>
          <cell r="DI8" t="str">
            <v>Ro / Ro Units</v>
          </cell>
          <cell r="DJ8">
            <v>8444</v>
          </cell>
          <cell r="DK8">
            <v>10388</v>
          </cell>
          <cell r="DL8">
            <v>8615</v>
          </cell>
          <cell r="DM8">
            <v>10650</v>
          </cell>
          <cell r="DN8">
            <v>9259</v>
          </cell>
          <cell r="DO8">
            <v>12125</v>
          </cell>
          <cell r="DP8">
            <v>9822</v>
          </cell>
          <cell r="DQ8">
            <v>9965</v>
          </cell>
          <cell r="DR8">
            <v>13689</v>
          </cell>
          <cell r="DS8">
            <v>11423</v>
          </cell>
          <cell r="DT8">
            <v>11163</v>
          </cell>
          <cell r="DU8">
            <v>11619</v>
          </cell>
          <cell r="DY8" t="str">
            <v>Ro / Ro Units</v>
          </cell>
          <cell r="DZ8">
            <v>8444</v>
          </cell>
          <cell r="EA8">
            <v>18832</v>
          </cell>
          <cell r="EB8">
            <v>27447</v>
          </cell>
          <cell r="EC8">
            <v>38097</v>
          </cell>
          <cell r="ED8">
            <v>47356</v>
          </cell>
          <cell r="EE8">
            <v>59481</v>
          </cell>
          <cell r="EF8">
            <v>69303</v>
          </cell>
          <cell r="EG8">
            <v>79268</v>
          </cell>
          <cell r="EH8">
            <v>92957</v>
          </cell>
          <cell r="EI8">
            <v>104380</v>
          </cell>
          <cell r="EJ8">
            <v>115543</v>
          </cell>
          <cell r="EK8">
            <v>127162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I9" t="str">
            <v>Trade Vehicles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Y9" t="str">
            <v>Trade Vehicles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</row>
        <row r="10">
          <cell r="B10">
            <v>247</v>
          </cell>
          <cell r="C10">
            <v>184</v>
          </cell>
          <cell r="D10">
            <v>215</v>
          </cell>
          <cell r="E10">
            <v>323</v>
          </cell>
          <cell r="F10">
            <v>301</v>
          </cell>
          <cell r="G10">
            <v>313</v>
          </cell>
          <cell r="H10">
            <v>343</v>
          </cell>
          <cell r="I10">
            <v>293</v>
          </cell>
          <cell r="J10">
            <v>226</v>
          </cell>
          <cell r="K10">
            <v>267</v>
          </cell>
          <cell r="L10">
            <v>295</v>
          </cell>
          <cell r="M10">
            <v>344</v>
          </cell>
          <cell r="N10">
            <v>297</v>
          </cell>
          <cell r="O10">
            <v>220</v>
          </cell>
          <cell r="P10">
            <v>286</v>
          </cell>
          <cell r="Q10">
            <v>310</v>
          </cell>
          <cell r="R10">
            <v>291</v>
          </cell>
          <cell r="S10">
            <v>222</v>
          </cell>
          <cell r="T10">
            <v>287</v>
          </cell>
          <cell r="U10">
            <v>329</v>
          </cell>
          <cell r="V10">
            <v>326</v>
          </cell>
          <cell r="W10">
            <v>218</v>
          </cell>
          <cell r="X10">
            <v>316</v>
          </cell>
          <cell r="Y10">
            <v>304</v>
          </cell>
          <cell r="Z10">
            <v>252</v>
          </cell>
          <cell r="AA10">
            <v>309</v>
          </cell>
          <cell r="AB10">
            <v>326</v>
          </cell>
          <cell r="AC10">
            <v>306</v>
          </cell>
          <cell r="AD10">
            <v>320</v>
          </cell>
          <cell r="AE10">
            <v>76</v>
          </cell>
          <cell r="AF10">
            <v>68</v>
          </cell>
          <cell r="AG10">
            <v>75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F10">
            <v>247</v>
          </cell>
          <cell r="BG10">
            <v>431</v>
          </cell>
          <cell r="BH10">
            <v>646</v>
          </cell>
          <cell r="BI10">
            <v>969</v>
          </cell>
          <cell r="BJ10">
            <v>1270</v>
          </cell>
          <cell r="BK10">
            <v>1583</v>
          </cell>
          <cell r="BL10">
            <v>1926</v>
          </cell>
          <cell r="BM10">
            <v>2219</v>
          </cell>
          <cell r="BN10">
            <v>2445</v>
          </cell>
          <cell r="BO10">
            <v>2712</v>
          </cell>
          <cell r="BP10">
            <v>3007</v>
          </cell>
          <cell r="BQ10">
            <v>3351</v>
          </cell>
          <cell r="BR10">
            <v>3648</v>
          </cell>
          <cell r="BS10">
            <v>3868</v>
          </cell>
          <cell r="BT10">
            <v>4154</v>
          </cell>
          <cell r="BU10">
            <v>4464</v>
          </cell>
          <cell r="BV10">
            <v>4755</v>
          </cell>
          <cell r="BW10">
            <v>4977</v>
          </cell>
          <cell r="BX10">
            <v>5264</v>
          </cell>
          <cell r="BY10">
            <v>5593</v>
          </cell>
          <cell r="BZ10">
            <v>5919</v>
          </cell>
          <cell r="CA10">
            <v>6137</v>
          </cell>
          <cell r="CB10">
            <v>6453</v>
          </cell>
          <cell r="CC10">
            <v>6757</v>
          </cell>
          <cell r="CD10">
            <v>7009</v>
          </cell>
          <cell r="CE10">
            <v>7318</v>
          </cell>
          <cell r="CF10">
            <v>7644</v>
          </cell>
          <cell r="CG10">
            <v>7950</v>
          </cell>
          <cell r="CH10">
            <v>8270</v>
          </cell>
          <cell r="CI10">
            <v>8346</v>
          </cell>
          <cell r="CJ10">
            <v>8414</v>
          </cell>
          <cell r="CK10">
            <v>8489</v>
          </cell>
          <cell r="CL10">
            <v>8489</v>
          </cell>
          <cell r="CM10">
            <v>8489</v>
          </cell>
          <cell r="CN10">
            <v>8489</v>
          </cell>
          <cell r="CO10">
            <v>8489</v>
          </cell>
          <cell r="CP10">
            <v>8489</v>
          </cell>
          <cell r="CQ10">
            <v>8489</v>
          </cell>
          <cell r="CR10">
            <v>8489</v>
          </cell>
          <cell r="CS10">
            <v>8489</v>
          </cell>
          <cell r="CT10">
            <v>8489</v>
          </cell>
          <cell r="CU10">
            <v>8489</v>
          </cell>
          <cell r="CV10">
            <v>8489</v>
          </cell>
          <cell r="CW10">
            <v>8489</v>
          </cell>
          <cell r="CX10">
            <v>8489</v>
          </cell>
          <cell r="CY10">
            <v>8489</v>
          </cell>
          <cell r="CZ10">
            <v>8489</v>
          </cell>
          <cell r="DA10">
            <v>8489</v>
          </cell>
          <cell r="DB10">
            <v>8489</v>
          </cell>
          <cell r="DC10">
            <v>8489</v>
          </cell>
          <cell r="DD10">
            <v>8489</v>
          </cell>
          <cell r="DE10">
            <v>8489</v>
          </cell>
          <cell r="DI10" t="str">
            <v>Small Commercials</v>
          </cell>
          <cell r="DJ10">
            <v>969</v>
          </cell>
          <cell r="DK10">
            <v>1250</v>
          </cell>
          <cell r="DL10">
            <v>1132</v>
          </cell>
          <cell r="DM10">
            <v>1404</v>
          </cell>
          <cell r="DN10">
            <v>1164</v>
          </cell>
          <cell r="DO10">
            <v>1399</v>
          </cell>
          <cell r="DP10">
            <v>1028</v>
          </cell>
          <cell r="DQ10">
            <v>143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Y10" t="str">
            <v>Small Commercials</v>
          </cell>
          <cell r="DZ10">
            <v>969</v>
          </cell>
          <cell r="EA10">
            <v>2219</v>
          </cell>
          <cell r="EB10">
            <v>3351</v>
          </cell>
          <cell r="EC10">
            <v>4755</v>
          </cell>
          <cell r="ED10">
            <v>5919</v>
          </cell>
          <cell r="EE10">
            <v>7318</v>
          </cell>
          <cell r="EF10">
            <v>8346</v>
          </cell>
          <cell r="EG10">
            <v>8489</v>
          </cell>
          <cell r="EH10">
            <v>8489</v>
          </cell>
          <cell r="EI10">
            <v>8489</v>
          </cell>
          <cell r="EJ10">
            <v>8489</v>
          </cell>
          <cell r="EK10">
            <v>8489</v>
          </cell>
        </row>
        <row r="12">
          <cell r="DI12" t="str">
            <v>Stena Line - Firo Fast</v>
          </cell>
          <cell r="DY12" t="str">
            <v>Stena Line - Firo Fast</v>
          </cell>
        </row>
        <row r="13">
          <cell r="DI13" t="str">
            <v>1999 - Volumes</v>
          </cell>
          <cell r="DY13" t="str">
            <v>1999 - Volumes</v>
          </cell>
        </row>
        <row r="14">
          <cell r="B14">
            <v>1</v>
          </cell>
          <cell r="C14">
            <v>2</v>
          </cell>
          <cell r="D14">
            <v>3</v>
          </cell>
          <cell r="E14">
            <v>4</v>
          </cell>
          <cell r="F14">
            <v>5</v>
          </cell>
          <cell r="G14">
            <v>6</v>
          </cell>
          <cell r="H14">
            <v>7</v>
          </cell>
          <cell r="I14">
            <v>8</v>
          </cell>
          <cell r="J14">
            <v>9</v>
          </cell>
          <cell r="K14">
            <v>10</v>
          </cell>
          <cell r="L14">
            <v>11</v>
          </cell>
          <cell r="M14">
            <v>12</v>
          </cell>
          <cell r="N14">
            <v>13</v>
          </cell>
          <cell r="O14">
            <v>14</v>
          </cell>
          <cell r="P14">
            <v>15</v>
          </cell>
          <cell r="Q14">
            <v>16</v>
          </cell>
          <cell r="R14">
            <v>17</v>
          </cell>
          <cell r="S14">
            <v>18</v>
          </cell>
          <cell r="T14">
            <v>19</v>
          </cell>
          <cell r="U14">
            <v>20</v>
          </cell>
          <cell r="V14">
            <v>21</v>
          </cell>
          <cell r="W14">
            <v>22</v>
          </cell>
          <cell r="X14">
            <v>23</v>
          </cell>
          <cell r="Y14">
            <v>24</v>
          </cell>
          <cell r="Z14">
            <v>25</v>
          </cell>
          <cell r="AA14">
            <v>26</v>
          </cell>
          <cell r="AB14">
            <v>27</v>
          </cell>
          <cell r="AC14">
            <v>28</v>
          </cell>
          <cell r="AD14">
            <v>29</v>
          </cell>
          <cell r="AE14">
            <v>30</v>
          </cell>
          <cell r="AF14">
            <v>31</v>
          </cell>
          <cell r="AG14">
            <v>32</v>
          </cell>
          <cell r="AH14">
            <v>33</v>
          </cell>
          <cell r="AI14">
            <v>34</v>
          </cell>
          <cell r="AJ14">
            <v>35</v>
          </cell>
          <cell r="AK14">
            <v>36</v>
          </cell>
          <cell r="AL14">
            <v>37</v>
          </cell>
          <cell r="AM14">
            <v>38</v>
          </cell>
          <cell r="AN14">
            <v>39</v>
          </cell>
          <cell r="AO14">
            <v>40</v>
          </cell>
          <cell r="AP14">
            <v>41</v>
          </cell>
          <cell r="AQ14">
            <v>42</v>
          </cell>
          <cell r="AR14">
            <v>43</v>
          </cell>
          <cell r="AS14">
            <v>44</v>
          </cell>
          <cell r="AT14">
            <v>45</v>
          </cell>
          <cell r="AU14">
            <v>46</v>
          </cell>
          <cell r="AV14">
            <v>47</v>
          </cell>
          <cell r="AW14">
            <v>48</v>
          </cell>
          <cell r="AX14">
            <v>49</v>
          </cell>
          <cell r="AY14">
            <v>50</v>
          </cell>
          <cell r="AZ14">
            <v>51</v>
          </cell>
          <cell r="BA14">
            <v>52</v>
          </cell>
          <cell r="BF14">
            <v>1</v>
          </cell>
          <cell r="BG14">
            <v>2</v>
          </cell>
          <cell r="BH14">
            <v>3</v>
          </cell>
          <cell r="BI14">
            <v>4</v>
          </cell>
          <cell r="BJ14">
            <v>5</v>
          </cell>
          <cell r="BK14">
            <v>6</v>
          </cell>
          <cell r="BL14">
            <v>7</v>
          </cell>
          <cell r="BM14">
            <v>8</v>
          </cell>
          <cell r="BN14">
            <v>9</v>
          </cell>
          <cell r="BO14">
            <v>10</v>
          </cell>
          <cell r="BP14">
            <v>11</v>
          </cell>
          <cell r="BQ14">
            <v>12</v>
          </cell>
          <cell r="BR14">
            <v>13</v>
          </cell>
          <cell r="BS14">
            <v>14</v>
          </cell>
          <cell r="BT14">
            <v>15</v>
          </cell>
          <cell r="BU14">
            <v>16</v>
          </cell>
          <cell r="BV14">
            <v>17</v>
          </cell>
          <cell r="BW14">
            <v>18</v>
          </cell>
          <cell r="BX14">
            <v>19</v>
          </cell>
          <cell r="BY14">
            <v>20</v>
          </cell>
          <cell r="BZ14">
            <v>21</v>
          </cell>
          <cell r="CA14">
            <v>22</v>
          </cell>
          <cell r="CB14">
            <v>23</v>
          </cell>
          <cell r="CC14">
            <v>24</v>
          </cell>
          <cell r="CD14">
            <v>25</v>
          </cell>
          <cell r="CE14">
            <v>26</v>
          </cell>
          <cell r="CF14">
            <v>27</v>
          </cell>
          <cell r="CG14">
            <v>28</v>
          </cell>
          <cell r="CH14">
            <v>29</v>
          </cell>
          <cell r="CI14">
            <v>30</v>
          </cell>
          <cell r="CJ14">
            <v>31</v>
          </cell>
          <cell r="CK14">
            <v>32</v>
          </cell>
          <cell r="CL14">
            <v>33</v>
          </cell>
          <cell r="CM14">
            <v>34</v>
          </cell>
          <cell r="CN14">
            <v>35</v>
          </cell>
          <cell r="CO14">
            <v>36</v>
          </cell>
          <cell r="CP14">
            <v>37</v>
          </cell>
          <cell r="CQ14">
            <v>38</v>
          </cell>
          <cell r="CR14">
            <v>39</v>
          </cell>
          <cell r="CS14">
            <v>40</v>
          </cell>
          <cell r="CT14">
            <v>41</v>
          </cell>
          <cell r="CU14">
            <v>42</v>
          </cell>
          <cell r="CV14">
            <v>43</v>
          </cell>
          <cell r="CW14">
            <v>44</v>
          </cell>
          <cell r="CX14">
            <v>45</v>
          </cell>
          <cell r="CY14">
            <v>46</v>
          </cell>
          <cell r="CZ14">
            <v>47</v>
          </cell>
          <cell r="DA14">
            <v>48</v>
          </cell>
          <cell r="DB14">
            <v>49</v>
          </cell>
          <cell r="DC14">
            <v>50</v>
          </cell>
          <cell r="DD14">
            <v>51</v>
          </cell>
          <cell r="DE14">
            <v>53</v>
          </cell>
          <cell r="DI14" t="str">
            <v>Week No.</v>
          </cell>
          <cell r="DJ14">
            <v>1</v>
          </cell>
          <cell r="DK14">
            <v>2</v>
          </cell>
          <cell r="DL14">
            <v>3</v>
          </cell>
          <cell r="DM14">
            <v>4</v>
          </cell>
          <cell r="DN14">
            <v>5</v>
          </cell>
          <cell r="DO14">
            <v>6</v>
          </cell>
          <cell r="DP14">
            <v>7</v>
          </cell>
          <cell r="DQ14">
            <v>8</v>
          </cell>
          <cell r="DR14">
            <v>9</v>
          </cell>
          <cell r="DS14">
            <v>10</v>
          </cell>
          <cell r="DT14">
            <v>11</v>
          </cell>
          <cell r="DU14">
            <v>12</v>
          </cell>
          <cell r="DY14" t="str">
            <v>Week No.</v>
          </cell>
          <cell r="DZ14">
            <v>1</v>
          </cell>
          <cell r="EA14">
            <v>2</v>
          </cell>
          <cell r="EB14">
            <v>3</v>
          </cell>
          <cell r="EC14">
            <v>4</v>
          </cell>
          <cell r="ED14">
            <v>5</v>
          </cell>
          <cell r="EE14">
            <v>6</v>
          </cell>
          <cell r="EF14">
            <v>7</v>
          </cell>
          <cell r="EG14">
            <v>8</v>
          </cell>
          <cell r="EH14">
            <v>9</v>
          </cell>
          <cell r="EI14">
            <v>10</v>
          </cell>
          <cell r="EJ14">
            <v>11</v>
          </cell>
          <cell r="EK14">
            <v>12</v>
          </cell>
        </row>
        <row r="15">
          <cell r="B15">
            <v>36170</v>
          </cell>
          <cell r="C15">
            <v>36177</v>
          </cell>
          <cell r="D15">
            <v>36184</v>
          </cell>
          <cell r="E15">
            <v>36191</v>
          </cell>
          <cell r="F15">
            <v>36198</v>
          </cell>
          <cell r="G15">
            <v>36205</v>
          </cell>
          <cell r="H15">
            <v>36212</v>
          </cell>
          <cell r="I15">
            <v>36219</v>
          </cell>
          <cell r="J15">
            <v>36226</v>
          </cell>
          <cell r="K15">
            <v>36233</v>
          </cell>
          <cell r="L15">
            <v>36240</v>
          </cell>
          <cell r="M15">
            <v>36247</v>
          </cell>
          <cell r="N15">
            <v>36254</v>
          </cell>
          <cell r="O15">
            <v>36261</v>
          </cell>
          <cell r="P15">
            <v>36268</v>
          </cell>
          <cell r="Q15">
            <v>36275</v>
          </cell>
          <cell r="R15">
            <v>36282</v>
          </cell>
          <cell r="S15">
            <v>36289</v>
          </cell>
          <cell r="T15">
            <v>36296</v>
          </cell>
          <cell r="U15">
            <v>36303</v>
          </cell>
          <cell r="V15">
            <v>36310</v>
          </cell>
          <cell r="W15">
            <v>36317</v>
          </cell>
          <cell r="X15">
            <v>36324</v>
          </cell>
          <cell r="Y15">
            <v>36331</v>
          </cell>
          <cell r="Z15">
            <v>36338</v>
          </cell>
          <cell r="AA15">
            <v>36345</v>
          </cell>
          <cell r="AB15">
            <v>36352</v>
          </cell>
          <cell r="AC15">
            <v>36359</v>
          </cell>
          <cell r="AD15">
            <v>36366</v>
          </cell>
          <cell r="AE15">
            <v>36373</v>
          </cell>
          <cell r="AF15">
            <v>36380</v>
          </cell>
          <cell r="AG15">
            <v>36387</v>
          </cell>
          <cell r="AH15">
            <v>36394</v>
          </cell>
          <cell r="AI15">
            <v>36401</v>
          </cell>
          <cell r="AJ15">
            <v>36408</v>
          </cell>
          <cell r="AK15">
            <v>36415</v>
          </cell>
          <cell r="AL15">
            <v>36422</v>
          </cell>
          <cell r="AM15">
            <v>36429</v>
          </cell>
          <cell r="AN15">
            <v>36436</v>
          </cell>
          <cell r="AO15">
            <v>36443</v>
          </cell>
          <cell r="AP15">
            <v>36450</v>
          </cell>
          <cell r="AQ15">
            <v>36457</v>
          </cell>
          <cell r="AR15">
            <v>36464</v>
          </cell>
          <cell r="AS15">
            <v>36471</v>
          </cell>
          <cell r="AT15">
            <v>36478</v>
          </cell>
          <cell r="AU15">
            <v>36485</v>
          </cell>
          <cell r="AV15">
            <v>36492</v>
          </cell>
          <cell r="AW15">
            <v>36499</v>
          </cell>
          <cell r="AX15">
            <v>36506</v>
          </cell>
          <cell r="AY15">
            <v>36513</v>
          </cell>
          <cell r="AZ15">
            <v>36520</v>
          </cell>
          <cell r="BA15">
            <v>36525</v>
          </cell>
          <cell r="BF15">
            <v>36170</v>
          </cell>
          <cell r="BG15">
            <v>36177</v>
          </cell>
          <cell r="BH15">
            <v>36184</v>
          </cell>
          <cell r="BI15">
            <v>36191</v>
          </cell>
          <cell r="BJ15">
            <v>36198</v>
          </cell>
          <cell r="BK15">
            <v>36205</v>
          </cell>
          <cell r="BL15">
            <v>36212</v>
          </cell>
          <cell r="BM15">
            <v>36219</v>
          </cell>
          <cell r="BN15">
            <v>36226</v>
          </cell>
          <cell r="BO15">
            <v>36233</v>
          </cell>
          <cell r="BP15">
            <v>36240</v>
          </cell>
          <cell r="BQ15">
            <v>36247</v>
          </cell>
          <cell r="BR15">
            <v>36254</v>
          </cell>
          <cell r="BS15">
            <v>36261</v>
          </cell>
          <cell r="BT15">
            <v>36268</v>
          </cell>
          <cell r="BU15">
            <v>36275</v>
          </cell>
          <cell r="BV15">
            <v>36282</v>
          </cell>
          <cell r="BW15">
            <v>36289</v>
          </cell>
          <cell r="BX15">
            <v>36296</v>
          </cell>
          <cell r="BY15">
            <v>36303</v>
          </cell>
          <cell r="BZ15">
            <v>36310</v>
          </cell>
          <cell r="CA15">
            <v>36317</v>
          </cell>
          <cell r="CB15">
            <v>36324</v>
          </cell>
          <cell r="CC15">
            <v>36331</v>
          </cell>
          <cell r="CD15">
            <v>36338</v>
          </cell>
          <cell r="CE15">
            <v>36345</v>
          </cell>
          <cell r="CF15">
            <v>36352</v>
          </cell>
          <cell r="CG15">
            <v>36359</v>
          </cell>
          <cell r="CH15">
            <v>36366</v>
          </cell>
          <cell r="CI15">
            <v>36373</v>
          </cell>
          <cell r="CJ15">
            <v>36380</v>
          </cell>
          <cell r="CK15">
            <v>36387</v>
          </cell>
          <cell r="CL15">
            <v>36394</v>
          </cell>
          <cell r="CM15">
            <v>36401</v>
          </cell>
          <cell r="CN15">
            <v>36408</v>
          </cell>
          <cell r="CO15">
            <v>36415</v>
          </cell>
          <cell r="CP15">
            <v>36422</v>
          </cell>
          <cell r="CQ15">
            <v>36429</v>
          </cell>
          <cell r="CR15">
            <v>36436</v>
          </cell>
          <cell r="CS15">
            <v>36443</v>
          </cell>
          <cell r="CT15">
            <v>36450</v>
          </cell>
          <cell r="CU15">
            <v>36457</v>
          </cell>
          <cell r="CV15">
            <v>36464</v>
          </cell>
          <cell r="CW15">
            <v>36471</v>
          </cell>
          <cell r="CX15">
            <v>36478</v>
          </cell>
          <cell r="CY15">
            <v>36485</v>
          </cell>
          <cell r="CZ15">
            <v>36492</v>
          </cell>
          <cell r="DA15">
            <v>36499</v>
          </cell>
          <cell r="DB15">
            <v>36506</v>
          </cell>
          <cell r="DC15">
            <v>36513</v>
          </cell>
          <cell r="DD15">
            <v>36520</v>
          </cell>
          <cell r="DE15">
            <v>36525</v>
          </cell>
          <cell r="DI15" t="str">
            <v>Week Ending</v>
          </cell>
          <cell r="DJ15" t="str">
            <v>January</v>
          </cell>
          <cell r="DK15" t="str">
            <v>February</v>
          </cell>
          <cell r="DL15" t="str">
            <v>March</v>
          </cell>
          <cell r="DM15" t="str">
            <v>April</v>
          </cell>
          <cell r="DN15" t="str">
            <v>May</v>
          </cell>
          <cell r="DO15" t="str">
            <v>June</v>
          </cell>
          <cell r="DP15" t="str">
            <v>July</v>
          </cell>
          <cell r="DQ15" t="str">
            <v>August</v>
          </cell>
          <cell r="DR15" t="str">
            <v>September</v>
          </cell>
          <cell r="DS15" t="str">
            <v>October</v>
          </cell>
          <cell r="DT15" t="str">
            <v>November</v>
          </cell>
          <cell r="DU15" t="str">
            <v>December</v>
          </cell>
          <cell r="DY15" t="str">
            <v>Week Ending</v>
          </cell>
          <cell r="DZ15" t="str">
            <v>January</v>
          </cell>
          <cell r="EA15" t="str">
            <v>February</v>
          </cell>
          <cell r="EB15" t="str">
            <v>March</v>
          </cell>
          <cell r="EC15" t="str">
            <v>April</v>
          </cell>
          <cell r="ED15" t="str">
            <v>May</v>
          </cell>
          <cell r="EE15" t="str">
            <v>June</v>
          </cell>
          <cell r="EF15" t="str">
            <v>July</v>
          </cell>
          <cell r="EG15" t="str">
            <v>August</v>
          </cell>
          <cell r="EH15" t="str">
            <v>September</v>
          </cell>
          <cell r="EI15" t="str">
            <v>October</v>
          </cell>
          <cell r="EJ15" t="str">
            <v>November</v>
          </cell>
          <cell r="EK15" t="str">
            <v>December</v>
          </cell>
        </row>
        <row r="16"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I16" t="str">
            <v>Passengers</v>
          </cell>
          <cell r="DY16" t="str">
            <v>Passengers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</row>
        <row r="17"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I17" t="str">
            <v>Car Units</v>
          </cell>
          <cell r="DY17" t="str">
            <v>Car Units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</row>
        <row r="18"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I18" t="str">
            <v>Coaches</v>
          </cell>
          <cell r="DY18" t="str">
            <v>Coaches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</row>
        <row r="19"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I19" t="str">
            <v>Ro / Ro Units</v>
          </cell>
          <cell r="DY19" t="str">
            <v>Ro / Ro Units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</row>
        <row r="20"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I20" t="str">
            <v>Trade Vehicles</v>
          </cell>
          <cell r="DY20" t="str">
            <v>Trade Vehicles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</row>
        <row r="21"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I21" t="str">
            <v>Small Commercials</v>
          </cell>
          <cell r="DY21" t="str">
            <v>Small Commercials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</row>
        <row r="23">
          <cell r="DI23" t="str">
            <v>Irish Ferries</v>
          </cell>
          <cell r="DY23" t="str">
            <v>Irish Ferries</v>
          </cell>
        </row>
        <row r="24">
          <cell r="DI24" t="str">
            <v>1999 - Volumes</v>
          </cell>
          <cell r="DY24" t="str">
            <v>1999 - Volumes</v>
          </cell>
        </row>
        <row r="25">
          <cell r="B25">
            <v>1</v>
          </cell>
          <cell r="C25">
            <v>2</v>
          </cell>
          <cell r="D25">
            <v>3</v>
          </cell>
          <cell r="E25">
            <v>4</v>
          </cell>
          <cell r="F25">
            <v>5</v>
          </cell>
          <cell r="G25">
            <v>6</v>
          </cell>
          <cell r="H25">
            <v>7</v>
          </cell>
          <cell r="I25">
            <v>8</v>
          </cell>
          <cell r="J25">
            <v>9</v>
          </cell>
          <cell r="K25">
            <v>10</v>
          </cell>
          <cell r="L25">
            <v>11</v>
          </cell>
          <cell r="M25">
            <v>12</v>
          </cell>
          <cell r="N25">
            <v>13</v>
          </cell>
          <cell r="O25">
            <v>14</v>
          </cell>
          <cell r="P25">
            <v>15</v>
          </cell>
          <cell r="Q25">
            <v>16</v>
          </cell>
          <cell r="R25">
            <v>17</v>
          </cell>
          <cell r="S25">
            <v>18</v>
          </cell>
          <cell r="T25">
            <v>19</v>
          </cell>
          <cell r="U25">
            <v>20</v>
          </cell>
          <cell r="V25">
            <v>21</v>
          </cell>
          <cell r="W25">
            <v>22</v>
          </cell>
          <cell r="X25">
            <v>23</v>
          </cell>
          <cell r="Y25">
            <v>24</v>
          </cell>
          <cell r="Z25">
            <v>25</v>
          </cell>
          <cell r="AA25">
            <v>26</v>
          </cell>
          <cell r="AB25">
            <v>27</v>
          </cell>
          <cell r="AC25">
            <v>28</v>
          </cell>
          <cell r="AD25">
            <v>29</v>
          </cell>
          <cell r="AE25">
            <v>30</v>
          </cell>
          <cell r="AF25">
            <v>31</v>
          </cell>
          <cell r="AG25">
            <v>32</v>
          </cell>
          <cell r="AH25">
            <v>33</v>
          </cell>
          <cell r="AI25">
            <v>34</v>
          </cell>
          <cell r="AJ25">
            <v>35</v>
          </cell>
          <cell r="AK25">
            <v>36</v>
          </cell>
          <cell r="AL25">
            <v>37</v>
          </cell>
          <cell r="AM25">
            <v>38</v>
          </cell>
          <cell r="AN25">
            <v>39</v>
          </cell>
          <cell r="AO25">
            <v>40</v>
          </cell>
          <cell r="AP25">
            <v>41</v>
          </cell>
          <cell r="AQ25">
            <v>42</v>
          </cell>
          <cell r="AR25">
            <v>43</v>
          </cell>
          <cell r="AS25">
            <v>44</v>
          </cell>
          <cell r="AT25">
            <v>45</v>
          </cell>
          <cell r="AU25">
            <v>46</v>
          </cell>
          <cell r="AV25">
            <v>47</v>
          </cell>
          <cell r="AW25">
            <v>48</v>
          </cell>
          <cell r="AX25">
            <v>49</v>
          </cell>
          <cell r="AY25">
            <v>50</v>
          </cell>
          <cell r="AZ25">
            <v>51</v>
          </cell>
          <cell r="BA25">
            <v>52</v>
          </cell>
          <cell r="BF25">
            <v>1</v>
          </cell>
          <cell r="BG25">
            <v>2</v>
          </cell>
          <cell r="BH25">
            <v>3</v>
          </cell>
          <cell r="BI25">
            <v>4</v>
          </cell>
          <cell r="BJ25">
            <v>5</v>
          </cell>
          <cell r="BK25">
            <v>6</v>
          </cell>
          <cell r="BL25">
            <v>7</v>
          </cell>
          <cell r="BM25">
            <v>8</v>
          </cell>
          <cell r="BN25">
            <v>9</v>
          </cell>
          <cell r="BO25">
            <v>10</v>
          </cell>
          <cell r="BP25">
            <v>11</v>
          </cell>
          <cell r="BQ25">
            <v>12</v>
          </cell>
          <cell r="BR25">
            <v>13</v>
          </cell>
          <cell r="BS25">
            <v>14</v>
          </cell>
          <cell r="BT25">
            <v>15</v>
          </cell>
          <cell r="BU25">
            <v>16</v>
          </cell>
          <cell r="BV25">
            <v>17</v>
          </cell>
          <cell r="BW25">
            <v>18</v>
          </cell>
          <cell r="BX25">
            <v>19</v>
          </cell>
          <cell r="BY25">
            <v>20</v>
          </cell>
          <cell r="BZ25">
            <v>21</v>
          </cell>
          <cell r="CA25">
            <v>22</v>
          </cell>
          <cell r="CB25">
            <v>23</v>
          </cell>
          <cell r="CC25">
            <v>24</v>
          </cell>
          <cell r="CD25">
            <v>25</v>
          </cell>
          <cell r="CE25">
            <v>26</v>
          </cell>
          <cell r="CF25">
            <v>27</v>
          </cell>
          <cell r="CG25">
            <v>28</v>
          </cell>
          <cell r="CH25">
            <v>29</v>
          </cell>
          <cell r="CI25">
            <v>30</v>
          </cell>
          <cell r="CJ25">
            <v>31</v>
          </cell>
          <cell r="CK25">
            <v>32</v>
          </cell>
          <cell r="CL25">
            <v>33</v>
          </cell>
          <cell r="CM25">
            <v>34</v>
          </cell>
          <cell r="CN25">
            <v>35</v>
          </cell>
          <cell r="CO25">
            <v>36</v>
          </cell>
          <cell r="CP25">
            <v>37</v>
          </cell>
          <cell r="CQ25">
            <v>38</v>
          </cell>
          <cell r="CR25">
            <v>39</v>
          </cell>
          <cell r="CS25">
            <v>40</v>
          </cell>
          <cell r="CT25">
            <v>41</v>
          </cell>
          <cell r="CU25">
            <v>42</v>
          </cell>
          <cell r="CV25">
            <v>43</v>
          </cell>
          <cell r="CW25">
            <v>44</v>
          </cell>
          <cell r="CX25">
            <v>45</v>
          </cell>
          <cell r="CY25">
            <v>46</v>
          </cell>
          <cell r="CZ25">
            <v>47</v>
          </cell>
          <cell r="DA25">
            <v>48</v>
          </cell>
          <cell r="DB25">
            <v>49</v>
          </cell>
          <cell r="DC25">
            <v>50</v>
          </cell>
          <cell r="DD25">
            <v>51</v>
          </cell>
          <cell r="DE25">
            <v>52</v>
          </cell>
          <cell r="DI25" t="str">
            <v>Week No.</v>
          </cell>
          <cell r="DJ25">
            <v>1</v>
          </cell>
          <cell r="DK25">
            <v>2</v>
          </cell>
          <cell r="DL25">
            <v>3</v>
          </cell>
          <cell r="DM25">
            <v>4</v>
          </cell>
          <cell r="DN25">
            <v>5</v>
          </cell>
          <cell r="DO25">
            <v>6</v>
          </cell>
          <cell r="DP25">
            <v>7</v>
          </cell>
          <cell r="DQ25">
            <v>8</v>
          </cell>
          <cell r="DR25">
            <v>9</v>
          </cell>
          <cell r="DS25">
            <v>10</v>
          </cell>
          <cell r="DT25">
            <v>11</v>
          </cell>
          <cell r="DU25">
            <v>12</v>
          </cell>
          <cell r="DY25" t="str">
            <v>Week No.</v>
          </cell>
          <cell r="DZ25">
            <v>1</v>
          </cell>
          <cell r="EA25">
            <v>2</v>
          </cell>
          <cell r="EB25">
            <v>3</v>
          </cell>
          <cell r="EC25">
            <v>4</v>
          </cell>
          <cell r="ED25">
            <v>5</v>
          </cell>
          <cell r="EE25">
            <v>6</v>
          </cell>
          <cell r="EF25">
            <v>7</v>
          </cell>
          <cell r="EG25">
            <v>8</v>
          </cell>
          <cell r="EH25">
            <v>9</v>
          </cell>
          <cell r="EI25">
            <v>10</v>
          </cell>
          <cell r="EJ25">
            <v>11</v>
          </cell>
          <cell r="EK25">
            <v>12</v>
          </cell>
        </row>
        <row r="26">
          <cell r="B26">
            <v>36170</v>
          </cell>
          <cell r="C26">
            <v>36177</v>
          </cell>
          <cell r="D26">
            <v>36184</v>
          </cell>
          <cell r="E26">
            <v>36191</v>
          </cell>
          <cell r="F26">
            <v>36198</v>
          </cell>
          <cell r="G26">
            <v>36205</v>
          </cell>
          <cell r="H26">
            <v>36212</v>
          </cell>
          <cell r="I26">
            <v>36219</v>
          </cell>
          <cell r="J26">
            <v>36226</v>
          </cell>
          <cell r="K26">
            <v>36233</v>
          </cell>
          <cell r="L26">
            <v>36240</v>
          </cell>
          <cell r="M26">
            <v>36247</v>
          </cell>
          <cell r="N26">
            <v>36254</v>
          </cell>
          <cell r="O26">
            <v>36261</v>
          </cell>
          <cell r="P26">
            <v>36268</v>
          </cell>
          <cell r="Q26">
            <v>36275</v>
          </cell>
          <cell r="R26">
            <v>36282</v>
          </cell>
          <cell r="S26">
            <v>36289</v>
          </cell>
          <cell r="T26">
            <v>36296</v>
          </cell>
          <cell r="U26">
            <v>36303</v>
          </cell>
          <cell r="V26">
            <v>36310</v>
          </cell>
          <cell r="W26">
            <v>36317</v>
          </cell>
          <cell r="X26">
            <v>36324</v>
          </cell>
          <cell r="Y26">
            <v>36331</v>
          </cell>
          <cell r="Z26">
            <v>36338</v>
          </cell>
          <cell r="AA26">
            <v>36345</v>
          </cell>
          <cell r="AB26">
            <v>36352</v>
          </cell>
          <cell r="AC26">
            <v>36359</v>
          </cell>
          <cell r="AD26">
            <v>36366</v>
          </cell>
          <cell r="AE26">
            <v>36373</v>
          </cell>
          <cell r="AF26">
            <v>36380</v>
          </cell>
          <cell r="AG26">
            <v>36387</v>
          </cell>
          <cell r="AH26">
            <v>36394</v>
          </cell>
          <cell r="AI26">
            <v>36401</v>
          </cell>
          <cell r="AJ26">
            <v>36408</v>
          </cell>
          <cell r="AK26">
            <v>36415</v>
          </cell>
          <cell r="AL26">
            <v>36422</v>
          </cell>
          <cell r="AM26">
            <v>36429</v>
          </cell>
          <cell r="AN26">
            <v>36436</v>
          </cell>
          <cell r="AO26">
            <v>36443</v>
          </cell>
          <cell r="AP26">
            <v>36450</v>
          </cell>
          <cell r="AQ26">
            <v>36457</v>
          </cell>
          <cell r="AR26">
            <v>36464</v>
          </cell>
          <cell r="AS26">
            <v>36471</v>
          </cell>
          <cell r="AT26">
            <v>36478</v>
          </cell>
          <cell r="AU26">
            <v>36485</v>
          </cell>
          <cell r="AV26">
            <v>36492</v>
          </cell>
          <cell r="AW26">
            <v>36499</v>
          </cell>
          <cell r="AX26">
            <v>36506</v>
          </cell>
          <cell r="AY26">
            <v>36513</v>
          </cell>
          <cell r="AZ26">
            <v>36520</v>
          </cell>
          <cell r="BA26">
            <v>36525</v>
          </cell>
          <cell r="BF26">
            <v>36170</v>
          </cell>
          <cell r="BG26">
            <v>36177</v>
          </cell>
          <cell r="BH26">
            <v>36184</v>
          </cell>
          <cell r="BI26">
            <v>36191</v>
          </cell>
          <cell r="BJ26">
            <v>36198</v>
          </cell>
          <cell r="BK26">
            <v>36205</v>
          </cell>
          <cell r="BL26">
            <v>36212</v>
          </cell>
          <cell r="BM26">
            <v>36219</v>
          </cell>
          <cell r="BN26">
            <v>36226</v>
          </cell>
          <cell r="BO26">
            <v>36233</v>
          </cell>
          <cell r="BP26">
            <v>36240</v>
          </cell>
          <cell r="BQ26">
            <v>36247</v>
          </cell>
          <cell r="BR26">
            <v>36254</v>
          </cell>
          <cell r="BS26">
            <v>36261</v>
          </cell>
          <cell r="BT26">
            <v>36268</v>
          </cell>
          <cell r="BU26">
            <v>36275</v>
          </cell>
          <cell r="BV26">
            <v>36282</v>
          </cell>
          <cell r="BW26">
            <v>36289</v>
          </cell>
          <cell r="BX26">
            <v>36296</v>
          </cell>
          <cell r="BY26">
            <v>36303</v>
          </cell>
          <cell r="BZ26">
            <v>36310</v>
          </cell>
          <cell r="CA26">
            <v>36317</v>
          </cell>
          <cell r="CB26">
            <v>36324</v>
          </cell>
          <cell r="CC26">
            <v>36331</v>
          </cell>
          <cell r="CD26">
            <v>36338</v>
          </cell>
          <cell r="CE26">
            <v>36345</v>
          </cell>
          <cell r="CF26">
            <v>36352</v>
          </cell>
          <cell r="CG26">
            <v>36359</v>
          </cell>
          <cell r="CH26">
            <v>36366</v>
          </cell>
          <cell r="CI26">
            <v>36373</v>
          </cell>
          <cell r="CJ26">
            <v>36380</v>
          </cell>
          <cell r="CK26">
            <v>36387</v>
          </cell>
          <cell r="CL26">
            <v>36394</v>
          </cell>
          <cell r="CM26">
            <v>36401</v>
          </cell>
          <cell r="CN26">
            <v>36408</v>
          </cell>
          <cell r="CO26">
            <v>36415</v>
          </cell>
          <cell r="CP26">
            <v>36422</v>
          </cell>
          <cell r="CQ26">
            <v>36429</v>
          </cell>
          <cell r="CR26">
            <v>36436</v>
          </cell>
          <cell r="CS26">
            <v>36443</v>
          </cell>
          <cell r="CT26">
            <v>36450</v>
          </cell>
          <cell r="CU26">
            <v>36457</v>
          </cell>
          <cell r="CV26">
            <v>36464</v>
          </cell>
          <cell r="CW26">
            <v>36471</v>
          </cell>
          <cell r="CX26">
            <v>36478</v>
          </cell>
          <cell r="CY26">
            <v>36485</v>
          </cell>
          <cell r="CZ26">
            <v>36492</v>
          </cell>
          <cell r="DA26">
            <v>36499</v>
          </cell>
          <cell r="DB26">
            <v>36506</v>
          </cell>
          <cell r="DC26">
            <v>36513</v>
          </cell>
          <cell r="DD26">
            <v>36520</v>
          </cell>
          <cell r="DE26">
            <v>36525</v>
          </cell>
          <cell r="DI26" t="str">
            <v>Week Ending</v>
          </cell>
          <cell r="DJ26" t="str">
            <v>January</v>
          </cell>
          <cell r="DK26" t="str">
            <v>February</v>
          </cell>
          <cell r="DL26" t="str">
            <v>March</v>
          </cell>
          <cell r="DM26" t="str">
            <v>April</v>
          </cell>
          <cell r="DN26" t="str">
            <v>May</v>
          </cell>
          <cell r="DO26" t="str">
            <v>June</v>
          </cell>
          <cell r="DP26" t="str">
            <v>July</v>
          </cell>
          <cell r="DQ26" t="str">
            <v>August</v>
          </cell>
          <cell r="DR26" t="str">
            <v>September</v>
          </cell>
          <cell r="DS26" t="str">
            <v>October</v>
          </cell>
          <cell r="DT26" t="str">
            <v>November</v>
          </cell>
          <cell r="DU26" t="str">
            <v>December</v>
          </cell>
          <cell r="DY26" t="str">
            <v>Week Ending</v>
          </cell>
          <cell r="DZ26" t="str">
            <v>January</v>
          </cell>
          <cell r="EA26" t="str">
            <v>February</v>
          </cell>
          <cell r="EB26" t="str">
            <v>March</v>
          </cell>
          <cell r="EC26" t="str">
            <v>April</v>
          </cell>
          <cell r="ED26" t="str">
            <v>May</v>
          </cell>
          <cell r="EE26" t="str">
            <v>June</v>
          </cell>
          <cell r="EF26" t="str">
            <v>July</v>
          </cell>
          <cell r="EG26" t="str">
            <v>August</v>
          </cell>
          <cell r="EH26" t="str">
            <v>September</v>
          </cell>
          <cell r="EI26" t="str">
            <v>October</v>
          </cell>
          <cell r="EJ26" t="str">
            <v>November</v>
          </cell>
          <cell r="EK26" t="str">
            <v>December</v>
          </cell>
        </row>
        <row r="27">
          <cell r="B27">
            <v>34249</v>
          </cell>
          <cell r="C27">
            <v>11343</v>
          </cell>
          <cell r="D27">
            <v>11414</v>
          </cell>
          <cell r="E27">
            <v>11916</v>
          </cell>
          <cell r="F27">
            <v>11066</v>
          </cell>
          <cell r="G27">
            <v>13116</v>
          </cell>
          <cell r="H27">
            <v>18810</v>
          </cell>
          <cell r="I27">
            <v>18480</v>
          </cell>
          <cell r="J27">
            <v>22875</v>
          </cell>
          <cell r="K27">
            <v>24089</v>
          </cell>
          <cell r="L27">
            <v>24003</v>
          </cell>
          <cell r="M27">
            <v>23448</v>
          </cell>
          <cell r="N27">
            <v>34410</v>
          </cell>
          <cell r="O27">
            <v>35255</v>
          </cell>
          <cell r="P27">
            <v>26540</v>
          </cell>
          <cell r="Q27">
            <v>19831</v>
          </cell>
          <cell r="R27">
            <v>22113</v>
          </cell>
          <cell r="S27">
            <v>24194</v>
          </cell>
          <cell r="T27">
            <v>25674</v>
          </cell>
          <cell r="U27">
            <v>24407</v>
          </cell>
          <cell r="V27">
            <v>31326</v>
          </cell>
          <cell r="W27">
            <v>37789</v>
          </cell>
          <cell r="X27">
            <v>32179</v>
          </cell>
          <cell r="Y27">
            <v>32731</v>
          </cell>
          <cell r="Z27">
            <v>42530</v>
          </cell>
          <cell r="AA27">
            <v>44324</v>
          </cell>
          <cell r="AB27">
            <v>41832</v>
          </cell>
          <cell r="AC27">
            <v>43935</v>
          </cell>
          <cell r="AD27">
            <v>42040</v>
          </cell>
          <cell r="AE27">
            <v>49931</v>
          </cell>
          <cell r="AF27">
            <v>51667</v>
          </cell>
          <cell r="AG27">
            <v>54663</v>
          </cell>
          <cell r="AH27">
            <v>51702</v>
          </cell>
          <cell r="AI27">
            <v>44463</v>
          </cell>
          <cell r="AJ27">
            <v>39926</v>
          </cell>
          <cell r="AK27">
            <v>38582</v>
          </cell>
          <cell r="AL27">
            <v>33242</v>
          </cell>
          <cell r="AM27">
            <v>33788</v>
          </cell>
          <cell r="AN27">
            <v>28895</v>
          </cell>
          <cell r="AO27">
            <v>25646</v>
          </cell>
          <cell r="AP27">
            <v>26849</v>
          </cell>
          <cell r="AQ27">
            <v>33379</v>
          </cell>
          <cell r="AR27">
            <v>36119</v>
          </cell>
          <cell r="AS27">
            <v>27485</v>
          </cell>
          <cell r="AT27">
            <v>16788</v>
          </cell>
          <cell r="AU27">
            <v>14644</v>
          </cell>
          <cell r="AV27">
            <v>16082</v>
          </cell>
          <cell r="AW27">
            <v>16248</v>
          </cell>
          <cell r="AX27">
            <v>13488</v>
          </cell>
          <cell r="AY27">
            <v>14611</v>
          </cell>
          <cell r="AZ27">
            <v>24372</v>
          </cell>
          <cell r="BA27">
            <v>23605</v>
          </cell>
          <cell r="BF27">
            <v>34249</v>
          </cell>
          <cell r="BG27">
            <v>45592</v>
          </cell>
          <cell r="BH27">
            <v>57006</v>
          </cell>
          <cell r="BI27">
            <v>68922</v>
          </cell>
          <cell r="BJ27">
            <v>79988</v>
          </cell>
          <cell r="BK27">
            <v>93104</v>
          </cell>
          <cell r="BL27">
            <v>111914</v>
          </cell>
          <cell r="BM27">
            <v>130394</v>
          </cell>
          <cell r="BN27">
            <v>153269</v>
          </cell>
          <cell r="BO27">
            <v>177358</v>
          </cell>
          <cell r="BP27">
            <v>201361</v>
          </cell>
          <cell r="BQ27">
            <v>224809</v>
          </cell>
          <cell r="BR27">
            <v>259219</v>
          </cell>
          <cell r="BS27">
            <v>294474</v>
          </cell>
          <cell r="BT27">
            <v>321014</v>
          </cell>
          <cell r="BU27">
            <v>340845</v>
          </cell>
          <cell r="BV27">
            <v>362958</v>
          </cell>
          <cell r="BW27">
            <v>387152</v>
          </cell>
          <cell r="BX27">
            <v>412826</v>
          </cell>
          <cell r="BY27">
            <v>437233</v>
          </cell>
          <cell r="BZ27">
            <v>468559</v>
          </cell>
          <cell r="CA27">
            <v>506348</v>
          </cell>
          <cell r="CB27">
            <v>538527</v>
          </cell>
          <cell r="CC27">
            <v>571258</v>
          </cell>
          <cell r="CD27">
            <v>613788</v>
          </cell>
          <cell r="CE27">
            <v>658112</v>
          </cell>
          <cell r="CF27">
            <v>699944</v>
          </cell>
          <cell r="CG27">
            <v>743879</v>
          </cell>
          <cell r="CH27">
            <v>785919</v>
          </cell>
          <cell r="CI27">
            <v>835850</v>
          </cell>
          <cell r="CJ27">
            <v>887517</v>
          </cell>
          <cell r="CK27">
            <v>942180</v>
          </cell>
          <cell r="CL27">
            <v>993882</v>
          </cell>
          <cell r="CM27">
            <v>1038345</v>
          </cell>
          <cell r="CN27">
            <v>1078271</v>
          </cell>
          <cell r="CO27">
            <v>1116853</v>
          </cell>
          <cell r="CP27">
            <v>1150095</v>
          </cell>
          <cell r="CQ27">
            <v>1183883</v>
          </cell>
          <cell r="CR27">
            <v>1212778</v>
          </cell>
          <cell r="CS27">
            <v>1238424</v>
          </cell>
          <cell r="CT27">
            <v>1265273</v>
          </cell>
          <cell r="CU27">
            <v>1298652</v>
          </cell>
          <cell r="CV27">
            <v>1334771</v>
          </cell>
          <cell r="CW27">
            <v>1362256</v>
          </cell>
          <cell r="CX27">
            <v>1379044</v>
          </cell>
          <cell r="CY27">
            <v>1393688</v>
          </cell>
          <cell r="CZ27">
            <v>1409770</v>
          </cell>
          <cell r="DA27">
            <v>1426018</v>
          </cell>
          <cell r="DB27">
            <v>1439506</v>
          </cell>
          <cell r="DC27">
            <v>1454117</v>
          </cell>
          <cell r="DD27">
            <v>1478489</v>
          </cell>
          <cell r="DE27">
            <v>1502094</v>
          </cell>
          <cell r="DI27" t="str">
            <v>Passengers</v>
          </cell>
          <cell r="DJ27">
            <v>68922</v>
          </cell>
          <cell r="DK27">
            <v>61472</v>
          </cell>
          <cell r="DL27">
            <v>94415</v>
          </cell>
          <cell r="DM27">
            <v>138149</v>
          </cell>
          <cell r="DN27">
            <v>105601</v>
          </cell>
          <cell r="DO27">
            <v>189553</v>
          </cell>
          <cell r="DP27">
            <v>177738</v>
          </cell>
          <cell r="DQ27">
            <v>202495</v>
          </cell>
          <cell r="DR27">
            <v>174433</v>
          </cell>
          <cell r="DS27">
            <v>121993</v>
          </cell>
          <cell r="DT27">
            <v>74999</v>
          </cell>
          <cell r="DU27">
            <v>92324</v>
          </cell>
          <cell r="DY27" t="str">
            <v>Passengers</v>
          </cell>
          <cell r="DZ27">
            <v>68922</v>
          </cell>
          <cell r="EA27">
            <v>130394</v>
          </cell>
          <cell r="EB27">
            <v>224809</v>
          </cell>
          <cell r="EC27">
            <v>362958</v>
          </cell>
          <cell r="ED27">
            <v>468559</v>
          </cell>
          <cell r="EE27">
            <v>658112</v>
          </cell>
          <cell r="EF27">
            <v>835850</v>
          </cell>
          <cell r="EG27">
            <v>1038345</v>
          </cell>
          <cell r="EH27">
            <v>1212778</v>
          </cell>
          <cell r="EI27">
            <v>1334771</v>
          </cell>
          <cell r="EJ27">
            <v>1409770</v>
          </cell>
          <cell r="EK27">
            <v>1502094</v>
          </cell>
        </row>
        <row r="28">
          <cell r="B28">
            <v>8112</v>
          </cell>
          <cell r="C28">
            <v>2398</v>
          </cell>
          <cell r="D28">
            <v>2361</v>
          </cell>
          <cell r="E28">
            <v>2412</v>
          </cell>
          <cell r="F28">
            <v>2215</v>
          </cell>
          <cell r="G28">
            <v>2614</v>
          </cell>
          <cell r="H28">
            <v>3834</v>
          </cell>
          <cell r="I28">
            <v>4038</v>
          </cell>
          <cell r="J28">
            <v>4833</v>
          </cell>
          <cell r="K28">
            <v>5210</v>
          </cell>
          <cell r="L28">
            <v>4499</v>
          </cell>
          <cell r="M28">
            <v>4896</v>
          </cell>
          <cell r="N28">
            <v>6823</v>
          </cell>
          <cell r="O28">
            <v>6069</v>
          </cell>
          <cell r="P28">
            <v>5450</v>
          </cell>
          <cell r="Q28">
            <v>3829</v>
          </cell>
          <cell r="R28">
            <v>4399</v>
          </cell>
          <cell r="S28">
            <v>4752</v>
          </cell>
          <cell r="T28">
            <v>5639</v>
          </cell>
          <cell r="U28">
            <v>5418</v>
          </cell>
          <cell r="V28">
            <v>7070</v>
          </cell>
          <cell r="W28">
            <v>7919</v>
          </cell>
          <cell r="X28">
            <v>6671</v>
          </cell>
          <cell r="Y28">
            <v>6143</v>
          </cell>
          <cell r="Z28">
            <v>8160</v>
          </cell>
          <cell r="AA28">
            <v>8888</v>
          </cell>
          <cell r="AB28">
            <v>9597</v>
          </cell>
          <cell r="AC28">
            <v>9787</v>
          </cell>
          <cell r="AD28">
            <v>7937</v>
          </cell>
          <cell r="AE28">
            <v>9988</v>
          </cell>
          <cell r="AF28">
            <v>10175</v>
          </cell>
          <cell r="AG28">
            <v>11080</v>
          </cell>
          <cell r="AH28">
            <v>10029</v>
          </cell>
          <cell r="AI28">
            <v>8603</v>
          </cell>
          <cell r="AJ28">
            <v>7958</v>
          </cell>
          <cell r="AK28">
            <v>9333</v>
          </cell>
          <cell r="AL28">
            <v>8169</v>
          </cell>
          <cell r="AM28">
            <v>8259</v>
          </cell>
          <cell r="AN28">
            <v>7048</v>
          </cell>
          <cell r="AO28">
            <v>6042</v>
          </cell>
          <cell r="AP28">
            <v>5673</v>
          </cell>
          <cell r="AQ28">
            <v>7616</v>
          </cell>
          <cell r="AR28">
            <v>8138</v>
          </cell>
          <cell r="AS28">
            <v>5573</v>
          </cell>
          <cell r="AT28">
            <v>3591</v>
          </cell>
          <cell r="AU28">
            <v>3689</v>
          </cell>
          <cell r="AV28">
            <v>3824</v>
          </cell>
          <cell r="AW28">
            <v>3532</v>
          </cell>
          <cell r="AX28">
            <v>2943</v>
          </cell>
          <cell r="AY28">
            <v>3506</v>
          </cell>
          <cell r="AZ28">
            <v>6405</v>
          </cell>
          <cell r="BA28">
            <v>5856</v>
          </cell>
          <cell r="BF28">
            <v>8112</v>
          </cell>
          <cell r="BG28">
            <v>10510</v>
          </cell>
          <cell r="BH28">
            <v>12871</v>
          </cell>
          <cell r="BI28">
            <v>15283</v>
          </cell>
          <cell r="BJ28">
            <v>17498</v>
          </cell>
          <cell r="BK28">
            <v>20112</v>
          </cell>
          <cell r="BL28">
            <v>23946</v>
          </cell>
          <cell r="BM28">
            <v>27984</v>
          </cell>
          <cell r="BN28">
            <v>32817</v>
          </cell>
          <cell r="BO28">
            <v>38027</v>
          </cell>
          <cell r="BP28">
            <v>42526</v>
          </cell>
          <cell r="BQ28">
            <v>47422</v>
          </cell>
          <cell r="BR28">
            <v>54245</v>
          </cell>
          <cell r="BS28">
            <v>60314</v>
          </cell>
          <cell r="BT28">
            <v>65764</v>
          </cell>
          <cell r="BU28">
            <v>69593</v>
          </cell>
          <cell r="BV28">
            <v>73992</v>
          </cell>
          <cell r="BW28">
            <v>78744</v>
          </cell>
          <cell r="BX28">
            <v>84383</v>
          </cell>
          <cell r="BY28">
            <v>89801</v>
          </cell>
          <cell r="BZ28">
            <v>96871</v>
          </cell>
          <cell r="CA28">
            <v>104790</v>
          </cell>
          <cell r="CB28">
            <v>111461</v>
          </cell>
          <cell r="CC28">
            <v>117604</v>
          </cell>
          <cell r="CD28">
            <v>125764</v>
          </cell>
          <cell r="CE28">
            <v>134652</v>
          </cell>
          <cell r="CF28">
            <v>144249</v>
          </cell>
          <cell r="CG28">
            <v>154036</v>
          </cell>
          <cell r="CH28">
            <v>161973</v>
          </cell>
          <cell r="CI28">
            <v>171961</v>
          </cell>
          <cell r="CJ28">
            <v>182136</v>
          </cell>
          <cell r="CK28">
            <v>193216</v>
          </cell>
          <cell r="CL28">
            <v>203245</v>
          </cell>
          <cell r="CM28">
            <v>211848</v>
          </cell>
          <cell r="CN28">
            <v>219806</v>
          </cell>
          <cell r="CO28">
            <v>229139</v>
          </cell>
          <cell r="CP28">
            <v>237308</v>
          </cell>
          <cell r="CQ28">
            <v>245567</v>
          </cell>
          <cell r="CR28">
            <v>252615</v>
          </cell>
          <cell r="CS28">
            <v>258657</v>
          </cell>
          <cell r="CT28">
            <v>264330</v>
          </cell>
          <cell r="CU28">
            <v>271946</v>
          </cell>
          <cell r="CV28">
            <v>280084</v>
          </cell>
          <cell r="CW28">
            <v>285657</v>
          </cell>
          <cell r="CX28">
            <v>289248</v>
          </cell>
          <cell r="CY28">
            <v>292937</v>
          </cell>
          <cell r="CZ28">
            <v>296761</v>
          </cell>
          <cell r="DA28">
            <v>300293</v>
          </cell>
          <cell r="DB28">
            <v>303236</v>
          </cell>
          <cell r="DC28">
            <v>306742</v>
          </cell>
          <cell r="DD28">
            <v>313147</v>
          </cell>
          <cell r="DE28">
            <v>319003</v>
          </cell>
          <cell r="DI28" t="str">
            <v>Car Units</v>
          </cell>
          <cell r="DJ28">
            <v>15283</v>
          </cell>
          <cell r="DK28">
            <v>12701</v>
          </cell>
          <cell r="DL28">
            <v>19438</v>
          </cell>
          <cell r="DM28">
            <v>26570</v>
          </cell>
          <cell r="DN28">
            <v>22879</v>
          </cell>
          <cell r="DO28">
            <v>37781</v>
          </cell>
          <cell r="DP28">
            <v>37309</v>
          </cell>
          <cell r="DQ28">
            <v>39887</v>
          </cell>
          <cell r="DR28">
            <v>40767</v>
          </cell>
          <cell r="DS28">
            <v>27469</v>
          </cell>
          <cell r="DT28">
            <v>16677</v>
          </cell>
          <cell r="DU28">
            <v>22242</v>
          </cell>
          <cell r="DY28" t="str">
            <v>Car Units</v>
          </cell>
          <cell r="DZ28">
            <v>15283</v>
          </cell>
          <cell r="EA28">
            <v>27984</v>
          </cell>
          <cell r="EB28">
            <v>47422</v>
          </cell>
          <cell r="EC28">
            <v>73992</v>
          </cell>
          <cell r="ED28">
            <v>96871</v>
          </cell>
          <cell r="EE28">
            <v>134652</v>
          </cell>
          <cell r="EF28">
            <v>171961</v>
          </cell>
          <cell r="EG28">
            <v>211848</v>
          </cell>
          <cell r="EH28">
            <v>252615</v>
          </cell>
          <cell r="EI28">
            <v>280084</v>
          </cell>
          <cell r="EJ28">
            <v>296761</v>
          </cell>
          <cell r="EK28">
            <v>319003</v>
          </cell>
        </row>
        <row r="29">
          <cell r="B29">
            <v>98</v>
          </cell>
          <cell r="C29">
            <v>51</v>
          </cell>
          <cell r="D29">
            <v>69</v>
          </cell>
          <cell r="E29">
            <v>77</v>
          </cell>
          <cell r="F29">
            <v>79</v>
          </cell>
          <cell r="G29">
            <v>85</v>
          </cell>
          <cell r="H29">
            <v>98</v>
          </cell>
          <cell r="I29">
            <v>107</v>
          </cell>
          <cell r="J29">
            <v>129</v>
          </cell>
          <cell r="K29">
            <v>146</v>
          </cell>
          <cell r="L29">
            <v>163</v>
          </cell>
          <cell r="M29">
            <v>159</v>
          </cell>
          <cell r="N29">
            <v>195</v>
          </cell>
          <cell r="O29">
            <v>239</v>
          </cell>
          <cell r="P29">
            <v>168</v>
          </cell>
          <cell r="Q29">
            <v>140</v>
          </cell>
          <cell r="R29">
            <v>182</v>
          </cell>
          <cell r="S29">
            <v>181</v>
          </cell>
          <cell r="T29">
            <v>200</v>
          </cell>
          <cell r="U29">
            <v>189</v>
          </cell>
          <cell r="V29">
            <v>197</v>
          </cell>
          <cell r="W29">
            <v>211</v>
          </cell>
          <cell r="X29">
            <v>226</v>
          </cell>
          <cell r="Y29">
            <v>207</v>
          </cell>
          <cell r="Z29">
            <v>228</v>
          </cell>
          <cell r="AA29">
            <v>215</v>
          </cell>
          <cell r="AB29">
            <v>219</v>
          </cell>
          <cell r="AC29">
            <v>233</v>
          </cell>
          <cell r="AD29">
            <v>252</v>
          </cell>
          <cell r="AE29">
            <v>261</v>
          </cell>
          <cell r="AF29">
            <v>266</v>
          </cell>
          <cell r="AG29">
            <v>280</v>
          </cell>
          <cell r="AH29">
            <v>306</v>
          </cell>
          <cell r="AI29">
            <v>268</v>
          </cell>
          <cell r="AJ29">
            <v>257</v>
          </cell>
          <cell r="AK29">
            <v>261</v>
          </cell>
          <cell r="AL29">
            <v>218</v>
          </cell>
          <cell r="AM29">
            <v>215</v>
          </cell>
          <cell r="AN29">
            <v>197</v>
          </cell>
          <cell r="AO29">
            <v>176</v>
          </cell>
          <cell r="AP29">
            <v>208</v>
          </cell>
          <cell r="AQ29">
            <v>176</v>
          </cell>
          <cell r="AR29">
            <v>152</v>
          </cell>
          <cell r="AS29">
            <v>175</v>
          </cell>
          <cell r="AT29">
            <v>130</v>
          </cell>
          <cell r="AU29">
            <v>98</v>
          </cell>
          <cell r="AV29">
            <v>101</v>
          </cell>
          <cell r="AW29">
            <v>108</v>
          </cell>
          <cell r="AX29">
            <v>100</v>
          </cell>
          <cell r="AY29">
            <v>92</v>
          </cell>
          <cell r="AZ29">
            <v>89</v>
          </cell>
          <cell r="BA29">
            <v>72</v>
          </cell>
          <cell r="BF29">
            <v>98</v>
          </cell>
          <cell r="BG29">
            <v>149</v>
          </cell>
          <cell r="BH29">
            <v>218</v>
          </cell>
          <cell r="BI29">
            <v>295</v>
          </cell>
          <cell r="BJ29">
            <v>374</v>
          </cell>
          <cell r="BK29">
            <v>459</v>
          </cell>
          <cell r="BL29">
            <v>557</v>
          </cell>
          <cell r="BM29">
            <v>664</v>
          </cell>
          <cell r="BN29">
            <v>793</v>
          </cell>
          <cell r="BO29">
            <v>939</v>
          </cell>
          <cell r="BP29">
            <v>1102</v>
          </cell>
          <cell r="BQ29">
            <v>1261</v>
          </cell>
          <cell r="BR29">
            <v>1456</v>
          </cell>
          <cell r="BS29">
            <v>1695</v>
          </cell>
          <cell r="BT29">
            <v>1863</v>
          </cell>
          <cell r="BU29">
            <v>2003</v>
          </cell>
          <cell r="BV29">
            <v>2185</v>
          </cell>
          <cell r="BW29">
            <v>2366</v>
          </cell>
          <cell r="BX29">
            <v>2566</v>
          </cell>
          <cell r="BY29">
            <v>2755</v>
          </cell>
          <cell r="BZ29">
            <v>2952</v>
          </cell>
          <cell r="CA29">
            <v>3163</v>
          </cell>
          <cell r="CB29">
            <v>3389</v>
          </cell>
          <cell r="CC29">
            <v>3596</v>
          </cell>
          <cell r="CD29">
            <v>3824</v>
          </cell>
          <cell r="CE29">
            <v>4039</v>
          </cell>
          <cell r="CF29">
            <v>4258</v>
          </cell>
          <cell r="CG29">
            <v>4491</v>
          </cell>
          <cell r="CH29">
            <v>4743</v>
          </cell>
          <cell r="CI29">
            <v>5004</v>
          </cell>
          <cell r="CJ29">
            <v>5270</v>
          </cell>
          <cell r="CK29">
            <v>5550</v>
          </cell>
          <cell r="CL29">
            <v>5856</v>
          </cell>
          <cell r="CM29">
            <v>6124</v>
          </cell>
          <cell r="CN29">
            <v>6381</v>
          </cell>
          <cell r="CO29">
            <v>6642</v>
          </cell>
          <cell r="CP29">
            <v>6860</v>
          </cell>
          <cell r="CQ29">
            <v>7075</v>
          </cell>
          <cell r="CR29">
            <v>7272</v>
          </cell>
          <cell r="CS29">
            <v>7448</v>
          </cell>
          <cell r="CT29">
            <v>7656</v>
          </cell>
          <cell r="CU29">
            <v>7832</v>
          </cell>
          <cell r="CV29">
            <v>7984</v>
          </cell>
          <cell r="CW29">
            <v>8159</v>
          </cell>
          <cell r="CX29">
            <v>8289</v>
          </cell>
          <cell r="CY29">
            <v>8387</v>
          </cell>
          <cell r="CZ29">
            <v>8488</v>
          </cell>
          <cell r="DA29">
            <v>8596</v>
          </cell>
          <cell r="DB29">
            <v>8696</v>
          </cell>
          <cell r="DC29">
            <v>8788</v>
          </cell>
          <cell r="DD29">
            <v>8877</v>
          </cell>
          <cell r="DE29">
            <v>8949</v>
          </cell>
          <cell r="DI29" t="str">
            <v>Coaches</v>
          </cell>
          <cell r="DJ29">
            <v>295</v>
          </cell>
          <cell r="DK29">
            <v>369</v>
          </cell>
          <cell r="DL29">
            <v>597</v>
          </cell>
          <cell r="DM29">
            <v>924</v>
          </cell>
          <cell r="DN29">
            <v>767</v>
          </cell>
          <cell r="DO29">
            <v>1087</v>
          </cell>
          <cell r="DP29">
            <v>965</v>
          </cell>
          <cell r="DQ29">
            <v>1120</v>
          </cell>
          <cell r="DR29">
            <v>1148</v>
          </cell>
          <cell r="DS29">
            <v>712</v>
          </cell>
          <cell r="DT29">
            <v>504</v>
          </cell>
          <cell r="DU29">
            <v>461</v>
          </cell>
          <cell r="DY29" t="str">
            <v>Coaches</v>
          </cell>
          <cell r="DZ29">
            <v>295</v>
          </cell>
          <cell r="EA29">
            <v>664</v>
          </cell>
          <cell r="EB29">
            <v>1261</v>
          </cell>
          <cell r="EC29">
            <v>2185</v>
          </cell>
          <cell r="ED29">
            <v>2952</v>
          </cell>
          <cell r="EE29">
            <v>4039</v>
          </cell>
          <cell r="EF29">
            <v>5004</v>
          </cell>
          <cell r="EG29">
            <v>6124</v>
          </cell>
          <cell r="EH29">
            <v>7272</v>
          </cell>
          <cell r="EI29">
            <v>7984</v>
          </cell>
          <cell r="EJ29">
            <v>8488</v>
          </cell>
          <cell r="EK29">
            <v>8949</v>
          </cell>
        </row>
        <row r="30">
          <cell r="B30">
            <v>3328</v>
          </cell>
          <cell r="C30">
            <v>3377</v>
          </cell>
          <cell r="D30">
            <v>3207</v>
          </cell>
          <cell r="E30">
            <v>3116</v>
          </cell>
          <cell r="F30">
            <v>2994</v>
          </cell>
          <cell r="G30">
            <v>2676</v>
          </cell>
          <cell r="H30">
            <v>2806</v>
          </cell>
          <cell r="I30">
            <v>3274</v>
          </cell>
          <cell r="J30">
            <v>3398</v>
          </cell>
          <cell r="K30">
            <v>3387</v>
          </cell>
          <cell r="L30">
            <v>3008</v>
          </cell>
          <cell r="M30">
            <v>3032</v>
          </cell>
          <cell r="N30">
            <v>2755</v>
          </cell>
          <cell r="O30">
            <v>2545</v>
          </cell>
          <cell r="P30">
            <v>3141</v>
          </cell>
          <cell r="Q30">
            <v>2929</v>
          </cell>
          <cell r="R30">
            <v>3104</v>
          </cell>
          <cell r="S30">
            <v>2623</v>
          </cell>
          <cell r="T30">
            <v>3086</v>
          </cell>
          <cell r="U30">
            <v>2982</v>
          </cell>
          <cell r="V30">
            <v>3046</v>
          </cell>
          <cell r="W30">
            <v>2670</v>
          </cell>
          <cell r="X30">
            <v>2788</v>
          </cell>
          <cell r="Y30">
            <v>2960</v>
          </cell>
          <cell r="Z30">
            <v>3003</v>
          </cell>
          <cell r="AA30">
            <v>3049</v>
          </cell>
          <cell r="AB30">
            <v>3077</v>
          </cell>
          <cell r="AC30">
            <v>2940</v>
          </cell>
          <cell r="AD30">
            <v>2847</v>
          </cell>
          <cell r="AE30">
            <v>2766</v>
          </cell>
          <cell r="AF30">
            <v>2377</v>
          </cell>
          <cell r="AG30">
            <v>2580</v>
          </cell>
          <cell r="AH30">
            <v>2664</v>
          </cell>
          <cell r="AI30">
            <v>2853</v>
          </cell>
          <cell r="AJ30">
            <v>2801</v>
          </cell>
          <cell r="AK30">
            <v>3086</v>
          </cell>
          <cell r="AL30">
            <v>2930</v>
          </cell>
          <cell r="AM30">
            <v>2950</v>
          </cell>
          <cell r="AN30">
            <v>3196</v>
          </cell>
          <cell r="AO30">
            <v>3287</v>
          </cell>
          <cell r="AP30">
            <v>3324</v>
          </cell>
          <cell r="AQ30">
            <v>3269</v>
          </cell>
          <cell r="AR30">
            <v>3096</v>
          </cell>
          <cell r="AS30">
            <v>3384</v>
          </cell>
          <cell r="AT30">
            <v>3329</v>
          </cell>
          <cell r="AU30">
            <v>3264</v>
          </cell>
          <cell r="AV30">
            <v>3453</v>
          </cell>
          <cell r="AW30">
            <v>3672</v>
          </cell>
          <cell r="AX30">
            <v>3421</v>
          </cell>
          <cell r="AY30">
            <v>3779</v>
          </cell>
          <cell r="AZ30">
            <v>2280</v>
          </cell>
          <cell r="BA30">
            <v>862</v>
          </cell>
          <cell r="BF30">
            <v>3328</v>
          </cell>
          <cell r="BG30">
            <v>6705</v>
          </cell>
          <cell r="BH30">
            <v>9912</v>
          </cell>
          <cell r="BI30">
            <v>13028</v>
          </cell>
          <cell r="BJ30">
            <v>16022</v>
          </cell>
          <cell r="BK30">
            <v>18698</v>
          </cell>
          <cell r="BL30">
            <v>21504</v>
          </cell>
          <cell r="BM30">
            <v>24778</v>
          </cell>
          <cell r="BN30">
            <v>28176</v>
          </cell>
          <cell r="BO30">
            <v>31563</v>
          </cell>
          <cell r="BP30">
            <v>34571</v>
          </cell>
          <cell r="BQ30">
            <v>37603</v>
          </cell>
          <cell r="BR30">
            <v>40358</v>
          </cell>
          <cell r="BS30">
            <v>42903</v>
          </cell>
          <cell r="BT30">
            <v>46044</v>
          </cell>
          <cell r="BU30">
            <v>48973</v>
          </cell>
          <cell r="BV30">
            <v>52077</v>
          </cell>
          <cell r="BW30">
            <v>54700</v>
          </cell>
          <cell r="BX30">
            <v>57786</v>
          </cell>
          <cell r="BY30">
            <v>60768</v>
          </cell>
          <cell r="BZ30">
            <v>63814</v>
          </cell>
          <cell r="CA30">
            <v>66484</v>
          </cell>
          <cell r="CB30">
            <v>69272</v>
          </cell>
          <cell r="CC30">
            <v>72232</v>
          </cell>
          <cell r="CD30">
            <v>75235</v>
          </cell>
          <cell r="CE30">
            <v>78284</v>
          </cell>
          <cell r="CF30">
            <v>81361</v>
          </cell>
          <cell r="CG30">
            <v>84301</v>
          </cell>
          <cell r="CH30">
            <v>87148</v>
          </cell>
          <cell r="CI30">
            <v>89914</v>
          </cell>
          <cell r="CJ30">
            <v>92291</v>
          </cell>
          <cell r="CK30">
            <v>94871</v>
          </cell>
          <cell r="CL30">
            <v>97535</v>
          </cell>
          <cell r="CM30">
            <v>100388</v>
          </cell>
          <cell r="CN30">
            <v>103189</v>
          </cell>
          <cell r="CO30">
            <v>106275</v>
          </cell>
          <cell r="CP30">
            <v>109205</v>
          </cell>
          <cell r="CQ30">
            <v>112155</v>
          </cell>
          <cell r="CR30">
            <v>115351</v>
          </cell>
          <cell r="CS30">
            <v>118638</v>
          </cell>
          <cell r="CT30">
            <v>121962</v>
          </cell>
          <cell r="CU30">
            <v>125231</v>
          </cell>
          <cell r="CV30">
            <v>128327</v>
          </cell>
          <cell r="CW30">
            <v>131711</v>
          </cell>
          <cell r="CX30">
            <v>135040</v>
          </cell>
          <cell r="CY30">
            <v>138304</v>
          </cell>
          <cell r="CZ30">
            <v>141757</v>
          </cell>
          <cell r="DA30">
            <v>145429</v>
          </cell>
          <cell r="DB30">
            <v>148850</v>
          </cell>
          <cell r="DC30">
            <v>152629</v>
          </cell>
          <cell r="DD30">
            <v>154909</v>
          </cell>
          <cell r="DE30">
            <v>155771</v>
          </cell>
          <cell r="DI30" t="str">
            <v>Ro / Ro Units</v>
          </cell>
          <cell r="DJ30">
            <v>13028</v>
          </cell>
          <cell r="DK30">
            <v>11750</v>
          </cell>
          <cell r="DL30">
            <v>12825</v>
          </cell>
          <cell r="DM30">
            <v>14474</v>
          </cell>
          <cell r="DN30">
            <v>11737</v>
          </cell>
          <cell r="DO30">
            <v>14470</v>
          </cell>
          <cell r="DP30">
            <v>11630</v>
          </cell>
          <cell r="DQ30">
            <v>10474</v>
          </cell>
          <cell r="DR30">
            <v>14963</v>
          </cell>
          <cell r="DS30">
            <v>12976</v>
          </cell>
          <cell r="DT30">
            <v>13430</v>
          </cell>
          <cell r="DU30">
            <v>14014</v>
          </cell>
          <cell r="DY30" t="str">
            <v>Ro / Ro Units</v>
          </cell>
          <cell r="DZ30">
            <v>13028</v>
          </cell>
          <cell r="EA30">
            <v>24778</v>
          </cell>
          <cell r="EB30">
            <v>37603</v>
          </cell>
          <cell r="EC30">
            <v>52077</v>
          </cell>
          <cell r="ED30">
            <v>63814</v>
          </cell>
          <cell r="EE30">
            <v>78284</v>
          </cell>
          <cell r="EF30">
            <v>89914</v>
          </cell>
          <cell r="EG30">
            <v>100388</v>
          </cell>
          <cell r="EH30">
            <v>115351</v>
          </cell>
          <cell r="EI30">
            <v>128327</v>
          </cell>
          <cell r="EJ30">
            <v>141757</v>
          </cell>
          <cell r="EK30">
            <v>155771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I31" t="str">
            <v>Trade Vehicles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Y31" t="str">
            <v>Trade Vehicles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I32" t="str">
            <v>Small Commercials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Y32" t="str">
            <v>Small Commercials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</row>
        <row r="34">
          <cell r="DI34" t="str">
            <v>Swansea Cork</v>
          </cell>
          <cell r="DY34" t="str">
            <v>Swansea Cork</v>
          </cell>
        </row>
        <row r="35">
          <cell r="DI35" t="str">
            <v>1999 - Volumes</v>
          </cell>
          <cell r="DY35" t="str">
            <v>1999 - Volumes</v>
          </cell>
        </row>
        <row r="36">
          <cell r="B36">
            <v>1</v>
          </cell>
          <cell r="C36">
            <v>2</v>
          </cell>
          <cell r="D36">
            <v>3</v>
          </cell>
          <cell r="E36">
            <v>4</v>
          </cell>
          <cell r="F36">
            <v>5</v>
          </cell>
          <cell r="G36">
            <v>6</v>
          </cell>
          <cell r="H36">
            <v>7</v>
          </cell>
          <cell r="I36">
            <v>8</v>
          </cell>
          <cell r="J36">
            <v>9</v>
          </cell>
          <cell r="K36">
            <v>10</v>
          </cell>
          <cell r="L36">
            <v>11</v>
          </cell>
          <cell r="M36">
            <v>12</v>
          </cell>
          <cell r="N36">
            <v>13</v>
          </cell>
          <cell r="O36">
            <v>14</v>
          </cell>
          <cell r="P36">
            <v>15</v>
          </cell>
          <cell r="Q36">
            <v>16</v>
          </cell>
          <cell r="R36">
            <v>17</v>
          </cell>
          <cell r="S36">
            <v>18</v>
          </cell>
          <cell r="T36">
            <v>19</v>
          </cell>
          <cell r="U36">
            <v>20</v>
          </cell>
          <cell r="V36">
            <v>21</v>
          </cell>
          <cell r="W36">
            <v>22</v>
          </cell>
          <cell r="X36">
            <v>23</v>
          </cell>
          <cell r="Y36">
            <v>24</v>
          </cell>
          <cell r="Z36">
            <v>25</v>
          </cell>
          <cell r="AA36">
            <v>26</v>
          </cell>
          <cell r="AB36">
            <v>27</v>
          </cell>
          <cell r="AC36">
            <v>28</v>
          </cell>
          <cell r="AD36">
            <v>29</v>
          </cell>
          <cell r="AE36">
            <v>30</v>
          </cell>
          <cell r="AF36">
            <v>31</v>
          </cell>
          <cell r="AG36">
            <v>32</v>
          </cell>
          <cell r="AH36">
            <v>33</v>
          </cell>
          <cell r="AI36">
            <v>34</v>
          </cell>
          <cell r="AJ36">
            <v>35</v>
          </cell>
          <cell r="AK36">
            <v>36</v>
          </cell>
          <cell r="AL36">
            <v>37</v>
          </cell>
          <cell r="AM36">
            <v>38</v>
          </cell>
          <cell r="AN36">
            <v>39</v>
          </cell>
          <cell r="AO36">
            <v>40</v>
          </cell>
          <cell r="AP36">
            <v>41</v>
          </cell>
          <cell r="AQ36">
            <v>42</v>
          </cell>
          <cell r="AR36">
            <v>43</v>
          </cell>
          <cell r="AS36">
            <v>44</v>
          </cell>
          <cell r="AT36">
            <v>45</v>
          </cell>
          <cell r="AU36">
            <v>46</v>
          </cell>
          <cell r="AV36">
            <v>47</v>
          </cell>
          <cell r="AW36">
            <v>48</v>
          </cell>
          <cell r="AX36">
            <v>49</v>
          </cell>
          <cell r="AY36">
            <v>50</v>
          </cell>
          <cell r="AZ36">
            <v>51</v>
          </cell>
          <cell r="BA36">
            <v>52</v>
          </cell>
          <cell r="BF36">
            <v>1</v>
          </cell>
          <cell r="BG36">
            <v>2</v>
          </cell>
          <cell r="BH36">
            <v>3</v>
          </cell>
          <cell r="BI36">
            <v>4</v>
          </cell>
          <cell r="BJ36">
            <v>5</v>
          </cell>
          <cell r="BK36">
            <v>6</v>
          </cell>
          <cell r="BL36">
            <v>7</v>
          </cell>
          <cell r="BM36">
            <v>8</v>
          </cell>
          <cell r="BN36">
            <v>9</v>
          </cell>
          <cell r="BO36">
            <v>10</v>
          </cell>
          <cell r="BP36">
            <v>11</v>
          </cell>
          <cell r="BQ36">
            <v>12</v>
          </cell>
          <cell r="BR36">
            <v>13</v>
          </cell>
          <cell r="BS36">
            <v>14</v>
          </cell>
          <cell r="BT36">
            <v>15</v>
          </cell>
          <cell r="BU36">
            <v>16</v>
          </cell>
          <cell r="BV36">
            <v>17</v>
          </cell>
          <cell r="BW36">
            <v>18</v>
          </cell>
          <cell r="BX36">
            <v>19</v>
          </cell>
          <cell r="BY36">
            <v>20</v>
          </cell>
          <cell r="BZ36">
            <v>21</v>
          </cell>
          <cell r="CA36">
            <v>22</v>
          </cell>
          <cell r="CB36">
            <v>23</v>
          </cell>
          <cell r="CC36">
            <v>24</v>
          </cell>
          <cell r="CD36">
            <v>25</v>
          </cell>
          <cell r="CE36">
            <v>26</v>
          </cell>
          <cell r="CF36">
            <v>27</v>
          </cell>
          <cell r="CG36">
            <v>28</v>
          </cell>
          <cell r="CH36">
            <v>29</v>
          </cell>
          <cell r="CI36">
            <v>30</v>
          </cell>
          <cell r="CJ36">
            <v>31</v>
          </cell>
          <cell r="CK36">
            <v>32</v>
          </cell>
          <cell r="CL36">
            <v>33</v>
          </cell>
          <cell r="CM36">
            <v>34</v>
          </cell>
          <cell r="CN36">
            <v>35</v>
          </cell>
          <cell r="CO36">
            <v>36</v>
          </cell>
          <cell r="CP36">
            <v>37</v>
          </cell>
          <cell r="CQ36">
            <v>38</v>
          </cell>
          <cell r="CR36">
            <v>39</v>
          </cell>
          <cell r="CS36">
            <v>40</v>
          </cell>
          <cell r="CT36">
            <v>41</v>
          </cell>
          <cell r="CU36">
            <v>42</v>
          </cell>
          <cell r="CV36">
            <v>43</v>
          </cell>
          <cell r="CW36">
            <v>44</v>
          </cell>
          <cell r="CX36">
            <v>45</v>
          </cell>
          <cell r="CY36">
            <v>46</v>
          </cell>
          <cell r="CZ36">
            <v>47</v>
          </cell>
          <cell r="DA36">
            <v>48</v>
          </cell>
          <cell r="DB36">
            <v>49</v>
          </cell>
          <cell r="DC36">
            <v>50</v>
          </cell>
          <cell r="DD36">
            <v>51</v>
          </cell>
          <cell r="DE36">
            <v>52</v>
          </cell>
          <cell r="DI36" t="str">
            <v>Week No.</v>
          </cell>
          <cell r="DJ36">
            <v>1</v>
          </cell>
          <cell r="DK36">
            <v>2</v>
          </cell>
          <cell r="DL36">
            <v>3</v>
          </cell>
          <cell r="DM36">
            <v>4</v>
          </cell>
          <cell r="DN36">
            <v>5</v>
          </cell>
          <cell r="DO36">
            <v>6</v>
          </cell>
          <cell r="DP36">
            <v>7</v>
          </cell>
          <cell r="DQ36">
            <v>8</v>
          </cell>
          <cell r="DR36">
            <v>9</v>
          </cell>
          <cell r="DS36">
            <v>10</v>
          </cell>
          <cell r="DT36">
            <v>11</v>
          </cell>
          <cell r="DU36">
            <v>12</v>
          </cell>
          <cell r="DY36" t="str">
            <v>Week No.</v>
          </cell>
          <cell r="DZ36">
            <v>1</v>
          </cell>
          <cell r="EA36">
            <v>2</v>
          </cell>
          <cell r="EB36">
            <v>3</v>
          </cell>
          <cell r="EC36">
            <v>4</v>
          </cell>
          <cell r="ED36">
            <v>5</v>
          </cell>
          <cell r="EE36">
            <v>6</v>
          </cell>
          <cell r="EF36">
            <v>7</v>
          </cell>
          <cell r="EG36">
            <v>8</v>
          </cell>
          <cell r="EH36">
            <v>9</v>
          </cell>
          <cell r="EI36">
            <v>10</v>
          </cell>
          <cell r="EJ36">
            <v>11</v>
          </cell>
          <cell r="EK36">
            <v>12</v>
          </cell>
        </row>
        <row r="37">
          <cell r="B37">
            <v>36170</v>
          </cell>
          <cell r="C37">
            <v>36177</v>
          </cell>
          <cell r="D37">
            <v>36184</v>
          </cell>
          <cell r="E37">
            <v>36191</v>
          </cell>
          <cell r="F37">
            <v>36198</v>
          </cell>
          <cell r="G37">
            <v>36205</v>
          </cell>
          <cell r="H37">
            <v>36212</v>
          </cell>
          <cell r="I37">
            <v>36219</v>
          </cell>
          <cell r="J37">
            <v>36226</v>
          </cell>
          <cell r="K37">
            <v>36233</v>
          </cell>
          <cell r="L37">
            <v>36240</v>
          </cell>
          <cell r="M37">
            <v>36247</v>
          </cell>
          <cell r="N37">
            <v>36254</v>
          </cell>
          <cell r="O37">
            <v>36261</v>
          </cell>
          <cell r="P37">
            <v>36268</v>
          </cell>
          <cell r="Q37">
            <v>36275</v>
          </cell>
          <cell r="R37">
            <v>36282</v>
          </cell>
          <cell r="S37">
            <v>36289</v>
          </cell>
          <cell r="T37">
            <v>36296</v>
          </cell>
          <cell r="U37">
            <v>36303</v>
          </cell>
          <cell r="V37">
            <v>36310</v>
          </cell>
          <cell r="W37">
            <v>36317</v>
          </cell>
          <cell r="X37">
            <v>36324</v>
          </cell>
          <cell r="Y37">
            <v>36331</v>
          </cell>
          <cell r="Z37">
            <v>36338</v>
          </cell>
          <cell r="AA37">
            <v>36345</v>
          </cell>
          <cell r="AB37">
            <v>36352</v>
          </cell>
          <cell r="AC37">
            <v>36359</v>
          </cell>
          <cell r="AD37">
            <v>36366</v>
          </cell>
          <cell r="AE37">
            <v>36373</v>
          </cell>
          <cell r="AF37">
            <v>36380</v>
          </cell>
          <cell r="AG37">
            <v>36387</v>
          </cell>
          <cell r="AH37">
            <v>36394</v>
          </cell>
          <cell r="AI37">
            <v>36401</v>
          </cell>
          <cell r="AJ37">
            <v>36408</v>
          </cell>
          <cell r="AK37">
            <v>36415</v>
          </cell>
          <cell r="AL37">
            <v>36422</v>
          </cell>
          <cell r="AM37">
            <v>36429</v>
          </cell>
          <cell r="AN37">
            <v>36436</v>
          </cell>
          <cell r="AO37">
            <v>36443</v>
          </cell>
          <cell r="AP37">
            <v>36450</v>
          </cell>
          <cell r="AQ37">
            <v>36457</v>
          </cell>
          <cell r="AR37">
            <v>36464</v>
          </cell>
          <cell r="AS37">
            <v>36471</v>
          </cell>
          <cell r="AT37">
            <v>36478</v>
          </cell>
          <cell r="AU37">
            <v>36485</v>
          </cell>
          <cell r="AV37">
            <v>36492</v>
          </cell>
          <cell r="AW37">
            <v>36499</v>
          </cell>
          <cell r="AX37">
            <v>36506</v>
          </cell>
          <cell r="AY37">
            <v>36513</v>
          </cell>
          <cell r="AZ37">
            <v>36520</v>
          </cell>
          <cell r="BA37">
            <v>36525</v>
          </cell>
          <cell r="BF37">
            <v>36170</v>
          </cell>
          <cell r="BG37">
            <v>36177</v>
          </cell>
          <cell r="BH37">
            <v>36184</v>
          </cell>
          <cell r="BI37">
            <v>36191</v>
          </cell>
          <cell r="BJ37">
            <v>36198</v>
          </cell>
          <cell r="BK37">
            <v>36205</v>
          </cell>
          <cell r="BL37">
            <v>36212</v>
          </cell>
          <cell r="BM37">
            <v>36219</v>
          </cell>
          <cell r="BN37">
            <v>36226</v>
          </cell>
          <cell r="BO37">
            <v>36233</v>
          </cell>
          <cell r="BP37">
            <v>36240</v>
          </cell>
          <cell r="BQ37">
            <v>36247</v>
          </cell>
          <cell r="BR37">
            <v>36254</v>
          </cell>
          <cell r="BS37">
            <v>36261</v>
          </cell>
          <cell r="BT37">
            <v>36268</v>
          </cell>
          <cell r="BU37">
            <v>36275</v>
          </cell>
          <cell r="BV37">
            <v>36282</v>
          </cell>
          <cell r="BW37">
            <v>36289</v>
          </cell>
          <cell r="BX37">
            <v>36296</v>
          </cell>
          <cell r="BY37">
            <v>36303</v>
          </cell>
          <cell r="BZ37">
            <v>36310</v>
          </cell>
          <cell r="CA37">
            <v>36317</v>
          </cell>
          <cell r="CB37">
            <v>36324</v>
          </cell>
          <cell r="CC37">
            <v>36331</v>
          </cell>
          <cell r="CD37">
            <v>36338</v>
          </cell>
          <cell r="CE37">
            <v>36345</v>
          </cell>
          <cell r="CF37">
            <v>36352</v>
          </cell>
          <cell r="CG37">
            <v>36359</v>
          </cell>
          <cell r="CH37">
            <v>36366</v>
          </cell>
          <cell r="CI37">
            <v>36373</v>
          </cell>
          <cell r="CJ37">
            <v>36380</v>
          </cell>
          <cell r="CK37">
            <v>36387</v>
          </cell>
          <cell r="CL37">
            <v>36394</v>
          </cell>
          <cell r="CM37">
            <v>36401</v>
          </cell>
          <cell r="CN37">
            <v>36408</v>
          </cell>
          <cell r="CO37">
            <v>36415</v>
          </cell>
          <cell r="CP37">
            <v>36422</v>
          </cell>
          <cell r="CQ37">
            <v>36429</v>
          </cell>
          <cell r="CR37">
            <v>36436</v>
          </cell>
          <cell r="CS37">
            <v>36443</v>
          </cell>
          <cell r="CT37">
            <v>36450</v>
          </cell>
          <cell r="CU37">
            <v>36457</v>
          </cell>
          <cell r="CV37">
            <v>36464</v>
          </cell>
          <cell r="CW37">
            <v>36471</v>
          </cell>
          <cell r="CX37">
            <v>36478</v>
          </cell>
          <cell r="CY37">
            <v>36485</v>
          </cell>
          <cell r="CZ37">
            <v>36492</v>
          </cell>
          <cell r="DA37">
            <v>36499</v>
          </cell>
          <cell r="DB37">
            <v>36506</v>
          </cell>
          <cell r="DC37">
            <v>36513</v>
          </cell>
          <cell r="DD37">
            <v>36520</v>
          </cell>
          <cell r="DE37">
            <v>36525</v>
          </cell>
          <cell r="DI37" t="str">
            <v>Week Ending</v>
          </cell>
          <cell r="DJ37" t="str">
            <v>January</v>
          </cell>
          <cell r="DK37" t="str">
            <v>February</v>
          </cell>
          <cell r="DL37" t="str">
            <v>March</v>
          </cell>
          <cell r="DM37" t="str">
            <v>April</v>
          </cell>
          <cell r="DN37" t="str">
            <v>May</v>
          </cell>
          <cell r="DO37" t="str">
            <v>June</v>
          </cell>
          <cell r="DP37" t="str">
            <v>July</v>
          </cell>
          <cell r="DQ37" t="str">
            <v>August</v>
          </cell>
          <cell r="DR37" t="str">
            <v>September</v>
          </cell>
          <cell r="DS37" t="str">
            <v>October</v>
          </cell>
          <cell r="DT37" t="str">
            <v>November</v>
          </cell>
          <cell r="DU37" t="str">
            <v>December</v>
          </cell>
          <cell r="DY37" t="str">
            <v>Week Ending</v>
          </cell>
          <cell r="DZ37" t="str">
            <v>January</v>
          </cell>
          <cell r="EA37" t="str">
            <v>February</v>
          </cell>
          <cell r="EB37" t="str">
            <v>March</v>
          </cell>
          <cell r="EC37" t="str">
            <v>April</v>
          </cell>
          <cell r="ED37" t="str">
            <v>May</v>
          </cell>
          <cell r="EE37" t="str">
            <v>June</v>
          </cell>
          <cell r="EF37" t="str">
            <v>July</v>
          </cell>
          <cell r="EG37" t="str">
            <v>August</v>
          </cell>
          <cell r="EH37" t="str">
            <v>September</v>
          </cell>
          <cell r="EI37" t="str">
            <v>October</v>
          </cell>
          <cell r="EJ37" t="str">
            <v>November</v>
          </cell>
          <cell r="EK37" t="str">
            <v>December</v>
          </cell>
        </row>
        <row r="38">
          <cell r="B38">
            <v>795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1803</v>
          </cell>
          <cell r="M38">
            <v>2192</v>
          </cell>
          <cell r="N38">
            <v>3044</v>
          </cell>
          <cell r="O38">
            <v>5060</v>
          </cell>
          <cell r="P38">
            <v>3352</v>
          </cell>
          <cell r="Q38">
            <v>2009</v>
          </cell>
          <cell r="R38">
            <v>3014</v>
          </cell>
          <cell r="S38">
            <v>3086</v>
          </cell>
          <cell r="T38">
            <v>2771</v>
          </cell>
          <cell r="U38">
            <v>3442</v>
          </cell>
          <cell r="V38">
            <v>4643</v>
          </cell>
          <cell r="W38">
            <v>5169</v>
          </cell>
          <cell r="X38">
            <v>3188</v>
          </cell>
          <cell r="Y38">
            <v>4399</v>
          </cell>
          <cell r="Z38">
            <v>4923</v>
          </cell>
          <cell r="AA38">
            <v>5813</v>
          </cell>
          <cell r="AB38">
            <v>6017</v>
          </cell>
          <cell r="AC38">
            <v>5159</v>
          </cell>
          <cell r="AD38">
            <v>5956</v>
          </cell>
          <cell r="AE38">
            <v>6811</v>
          </cell>
          <cell r="AF38">
            <v>7164</v>
          </cell>
          <cell r="AG38">
            <v>7708</v>
          </cell>
          <cell r="AH38">
            <v>7239</v>
          </cell>
          <cell r="AI38">
            <v>6778</v>
          </cell>
          <cell r="AJ38">
            <v>5539</v>
          </cell>
          <cell r="AK38">
            <v>3865</v>
          </cell>
          <cell r="AL38">
            <v>2715</v>
          </cell>
          <cell r="AM38">
            <v>3900</v>
          </cell>
          <cell r="AN38">
            <v>3300</v>
          </cell>
          <cell r="AO38">
            <v>3000</v>
          </cell>
          <cell r="AP38">
            <v>2150</v>
          </cell>
          <cell r="AQ38">
            <v>2150</v>
          </cell>
          <cell r="AR38">
            <v>2400</v>
          </cell>
          <cell r="AS38">
            <v>1500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F38">
            <v>795</v>
          </cell>
          <cell r="BG38">
            <v>795</v>
          </cell>
          <cell r="BH38">
            <v>795</v>
          </cell>
          <cell r="BI38">
            <v>795</v>
          </cell>
          <cell r="BJ38">
            <v>795</v>
          </cell>
          <cell r="BK38">
            <v>795</v>
          </cell>
          <cell r="BL38">
            <v>795</v>
          </cell>
          <cell r="BM38">
            <v>795</v>
          </cell>
          <cell r="BN38">
            <v>795</v>
          </cell>
          <cell r="BO38">
            <v>795</v>
          </cell>
          <cell r="BP38">
            <v>2598</v>
          </cell>
          <cell r="BQ38">
            <v>4790</v>
          </cell>
          <cell r="BR38">
            <v>7834</v>
          </cell>
          <cell r="BS38">
            <v>12894</v>
          </cell>
          <cell r="BT38">
            <v>16246</v>
          </cell>
          <cell r="BU38">
            <v>18255</v>
          </cell>
          <cell r="BV38">
            <v>21269</v>
          </cell>
          <cell r="BW38">
            <v>24355</v>
          </cell>
          <cell r="BX38">
            <v>27126</v>
          </cell>
          <cell r="BY38">
            <v>30568</v>
          </cell>
          <cell r="BZ38">
            <v>35211</v>
          </cell>
          <cell r="CA38">
            <v>40380</v>
          </cell>
          <cell r="CB38">
            <v>43568</v>
          </cell>
          <cell r="CC38">
            <v>47967</v>
          </cell>
          <cell r="CD38">
            <v>52890</v>
          </cell>
          <cell r="CE38">
            <v>58703</v>
          </cell>
          <cell r="CF38">
            <v>64720</v>
          </cell>
          <cell r="CG38">
            <v>69879</v>
          </cell>
          <cell r="CH38">
            <v>75835</v>
          </cell>
          <cell r="CI38">
            <v>82646</v>
          </cell>
          <cell r="CJ38">
            <v>89810</v>
          </cell>
          <cell r="CK38">
            <v>97518</v>
          </cell>
          <cell r="CL38">
            <v>104757</v>
          </cell>
          <cell r="CM38">
            <v>111535</v>
          </cell>
          <cell r="CN38">
            <v>117074</v>
          </cell>
          <cell r="CO38">
            <v>120939</v>
          </cell>
          <cell r="CP38">
            <v>123654</v>
          </cell>
          <cell r="CQ38">
            <v>127554</v>
          </cell>
          <cell r="CR38">
            <v>130854</v>
          </cell>
          <cell r="CS38">
            <v>133854</v>
          </cell>
          <cell r="CT38">
            <v>136004</v>
          </cell>
          <cell r="CU38">
            <v>138154</v>
          </cell>
          <cell r="CV38">
            <v>140554</v>
          </cell>
          <cell r="CW38">
            <v>142054</v>
          </cell>
          <cell r="CX38">
            <v>142054</v>
          </cell>
          <cell r="CY38">
            <v>142054</v>
          </cell>
          <cell r="CZ38">
            <v>142054</v>
          </cell>
          <cell r="DA38">
            <v>142054</v>
          </cell>
          <cell r="DB38">
            <v>142054</v>
          </cell>
          <cell r="DC38">
            <v>142054</v>
          </cell>
          <cell r="DD38">
            <v>142054</v>
          </cell>
          <cell r="DE38">
            <v>142054</v>
          </cell>
          <cell r="DI38" t="str">
            <v>Passengers</v>
          </cell>
          <cell r="DJ38">
            <v>795</v>
          </cell>
          <cell r="DK38">
            <v>0</v>
          </cell>
          <cell r="DL38">
            <v>3995</v>
          </cell>
          <cell r="DM38">
            <v>16479</v>
          </cell>
          <cell r="DN38">
            <v>13942</v>
          </cell>
          <cell r="DO38">
            <v>23492</v>
          </cell>
          <cell r="DP38">
            <v>23943</v>
          </cell>
          <cell r="DQ38">
            <v>28889</v>
          </cell>
          <cell r="DR38">
            <v>19319</v>
          </cell>
          <cell r="DS38">
            <v>9700</v>
          </cell>
          <cell r="DT38">
            <v>1500</v>
          </cell>
          <cell r="DU38">
            <v>0</v>
          </cell>
          <cell r="DY38" t="str">
            <v>Passengers</v>
          </cell>
          <cell r="DZ38">
            <v>795</v>
          </cell>
          <cell r="EA38">
            <v>795</v>
          </cell>
          <cell r="EB38">
            <v>4790</v>
          </cell>
          <cell r="EC38">
            <v>21269</v>
          </cell>
          <cell r="ED38">
            <v>35211</v>
          </cell>
          <cell r="EE38">
            <v>58703</v>
          </cell>
          <cell r="EF38">
            <v>82646</v>
          </cell>
          <cell r="EG38">
            <v>111535</v>
          </cell>
          <cell r="EH38">
            <v>130854</v>
          </cell>
          <cell r="EI38">
            <v>140554</v>
          </cell>
          <cell r="EJ38">
            <v>142054</v>
          </cell>
          <cell r="EK38">
            <v>142054</v>
          </cell>
        </row>
        <row r="39">
          <cell r="B39">
            <v>226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634</v>
          </cell>
          <cell r="M39">
            <v>712</v>
          </cell>
          <cell r="N39">
            <v>858</v>
          </cell>
          <cell r="O39">
            <v>1318</v>
          </cell>
          <cell r="P39">
            <v>1056</v>
          </cell>
          <cell r="Q39">
            <v>695</v>
          </cell>
          <cell r="R39">
            <v>993</v>
          </cell>
          <cell r="S39">
            <v>1073</v>
          </cell>
          <cell r="T39">
            <v>1016</v>
          </cell>
          <cell r="U39">
            <v>1176</v>
          </cell>
          <cell r="V39">
            <v>1428</v>
          </cell>
          <cell r="W39">
            <v>1601</v>
          </cell>
          <cell r="X39">
            <v>1061</v>
          </cell>
          <cell r="Y39">
            <v>1453</v>
          </cell>
          <cell r="Z39">
            <v>1611</v>
          </cell>
          <cell r="AA39">
            <v>1713</v>
          </cell>
          <cell r="AB39">
            <v>1767</v>
          </cell>
          <cell r="AC39">
            <v>1374</v>
          </cell>
          <cell r="AD39">
            <v>1441</v>
          </cell>
          <cell r="AE39">
            <v>1711</v>
          </cell>
          <cell r="AF39">
            <v>1824</v>
          </cell>
          <cell r="AG39">
            <v>2008</v>
          </cell>
          <cell r="AH39">
            <v>1987</v>
          </cell>
          <cell r="AI39">
            <v>1770</v>
          </cell>
          <cell r="AJ39">
            <v>1482</v>
          </cell>
          <cell r="AK39">
            <v>1336</v>
          </cell>
          <cell r="AL39">
            <v>998</v>
          </cell>
          <cell r="AM39">
            <v>1300</v>
          </cell>
          <cell r="AN39">
            <v>1150</v>
          </cell>
          <cell r="AO39">
            <v>1100</v>
          </cell>
          <cell r="AP39">
            <v>750</v>
          </cell>
          <cell r="AQ39">
            <v>750</v>
          </cell>
          <cell r="AR39">
            <v>750</v>
          </cell>
          <cell r="AS39">
            <v>600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F39">
            <v>226</v>
          </cell>
          <cell r="BG39">
            <v>226</v>
          </cell>
          <cell r="BH39">
            <v>226</v>
          </cell>
          <cell r="BI39">
            <v>226</v>
          </cell>
          <cell r="BJ39">
            <v>226</v>
          </cell>
          <cell r="BK39">
            <v>226</v>
          </cell>
          <cell r="BL39">
            <v>226</v>
          </cell>
          <cell r="BM39">
            <v>226</v>
          </cell>
          <cell r="BN39">
            <v>226</v>
          </cell>
          <cell r="BO39">
            <v>226</v>
          </cell>
          <cell r="BP39">
            <v>860</v>
          </cell>
          <cell r="BQ39">
            <v>1572</v>
          </cell>
          <cell r="BR39">
            <v>2430</v>
          </cell>
          <cell r="BS39">
            <v>3748</v>
          </cell>
          <cell r="BT39">
            <v>4804</v>
          </cell>
          <cell r="BU39">
            <v>5499</v>
          </cell>
          <cell r="BV39">
            <v>6492</v>
          </cell>
          <cell r="BW39">
            <v>7565</v>
          </cell>
          <cell r="BX39">
            <v>8581</v>
          </cell>
          <cell r="BY39">
            <v>9757</v>
          </cell>
          <cell r="BZ39">
            <v>11185</v>
          </cell>
          <cell r="CA39">
            <v>12786</v>
          </cell>
          <cell r="CB39">
            <v>13847</v>
          </cell>
          <cell r="CC39">
            <v>15300</v>
          </cell>
          <cell r="CD39">
            <v>16911</v>
          </cell>
          <cell r="CE39">
            <v>18624</v>
          </cell>
          <cell r="CF39">
            <v>20391</v>
          </cell>
          <cell r="CG39">
            <v>21765</v>
          </cell>
          <cell r="CH39">
            <v>23206</v>
          </cell>
          <cell r="CI39">
            <v>24917</v>
          </cell>
          <cell r="CJ39">
            <v>26741</v>
          </cell>
          <cell r="CK39">
            <v>28749</v>
          </cell>
          <cell r="CL39">
            <v>30736</v>
          </cell>
          <cell r="CM39">
            <v>32506</v>
          </cell>
          <cell r="CN39">
            <v>33988</v>
          </cell>
          <cell r="CO39">
            <v>35324</v>
          </cell>
          <cell r="CP39">
            <v>36322</v>
          </cell>
          <cell r="CQ39">
            <v>37622</v>
          </cell>
          <cell r="CR39">
            <v>38772</v>
          </cell>
          <cell r="CS39">
            <v>39872</v>
          </cell>
          <cell r="CT39">
            <v>40622</v>
          </cell>
          <cell r="CU39">
            <v>41372</v>
          </cell>
          <cell r="CV39">
            <v>42122</v>
          </cell>
          <cell r="CW39">
            <v>42722</v>
          </cell>
          <cell r="CX39">
            <v>42722</v>
          </cell>
          <cell r="CY39">
            <v>42722</v>
          </cell>
          <cell r="CZ39">
            <v>42722</v>
          </cell>
          <cell r="DA39">
            <v>42722</v>
          </cell>
          <cell r="DB39">
            <v>42722</v>
          </cell>
          <cell r="DC39">
            <v>42722</v>
          </cell>
          <cell r="DD39">
            <v>42722</v>
          </cell>
          <cell r="DE39">
            <v>42722</v>
          </cell>
          <cell r="DI39" t="str">
            <v>Car Units</v>
          </cell>
          <cell r="DJ39">
            <v>226</v>
          </cell>
          <cell r="DK39">
            <v>0</v>
          </cell>
          <cell r="DL39">
            <v>1346</v>
          </cell>
          <cell r="DM39">
            <v>4920</v>
          </cell>
          <cell r="DN39">
            <v>4693</v>
          </cell>
          <cell r="DO39">
            <v>7439</v>
          </cell>
          <cell r="DP39">
            <v>6293</v>
          </cell>
          <cell r="DQ39">
            <v>7589</v>
          </cell>
          <cell r="DR39">
            <v>6266</v>
          </cell>
          <cell r="DS39">
            <v>3350</v>
          </cell>
          <cell r="DT39">
            <v>600</v>
          </cell>
          <cell r="DU39">
            <v>0</v>
          </cell>
          <cell r="DY39" t="str">
            <v>Car Units</v>
          </cell>
          <cell r="DZ39">
            <v>226</v>
          </cell>
          <cell r="EA39">
            <v>226</v>
          </cell>
          <cell r="EB39">
            <v>1572</v>
          </cell>
          <cell r="EC39">
            <v>6492</v>
          </cell>
          <cell r="ED39">
            <v>11185</v>
          </cell>
          <cell r="EE39">
            <v>18624</v>
          </cell>
          <cell r="EF39">
            <v>24917</v>
          </cell>
          <cell r="EG39">
            <v>32506</v>
          </cell>
          <cell r="EH39">
            <v>38772</v>
          </cell>
          <cell r="EI39">
            <v>42122</v>
          </cell>
          <cell r="EJ39">
            <v>42722</v>
          </cell>
          <cell r="EK39">
            <v>42722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4</v>
          </cell>
          <cell r="N40">
            <v>4</v>
          </cell>
          <cell r="O40">
            <v>9</v>
          </cell>
          <cell r="P40">
            <v>7</v>
          </cell>
          <cell r="Q40">
            <v>4</v>
          </cell>
          <cell r="R40">
            <v>5</v>
          </cell>
          <cell r="S40">
            <v>4</v>
          </cell>
          <cell r="T40">
            <v>1</v>
          </cell>
          <cell r="U40">
            <v>2</v>
          </cell>
          <cell r="V40">
            <v>1</v>
          </cell>
          <cell r="W40">
            <v>1</v>
          </cell>
          <cell r="X40">
            <v>1</v>
          </cell>
          <cell r="Y40">
            <v>2</v>
          </cell>
          <cell r="Z40">
            <v>1</v>
          </cell>
          <cell r="AA40">
            <v>4</v>
          </cell>
          <cell r="AB40">
            <v>1</v>
          </cell>
          <cell r="AC40">
            <v>1</v>
          </cell>
          <cell r="AD40">
            <v>3</v>
          </cell>
          <cell r="AE40">
            <v>1</v>
          </cell>
          <cell r="AF40">
            <v>2</v>
          </cell>
          <cell r="AG40">
            <v>0</v>
          </cell>
          <cell r="AH40">
            <v>3</v>
          </cell>
          <cell r="AI40">
            <v>0</v>
          </cell>
          <cell r="AJ40">
            <v>1</v>
          </cell>
          <cell r="AK40">
            <v>0</v>
          </cell>
          <cell r="AL40">
            <v>0</v>
          </cell>
          <cell r="AM40">
            <v>2</v>
          </cell>
          <cell r="AN40">
            <v>2</v>
          </cell>
          <cell r="AO40">
            <v>2</v>
          </cell>
          <cell r="AP40">
            <v>2</v>
          </cell>
          <cell r="AQ40">
            <v>2</v>
          </cell>
          <cell r="AR40">
            <v>1</v>
          </cell>
          <cell r="AS40">
            <v>1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4</v>
          </cell>
          <cell r="BR40">
            <v>8</v>
          </cell>
          <cell r="BS40">
            <v>17</v>
          </cell>
          <cell r="BT40">
            <v>24</v>
          </cell>
          <cell r="BU40">
            <v>28</v>
          </cell>
          <cell r="BV40">
            <v>33</v>
          </cell>
          <cell r="BW40">
            <v>37</v>
          </cell>
          <cell r="BX40">
            <v>38</v>
          </cell>
          <cell r="BY40">
            <v>40</v>
          </cell>
          <cell r="BZ40">
            <v>41</v>
          </cell>
          <cell r="CA40">
            <v>42</v>
          </cell>
          <cell r="CB40">
            <v>43</v>
          </cell>
          <cell r="CC40">
            <v>45</v>
          </cell>
          <cell r="CD40">
            <v>46</v>
          </cell>
          <cell r="CE40">
            <v>50</v>
          </cell>
          <cell r="CF40">
            <v>51</v>
          </cell>
          <cell r="CG40">
            <v>52</v>
          </cell>
          <cell r="CH40">
            <v>55</v>
          </cell>
          <cell r="CI40">
            <v>56</v>
          </cell>
          <cell r="CJ40">
            <v>58</v>
          </cell>
          <cell r="CK40">
            <v>58</v>
          </cell>
          <cell r="CL40">
            <v>61</v>
          </cell>
          <cell r="CM40">
            <v>61</v>
          </cell>
          <cell r="CN40">
            <v>62</v>
          </cell>
          <cell r="CO40">
            <v>62</v>
          </cell>
          <cell r="CP40">
            <v>62</v>
          </cell>
          <cell r="CQ40">
            <v>64</v>
          </cell>
          <cell r="CR40">
            <v>66</v>
          </cell>
          <cell r="CS40">
            <v>68</v>
          </cell>
          <cell r="CT40">
            <v>70</v>
          </cell>
          <cell r="CU40">
            <v>72</v>
          </cell>
          <cell r="CV40">
            <v>73</v>
          </cell>
          <cell r="CW40">
            <v>74</v>
          </cell>
          <cell r="CX40">
            <v>74</v>
          </cell>
          <cell r="CY40">
            <v>74</v>
          </cell>
          <cell r="CZ40">
            <v>74</v>
          </cell>
          <cell r="DA40">
            <v>74</v>
          </cell>
          <cell r="DB40">
            <v>74</v>
          </cell>
          <cell r="DC40">
            <v>74</v>
          </cell>
          <cell r="DD40">
            <v>74</v>
          </cell>
          <cell r="DE40">
            <v>74</v>
          </cell>
          <cell r="DI40" t="str">
            <v>Coaches</v>
          </cell>
          <cell r="DJ40">
            <v>0</v>
          </cell>
          <cell r="DK40">
            <v>0</v>
          </cell>
          <cell r="DL40">
            <v>4</v>
          </cell>
          <cell r="DM40">
            <v>29</v>
          </cell>
          <cell r="DN40">
            <v>8</v>
          </cell>
          <cell r="DO40">
            <v>9</v>
          </cell>
          <cell r="DP40">
            <v>6</v>
          </cell>
          <cell r="DQ40">
            <v>5</v>
          </cell>
          <cell r="DR40">
            <v>5</v>
          </cell>
          <cell r="DS40">
            <v>7</v>
          </cell>
          <cell r="DT40">
            <v>1</v>
          </cell>
          <cell r="DU40">
            <v>0</v>
          </cell>
          <cell r="DY40" t="str">
            <v>Coaches</v>
          </cell>
          <cell r="DZ40">
            <v>0</v>
          </cell>
          <cell r="EA40">
            <v>0</v>
          </cell>
          <cell r="EB40">
            <v>4</v>
          </cell>
          <cell r="EC40">
            <v>33</v>
          </cell>
          <cell r="ED40">
            <v>41</v>
          </cell>
          <cell r="EE40">
            <v>50</v>
          </cell>
          <cell r="EF40">
            <v>56</v>
          </cell>
          <cell r="EG40">
            <v>61</v>
          </cell>
          <cell r="EH40">
            <v>66</v>
          </cell>
          <cell r="EI40">
            <v>73</v>
          </cell>
          <cell r="EJ40">
            <v>74</v>
          </cell>
          <cell r="EK40">
            <v>74</v>
          </cell>
        </row>
        <row r="41">
          <cell r="B41">
            <v>10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139</v>
          </cell>
          <cell r="M41">
            <v>188</v>
          </cell>
          <cell r="N41">
            <v>83</v>
          </cell>
          <cell r="O41">
            <v>104</v>
          </cell>
          <cell r="P41">
            <v>123</v>
          </cell>
          <cell r="Q41">
            <v>104</v>
          </cell>
          <cell r="R41">
            <v>166</v>
          </cell>
          <cell r="S41">
            <v>116</v>
          </cell>
          <cell r="T41">
            <v>134</v>
          </cell>
          <cell r="U41">
            <v>162</v>
          </cell>
          <cell r="V41">
            <v>166</v>
          </cell>
          <cell r="W41">
            <v>94</v>
          </cell>
          <cell r="X41">
            <v>109</v>
          </cell>
          <cell r="Y41">
            <v>140</v>
          </cell>
          <cell r="Z41">
            <v>129</v>
          </cell>
          <cell r="AA41">
            <v>157</v>
          </cell>
          <cell r="AB41">
            <v>158</v>
          </cell>
          <cell r="AC41">
            <v>156</v>
          </cell>
          <cell r="AD41">
            <v>154</v>
          </cell>
          <cell r="AE41">
            <v>146</v>
          </cell>
          <cell r="AF41">
            <v>143</v>
          </cell>
          <cell r="AG41">
            <v>153</v>
          </cell>
          <cell r="AH41">
            <v>204</v>
          </cell>
          <cell r="AI41">
            <v>178</v>
          </cell>
          <cell r="AJ41">
            <v>121</v>
          </cell>
          <cell r="AK41">
            <v>189</v>
          </cell>
          <cell r="AL41">
            <v>141</v>
          </cell>
          <cell r="AM41">
            <v>150</v>
          </cell>
          <cell r="AN41">
            <v>150</v>
          </cell>
          <cell r="AO41">
            <v>150</v>
          </cell>
          <cell r="AP41">
            <v>150</v>
          </cell>
          <cell r="AQ41">
            <v>150</v>
          </cell>
          <cell r="AR41">
            <v>100</v>
          </cell>
          <cell r="AS41">
            <v>120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F41">
            <v>10</v>
          </cell>
          <cell r="BG41">
            <v>10</v>
          </cell>
          <cell r="BH41">
            <v>10</v>
          </cell>
          <cell r="BI41">
            <v>10</v>
          </cell>
          <cell r="BJ41">
            <v>10</v>
          </cell>
          <cell r="BK41">
            <v>10</v>
          </cell>
          <cell r="BL41">
            <v>10</v>
          </cell>
          <cell r="BM41">
            <v>10</v>
          </cell>
          <cell r="BN41">
            <v>10</v>
          </cell>
          <cell r="BO41">
            <v>10</v>
          </cell>
          <cell r="BP41">
            <v>149</v>
          </cell>
          <cell r="BQ41">
            <v>337</v>
          </cell>
          <cell r="BR41">
            <v>420</v>
          </cell>
          <cell r="BS41">
            <v>524</v>
          </cell>
          <cell r="BT41">
            <v>647</v>
          </cell>
          <cell r="BU41">
            <v>751</v>
          </cell>
          <cell r="BV41">
            <v>917</v>
          </cell>
          <cell r="BW41">
            <v>1033</v>
          </cell>
          <cell r="BX41">
            <v>1167</v>
          </cell>
          <cell r="BY41">
            <v>1329</v>
          </cell>
          <cell r="BZ41">
            <v>1495</v>
          </cell>
          <cell r="CA41">
            <v>1589</v>
          </cell>
          <cell r="CB41">
            <v>1698</v>
          </cell>
          <cell r="CC41">
            <v>1838</v>
          </cell>
          <cell r="CD41">
            <v>1967</v>
          </cell>
          <cell r="CE41">
            <v>2124</v>
          </cell>
          <cell r="CF41">
            <v>2282</v>
          </cell>
          <cell r="CG41">
            <v>2438</v>
          </cell>
          <cell r="CH41">
            <v>2592</v>
          </cell>
          <cell r="CI41">
            <v>2738</v>
          </cell>
          <cell r="CJ41">
            <v>2881</v>
          </cell>
          <cell r="CK41">
            <v>3034</v>
          </cell>
          <cell r="CL41">
            <v>3238</v>
          </cell>
          <cell r="CM41">
            <v>3416</v>
          </cell>
          <cell r="CN41">
            <v>3537</v>
          </cell>
          <cell r="CO41">
            <v>3726</v>
          </cell>
          <cell r="CP41">
            <v>3867</v>
          </cell>
          <cell r="CQ41">
            <v>4017</v>
          </cell>
          <cell r="CR41">
            <v>4167</v>
          </cell>
          <cell r="CS41">
            <v>4317</v>
          </cell>
          <cell r="CT41">
            <v>4467</v>
          </cell>
          <cell r="CU41">
            <v>4617</v>
          </cell>
          <cell r="CV41">
            <v>4717</v>
          </cell>
          <cell r="CW41">
            <v>4837</v>
          </cell>
          <cell r="CX41">
            <v>4837</v>
          </cell>
          <cell r="CY41">
            <v>4837</v>
          </cell>
          <cell r="CZ41">
            <v>4837</v>
          </cell>
          <cell r="DA41">
            <v>4837</v>
          </cell>
          <cell r="DB41">
            <v>4837</v>
          </cell>
          <cell r="DC41">
            <v>4837</v>
          </cell>
          <cell r="DD41">
            <v>4837</v>
          </cell>
          <cell r="DE41">
            <v>4837</v>
          </cell>
          <cell r="DI41" t="str">
            <v>Ro / Ro Units</v>
          </cell>
          <cell r="DJ41">
            <v>10</v>
          </cell>
          <cell r="DK41">
            <v>0</v>
          </cell>
          <cell r="DL41">
            <v>327</v>
          </cell>
          <cell r="DM41">
            <v>580</v>
          </cell>
          <cell r="DN41">
            <v>578</v>
          </cell>
          <cell r="DO41">
            <v>629</v>
          </cell>
          <cell r="DP41">
            <v>614</v>
          </cell>
          <cell r="DQ41">
            <v>678</v>
          </cell>
          <cell r="DR41">
            <v>751</v>
          </cell>
          <cell r="DS41">
            <v>550</v>
          </cell>
          <cell r="DT41">
            <v>120</v>
          </cell>
          <cell r="DU41">
            <v>0</v>
          </cell>
          <cell r="DY41" t="str">
            <v>Ro / Ro Units</v>
          </cell>
          <cell r="DZ41">
            <v>10</v>
          </cell>
          <cell r="EA41">
            <v>10</v>
          </cell>
          <cell r="EB41">
            <v>337</v>
          </cell>
          <cell r="EC41">
            <v>917</v>
          </cell>
          <cell r="ED41">
            <v>1495</v>
          </cell>
          <cell r="EE41">
            <v>2124</v>
          </cell>
          <cell r="EF41">
            <v>2738</v>
          </cell>
          <cell r="EG41">
            <v>3416</v>
          </cell>
          <cell r="EH41">
            <v>4167</v>
          </cell>
          <cell r="EI41">
            <v>4717</v>
          </cell>
          <cell r="EJ41">
            <v>4837</v>
          </cell>
          <cell r="EK41">
            <v>4837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I42" t="str">
            <v>Trade Vehicles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Y42" t="str">
            <v>Trade Vehicles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I43" t="str">
            <v>Small Commercials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Y43" t="str">
            <v>Small Commercials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</row>
        <row r="45">
          <cell r="DI45" t="str">
            <v>IOMSP Co</v>
          </cell>
          <cell r="DY45" t="str">
            <v>IOMSP Co</v>
          </cell>
        </row>
        <row r="46">
          <cell r="DI46" t="str">
            <v>1999 - Volumes</v>
          </cell>
          <cell r="DY46" t="str">
            <v>1999 - Volumes</v>
          </cell>
        </row>
        <row r="47">
          <cell r="B47">
            <v>1</v>
          </cell>
          <cell r="C47">
            <v>2</v>
          </cell>
          <cell r="D47">
            <v>3</v>
          </cell>
          <cell r="E47">
            <v>4</v>
          </cell>
          <cell r="F47">
            <v>5</v>
          </cell>
          <cell r="G47">
            <v>6</v>
          </cell>
          <cell r="H47">
            <v>7</v>
          </cell>
          <cell r="I47">
            <v>8</v>
          </cell>
          <cell r="J47">
            <v>9</v>
          </cell>
          <cell r="K47">
            <v>10</v>
          </cell>
          <cell r="L47">
            <v>11</v>
          </cell>
          <cell r="M47">
            <v>12</v>
          </cell>
          <cell r="N47">
            <v>13</v>
          </cell>
          <cell r="O47">
            <v>14</v>
          </cell>
          <cell r="P47">
            <v>15</v>
          </cell>
          <cell r="Q47">
            <v>16</v>
          </cell>
          <cell r="R47">
            <v>17</v>
          </cell>
          <cell r="S47">
            <v>18</v>
          </cell>
          <cell r="T47">
            <v>19</v>
          </cell>
          <cell r="U47">
            <v>20</v>
          </cell>
          <cell r="V47">
            <v>21</v>
          </cell>
          <cell r="W47">
            <v>22</v>
          </cell>
          <cell r="X47">
            <v>23</v>
          </cell>
          <cell r="Y47">
            <v>24</v>
          </cell>
          <cell r="Z47">
            <v>25</v>
          </cell>
          <cell r="AA47">
            <v>26</v>
          </cell>
          <cell r="AB47">
            <v>27</v>
          </cell>
          <cell r="AC47">
            <v>28</v>
          </cell>
          <cell r="AD47">
            <v>29</v>
          </cell>
          <cell r="AE47">
            <v>30</v>
          </cell>
          <cell r="AF47">
            <v>31</v>
          </cell>
          <cell r="AG47">
            <v>32</v>
          </cell>
          <cell r="AH47">
            <v>33</v>
          </cell>
          <cell r="AI47">
            <v>34</v>
          </cell>
          <cell r="AJ47">
            <v>35</v>
          </cell>
          <cell r="AK47">
            <v>36</v>
          </cell>
          <cell r="AL47">
            <v>37</v>
          </cell>
          <cell r="AM47">
            <v>38</v>
          </cell>
          <cell r="AN47">
            <v>39</v>
          </cell>
          <cell r="AO47">
            <v>40</v>
          </cell>
          <cell r="AP47">
            <v>41</v>
          </cell>
          <cell r="AQ47">
            <v>42</v>
          </cell>
          <cell r="AR47">
            <v>43</v>
          </cell>
          <cell r="AS47">
            <v>44</v>
          </cell>
          <cell r="AT47">
            <v>45</v>
          </cell>
          <cell r="AU47">
            <v>46</v>
          </cell>
          <cell r="AV47">
            <v>47</v>
          </cell>
          <cell r="AW47">
            <v>48</v>
          </cell>
          <cell r="AX47">
            <v>49</v>
          </cell>
          <cell r="AY47">
            <v>50</v>
          </cell>
          <cell r="AZ47">
            <v>51</v>
          </cell>
          <cell r="BA47">
            <v>52</v>
          </cell>
          <cell r="BF47">
            <v>1</v>
          </cell>
          <cell r="BG47">
            <v>2</v>
          </cell>
          <cell r="BH47">
            <v>3</v>
          </cell>
          <cell r="BI47">
            <v>4</v>
          </cell>
          <cell r="BJ47">
            <v>5</v>
          </cell>
          <cell r="BK47">
            <v>6</v>
          </cell>
          <cell r="BL47">
            <v>7</v>
          </cell>
          <cell r="BM47">
            <v>8</v>
          </cell>
          <cell r="BN47">
            <v>9</v>
          </cell>
          <cell r="BO47">
            <v>10</v>
          </cell>
          <cell r="BP47">
            <v>11</v>
          </cell>
          <cell r="BQ47">
            <v>12</v>
          </cell>
          <cell r="BR47">
            <v>13</v>
          </cell>
          <cell r="BS47">
            <v>14</v>
          </cell>
          <cell r="BT47">
            <v>15</v>
          </cell>
          <cell r="BU47">
            <v>16</v>
          </cell>
          <cell r="BV47">
            <v>17</v>
          </cell>
          <cell r="BW47">
            <v>18</v>
          </cell>
          <cell r="BX47">
            <v>19</v>
          </cell>
          <cell r="BY47">
            <v>20</v>
          </cell>
          <cell r="BZ47">
            <v>21</v>
          </cell>
          <cell r="CA47">
            <v>22</v>
          </cell>
          <cell r="CB47">
            <v>23</v>
          </cell>
          <cell r="CC47">
            <v>24</v>
          </cell>
          <cell r="CD47">
            <v>25</v>
          </cell>
          <cell r="CE47">
            <v>26</v>
          </cell>
          <cell r="CF47">
            <v>27</v>
          </cell>
          <cell r="CG47">
            <v>28</v>
          </cell>
          <cell r="CH47">
            <v>29</v>
          </cell>
          <cell r="CI47">
            <v>30</v>
          </cell>
          <cell r="CJ47">
            <v>31</v>
          </cell>
          <cell r="CK47">
            <v>32</v>
          </cell>
          <cell r="CL47">
            <v>33</v>
          </cell>
          <cell r="CM47">
            <v>34</v>
          </cell>
          <cell r="CN47">
            <v>35</v>
          </cell>
          <cell r="CO47">
            <v>36</v>
          </cell>
          <cell r="CP47">
            <v>37</v>
          </cell>
          <cell r="CQ47">
            <v>38</v>
          </cell>
          <cell r="CR47">
            <v>39</v>
          </cell>
          <cell r="CS47">
            <v>40</v>
          </cell>
          <cell r="CT47">
            <v>41</v>
          </cell>
          <cell r="CU47">
            <v>42</v>
          </cell>
          <cell r="CV47">
            <v>43</v>
          </cell>
          <cell r="CW47">
            <v>44</v>
          </cell>
          <cell r="CX47">
            <v>45</v>
          </cell>
          <cell r="CY47">
            <v>46</v>
          </cell>
          <cell r="CZ47">
            <v>47</v>
          </cell>
          <cell r="DA47">
            <v>48</v>
          </cell>
          <cell r="DB47">
            <v>49</v>
          </cell>
          <cell r="DC47">
            <v>50</v>
          </cell>
          <cell r="DD47">
            <v>51</v>
          </cell>
          <cell r="DE47">
            <v>52</v>
          </cell>
          <cell r="DI47" t="str">
            <v>Week No.</v>
          </cell>
          <cell r="DJ47">
            <v>1</v>
          </cell>
          <cell r="DK47">
            <v>2</v>
          </cell>
          <cell r="DL47">
            <v>3</v>
          </cell>
          <cell r="DM47">
            <v>4</v>
          </cell>
          <cell r="DN47">
            <v>5</v>
          </cell>
          <cell r="DO47">
            <v>6</v>
          </cell>
          <cell r="DP47">
            <v>7</v>
          </cell>
          <cell r="DQ47">
            <v>8</v>
          </cell>
          <cell r="DR47">
            <v>9</v>
          </cell>
          <cell r="DS47">
            <v>10</v>
          </cell>
          <cell r="DT47">
            <v>11</v>
          </cell>
          <cell r="DU47">
            <v>12</v>
          </cell>
          <cell r="DY47" t="str">
            <v>Week No.</v>
          </cell>
          <cell r="DZ47">
            <v>1</v>
          </cell>
          <cell r="EA47">
            <v>2</v>
          </cell>
          <cell r="EB47">
            <v>3</v>
          </cell>
          <cell r="EC47">
            <v>4</v>
          </cell>
          <cell r="ED47">
            <v>5</v>
          </cell>
          <cell r="EE47">
            <v>6</v>
          </cell>
          <cell r="EF47">
            <v>7</v>
          </cell>
          <cell r="EG47">
            <v>8</v>
          </cell>
          <cell r="EH47">
            <v>9</v>
          </cell>
          <cell r="EI47">
            <v>10</v>
          </cell>
          <cell r="EJ47">
            <v>11</v>
          </cell>
          <cell r="EK47">
            <v>12</v>
          </cell>
        </row>
        <row r="48">
          <cell r="B48">
            <v>36170</v>
          </cell>
          <cell r="C48">
            <v>36177</v>
          </cell>
          <cell r="D48">
            <v>36184</v>
          </cell>
          <cell r="E48">
            <v>36191</v>
          </cell>
          <cell r="F48">
            <v>36198</v>
          </cell>
          <cell r="G48">
            <v>36205</v>
          </cell>
          <cell r="H48">
            <v>36212</v>
          </cell>
          <cell r="I48">
            <v>36219</v>
          </cell>
          <cell r="J48">
            <v>36226</v>
          </cell>
          <cell r="K48">
            <v>36233</v>
          </cell>
          <cell r="L48">
            <v>36240</v>
          </cell>
          <cell r="M48">
            <v>36247</v>
          </cell>
          <cell r="N48">
            <v>36254</v>
          </cell>
          <cell r="O48">
            <v>36261</v>
          </cell>
          <cell r="P48">
            <v>36268</v>
          </cell>
          <cell r="Q48">
            <v>36275</v>
          </cell>
          <cell r="R48">
            <v>36282</v>
          </cell>
          <cell r="S48">
            <v>36289</v>
          </cell>
          <cell r="T48">
            <v>36296</v>
          </cell>
          <cell r="U48">
            <v>36303</v>
          </cell>
          <cell r="V48">
            <v>36310</v>
          </cell>
          <cell r="W48">
            <v>36317</v>
          </cell>
          <cell r="X48">
            <v>36324</v>
          </cell>
          <cell r="Y48">
            <v>36331</v>
          </cell>
          <cell r="Z48">
            <v>36338</v>
          </cell>
          <cell r="AA48">
            <v>36345</v>
          </cell>
          <cell r="AB48">
            <v>36352</v>
          </cell>
          <cell r="AC48">
            <v>36359</v>
          </cell>
          <cell r="AD48">
            <v>36366</v>
          </cell>
          <cell r="AE48">
            <v>36373</v>
          </cell>
          <cell r="AF48">
            <v>36380</v>
          </cell>
          <cell r="AG48">
            <v>36387</v>
          </cell>
          <cell r="AH48">
            <v>36394</v>
          </cell>
          <cell r="AI48">
            <v>36401</v>
          </cell>
          <cell r="AJ48">
            <v>36408</v>
          </cell>
          <cell r="AK48">
            <v>36415</v>
          </cell>
          <cell r="AL48">
            <v>36422</v>
          </cell>
          <cell r="AM48">
            <v>36429</v>
          </cell>
          <cell r="AN48">
            <v>36436</v>
          </cell>
          <cell r="AO48">
            <v>36443</v>
          </cell>
          <cell r="AP48">
            <v>36450</v>
          </cell>
          <cell r="AQ48">
            <v>36457</v>
          </cell>
          <cell r="AR48">
            <v>36464</v>
          </cell>
          <cell r="AS48">
            <v>36471</v>
          </cell>
          <cell r="AT48">
            <v>36478</v>
          </cell>
          <cell r="AU48">
            <v>36485</v>
          </cell>
          <cell r="AV48">
            <v>36492</v>
          </cell>
          <cell r="AW48">
            <v>36499</v>
          </cell>
          <cell r="AX48">
            <v>36506</v>
          </cell>
          <cell r="AY48">
            <v>36513</v>
          </cell>
          <cell r="AZ48">
            <v>36520</v>
          </cell>
          <cell r="BA48">
            <v>36525</v>
          </cell>
          <cell r="BF48">
            <v>36170</v>
          </cell>
          <cell r="BG48">
            <v>36177</v>
          </cell>
          <cell r="BH48">
            <v>36184</v>
          </cell>
          <cell r="BI48">
            <v>36191</v>
          </cell>
          <cell r="BJ48">
            <v>36198</v>
          </cell>
          <cell r="BK48">
            <v>36205</v>
          </cell>
          <cell r="BL48">
            <v>36212</v>
          </cell>
          <cell r="BM48">
            <v>36219</v>
          </cell>
          <cell r="BN48">
            <v>36226</v>
          </cell>
          <cell r="BO48">
            <v>36233</v>
          </cell>
          <cell r="BP48">
            <v>36240</v>
          </cell>
          <cell r="BQ48">
            <v>36247</v>
          </cell>
          <cell r="BR48">
            <v>36254</v>
          </cell>
          <cell r="BS48">
            <v>36261</v>
          </cell>
          <cell r="BT48">
            <v>36268</v>
          </cell>
          <cell r="BU48">
            <v>36275</v>
          </cell>
          <cell r="BV48">
            <v>36282</v>
          </cell>
          <cell r="BW48">
            <v>36289</v>
          </cell>
          <cell r="BX48">
            <v>36296</v>
          </cell>
          <cell r="BY48">
            <v>36303</v>
          </cell>
          <cell r="BZ48">
            <v>36310</v>
          </cell>
          <cell r="CA48">
            <v>36317</v>
          </cell>
          <cell r="CB48">
            <v>36324</v>
          </cell>
          <cell r="CC48">
            <v>36331</v>
          </cell>
          <cell r="CD48">
            <v>36338</v>
          </cell>
          <cell r="CE48">
            <v>36345</v>
          </cell>
          <cell r="CF48">
            <v>36352</v>
          </cell>
          <cell r="CG48">
            <v>36359</v>
          </cell>
          <cell r="CH48">
            <v>36366</v>
          </cell>
          <cell r="CI48">
            <v>36373</v>
          </cell>
          <cell r="CJ48">
            <v>36380</v>
          </cell>
          <cell r="CK48">
            <v>36387</v>
          </cell>
          <cell r="CL48">
            <v>36394</v>
          </cell>
          <cell r="CM48">
            <v>36401</v>
          </cell>
          <cell r="CN48">
            <v>36408</v>
          </cell>
          <cell r="CO48">
            <v>36415</v>
          </cell>
          <cell r="CP48">
            <v>36422</v>
          </cell>
          <cell r="CQ48">
            <v>36429</v>
          </cell>
          <cell r="CR48">
            <v>36436</v>
          </cell>
          <cell r="CS48">
            <v>36443</v>
          </cell>
          <cell r="CT48">
            <v>36450</v>
          </cell>
          <cell r="CU48">
            <v>36457</v>
          </cell>
          <cell r="CV48">
            <v>36464</v>
          </cell>
          <cell r="CW48">
            <v>36471</v>
          </cell>
          <cell r="CX48">
            <v>36478</v>
          </cell>
          <cell r="CY48">
            <v>36485</v>
          </cell>
          <cell r="CZ48">
            <v>36492</v>
          </cell>
          <cell r="DA48">
            <v>36499</v>
          </cell>
          <cell r="DB48">
            <v>36506</v>
          </cell>
          <cell r="DC48">
            <v>36513</v>
          </cell>
          <cell r="DD48">
            <v>36520</v>
          </cell>
          <cell r="DE48">
            <v>36525</v>
          </cell>
          <cell r="DI48" t="str">
            <v>Week Ending</v>
          </cell>
          <cell r="DJ48" t="str">
            <v>January</v>
          </cell>
          <cell r="DK48" t="str">
            <v>February</v>
          </cell>
          <cell r="DL48" t="str">
            <v>March</v>
          </cell>
          <cell r="DM48" t="str">
            <v>April</v>
          </cell>
          <cell r="DN48" t="str">
            <v>May</v>
          </cell>
          <cell r="DO48" t="str">
            <v>June</v>
          </cell>
          <cell r="DP48" t="str">
            <v>July</v>
          </cell>
          <cell r="DQ48" t="str">
            <v>August</v>
          </cell>
          <cell r="DR48" t="str">
            <v>September</v>
          </cell>
          <cell r="DS48" t="str">
            <v>October</v>
          </cell>
          <cell r="DT48" t="str">
            <v>November</v>
          </cell>
          <cell r="DU48" t="str">
            <v>December</v>
          </cell>
          <cell r="DY48" t="str">
            <v>Week Ending</v>
          </cell>
          <cell r="DZ48" t="str">
            <v>January</v>
          </cell>
          <cell r="EA48" t="str">
            <v>February</v>
          </cell>
          <cell r="EB48" t="str">
            <v>March</v>
          </cell>
          <cell r="EC48" t="str">
            <v>April</v>
          </cell>
          <cell r="ED48" t="str">
            <v>May</v>
          </cell>
          <cell r="EE48" t="str">
            <v>June</v>
          </cell>
          <cell r="EF48" t="str">
            <v>July</v>
          </cell>
          <cell r="EG48" t="str">
            <v>August</v>
          </cell>
          <cell r="EH48" t="str">
            <v>September</v>
          </cell>
          <cell r="EI48" t="str">
            <v>October</v>
          </cell>
          <cell r="EJ48" t="str">
            <v>November</v>
          </cell>
          <cell r="EK48" t="str">
            <v>December</v>
          </cell>
        </row>
        <row r="49">
          <cell r="B49">
            <v>839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1465</v>
          </cell>
          <cell r="L49">
            <v>4212</v>
          </cell>
          <cell r="M49">
            <v>3348</v>
          </cell>
          <cell r="N49">
            <v>5658</v>
          </cell>
          <cell r="O49">
            <v>8669</v>
          </cell>
          <cell r="P49">
            <v>4814</v>
          </cell>
          <cell r="Q49">
            <v>4936</v>
          </cell>
          <cell r="R49">
            <v>7441</v>
          </cell>
          <cell r="S49">
            <v>7973</v>
          </cell>
          <cell r="T49">
            <v>5362</v>
          </cell>
          <cell r="U49">
            <v>7057</v>
          </cell>
          <cell r="V49">
            <v>8717</v>
          </cell>
          <cell r="W49">
            <v>8338</v>
          </cell>
          <cell r="X49">
            <v>6385</v>
          </cell>
          <cell r="Y49">
            <v>10248</v>
          </cell>
          <cell r="Z49">
            <v>13026</v>
          </cell>
          <cell r="AA49">
            <v>12021</v>
          </cell>
          <cell r="AB49">
            <v>9398</v>
          </cell>
          <cell r="AC49">
            <v>9090</v>
          </cell>
          <cell r="AD49">
            <v>7141</v>
          </cell>
          <cell r="AE49">
            <v>8763</v>
          </cell>
          <cell r="AF49">
            <v>9834</v>
          </cell>
          <cell r="AG49">
            <v>9390</v>
          </cell>
          <cell r="AH49">
            <v>8959</v>
          </cell>
          <cell r="AI49">
            <v>8964</v>
          </cell>
          <cell r="AJ49">
            <v>7889</v>
          </cell>
          <cell r="AK49">
            <v>6429</v>
          </cell>
          <cell r="AL49">
            <v>6135</v>
          </cell>
          <cell r="AM49">
            <v>5862</v>
          </cell>
          <cell r="AN49">
            <v>2625</v>
          </cell>
          <cell r="AO49">
            <v>2810</v>
          </cell>
          <cell r="AP49">
            <v>2950</v>
          </cell>
          <cell r="AQ49">
            <v>4197</v>
          </cell>
          <cell r="AR49">
            <v>5108</v>
          </cell>
          <cell r="AS49">
            <v>2771</v>
          </cell>
          <cell r="AT49">
            <v>2806</v>
          </cell>
          <cell r="AU49">
            <v>2404</v>
          </cell>
          <cell r="AV49">
            <v>1281</v>
          </cell>
          <cell r="AW49">
            <v>526</v>
          </cell>
          <cell r="AX49">
            <v>1106</v>
          </cell>
          <cell r="AY49">
            <v>985</v>
          </cell>
          <cell r="AZ49">
            <v>1002</v>
          </cell>
          <cell r="BA49">
            <v>2271</v>
          </cell>
          <cell r="BF49">
            <v>839</v>
          </cell>
          <cell r="BG49">
            <v>839</v>
          </cell>
          <cell r="BH49">
            <v>839</v>
          </cell>
          <cell r="BI49">
            <v>839</v>
          </cell>
          <cell r="BJ49">
            <v>839</v>
          </cell>
          <cell r="BK49">
            <v>839</v>
          </cell>
          <cell r="BL49">
            <v>839</v>
          </cell>
          <cell r="BM49">
            <v>839</v>
          </cell>
          <cell r="BN49">
            <v>839</v>
          </cell>
          <cell r="BO49">
            <v>2304</v>
          </cell>
          <cell r="BP49">
            <v>6516</v>
          </cell>
          <cell r="BQ49">
            <v>9864</v>
          </cell>
          <cell r="BR49">
            <v>15522</v>
          </cell>
          <cell r="BS49">
            <v>24191</v>
          </cell>
          <cell r="BT49">
            <v>29005</v>
          </cell>
          <cell r="BU49">
            <v>33941</v>
          </cell>
          <cell r="BV49">
            <v>41382</v>
          </cell>
          <cell r="BW49">
            <v>49355</v>
          </cell>
          <cell r="BX49">
            <v>54717</v>
          </cell>
          <cell r="BY49">
            <v>61774</v>
          </cell>
          <cell r="BZ49">
            <v>70491</v>
          </cell>
          <cell r="CA49">
            <v>78829</v>
          </cell>
          <cell r="CB49">
            <v>85214</v>
          </cell>
          <cell r="CC49">
            <v>95462</v>
          </cell>
          <cell r="CD49">
            <v>108488</v>
          </cell>
          <cell r="CE49">
            <v>120509</v>
          </cell>
          <cell r="CF49">
            <v>129907</v>
          </cell>
          <cell r="CG49">
            <v>138997</v>
          </cell>
          <cell r="CH49">
            <v>146138</v>
          </cell>
          <cell r="CI49">
            <v>154901</v>
          </cell>
          <cell r="CJ49">
            <v>164735</v>
          </cell>
          <cell r="CK49">
            <v>174125</v>
          </cell>
          <cell r="CL49">
            <v>183084</v>
          </cell>
          <cell r="CM49">
            <v>192048</v>
          </cell>
          <cell r="CN49">
            <v>199937</v>
          </cell>
          <cell r="CO49">
            <v>206366</v>
          </cell>
          <cell r="CP49">
            <v>212501</v>
          </cell>
          <cell r="CQ49">
            <v>218363</v>
          </cell>
          <cell r="CR49">
            <v>220988</v>
          </cell>
          <cell r="CS49">
            <v>223798</v>
          </cell>
          <cell r="CT49">
            <v>226748</v>
          </cell>
          <cell r="CU49">
            <v>230945</v>
          </cell>
          <cell r="CV49">
            <v>236053</v>
          </cell>
          <cell r="CW49">
            <v>238824</v>
          </cell>
          <cell r="CX49">
            <v>241630</v>
          </cell>
          <cell r="CY49">
            <v>244034</v>
          </cell>
          <cell r="CZ49">
            <v>245315</v>
          </cell>
          <cell r="DA49">
            <v>245841</v>
          </cell>
          <cell r="DB49">
            <v>246947</v>
          </cell>
          <cell r="DC49">
            <v>247932</v>
          </cell>
          <cell r="DD49">
            <v>248934</v>
          </cell>
          <cell r="DE49">
            <v>251205</v>
          </cell>
          <cell r="DI49" t="str">
            <v>Passengers</v>
          </cell>
          <cell r="DJ49">
            <v>839</v>
          </cell>
          <cell r="DK49">
            <v>0</v>
          </cell>
          <cell r="DL49">
            <v>9025</v>
          </cell>
          <cell r="DM49">
            <v>31518</v>
          </cell>
          <cell r="DN49">
            <v>29109</v>
          </cell>
          <cell r="DO49">
            <v>50018</v>
          </cell>
          <cell r="DP49">
            <v>34392</v>
          </cell>
          <cell r="DQ49">
            <v>37147</v>
          </cell>
          <cell r="DR49">
            <v>28940</v>
          </cell>
          <cell r="DS49">
            <v>15065</v>
          </cell>
          <cell r="DT49">
            <v>9262</v>
          </cell>
          <cell r="DU49">
            <v>5890</v>
          </cell>
          <cell r="DY49" t="str">
            <v>Passengers</v>
          </cell>
          <cell r="DZ49">
            <v>839</v>
          </cell>
          <cell r="EA49">
            <v>839</v>
          </cell>
          <cell r="EB49">
            <v>9864</v>
          </cell>
          <cell r="EC49">
            <v>41382</v>
          </cell>
          <cell r="ED49">
            <v>70491</v>
          </cell>
          <cell r="EE49">
            <v>120509</v>
          </cell>
          <cell r="EF49">
            <v>154901</v>
          </cell>
          <cell r="EG49">
            <v>192048</v>
          </cell>
          <cell r="EH49">
            <v>220988</v>
          </cell>
          <cell r="EI49">
            <v>236053</v>
          </cell>
          <cell r="EJ49">
            <v>245315</v>
          </cell>
          <cell r="EK49">
            <v>251205</v>
          </cell>
        </row>
        <row r="50">
          <cell r="B50">
            <v>196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204</v>
          </cell>
          <cell r="L50">
            <v>590</v>
          </cell>
          <cell r="M50">
            <v>554</v>
          </cell>
          <cell r="N50">
            <v>993</v>
          </cell>
          <cell r="O50">
            <v>1299</v>
          </cell>
          <cell r="P50">
            <v>761</v>
          </cell>
          <cell r="Q50">
            <v>774</v>
          </cell>
          <cell r="R50">
            <v>1281</v>
          </cell>
          <cell r="S50">
            <v>1261</v>
          </cell>
          <cell r="T50">
            <v>1120</v>
          </cell>
          <cell r="U50">
            <v>1411</v>
          </cell>
          <cell r="V50">
            <v>1635</v>
          </cell>
          <cell r="W50">
            <v>1619</v>
          </cell>
          <cell r="X50">
            <v>1163</v>
          </cell>
          <cell r="Y50">
            <v>1994</v>
          </cell>
          <cell r="Z50">
            <v>2616</v>
          </cell>
          <cell r="AA50">
            <v>2406</v>
          </cell>
          <cell r="AB50">
            <v>2305</v>
          </cell>
          <cell r="AC50">
            <v>1992</v>
          </cell>
          <cell r="AD50">
            <v>1316</v>
          </cell>
          <cell r="AE50">
            <v>1711</v>
          </cell>
          <cell r="AF50">
            <v>1824</v>
          </cell>
          <cell r="AG50">
            <v>1837</v>
          </cell>
          <cell r="AH50">
            <v>1690</v>
          </cell>
          <cell r="AI50">
            <v>1585</v>
          </cell>
          <cell r="AJ50">
            <v>1435</v>
          </cell>
          <cell r="AK50">
            <v>1386</v>
          </cell>
          <cell r="AL50">
            <v>1450</v>
          </cell>
          <cell r="AM50">
            <v>1437</v>
          </cell>
          <cell r="AN50">
            <v>868</v>
          </cell>
          <cell r="AO50">
            <v>735</v>
          </cell>
          <cell r="AP50">
            <v>700</v>
          </cell>
          <cell r="AQ50">
            <v>892</v>
          </cell>
          <cell r="AR50">
            <v>1126</v>
          </cell>
          <cell r="AS50">
            <v>595</v>
          </cell>
          <cell r="AT50">
            <v>608</v>
          </cell>
          <cell r="AU50">
            <v>532</v>
          </cell>
          <cell r="AV50">
            <v>295</v>
          </cell>
          <cell r="AW50">
            <v>154</v>
          </cell>
          <cell r="AX50">
            <v>285</v>
          </cell>
          <cell r="AY50">
            <v>273</v>
          </cell>
          <cell r="AZ50">
            <v>273</v>
          </cell>
          <cell r="BA50">
            <v>478</v>
          </cell>
          <cell r="BF50">
            <v>196</v>
          </cell>
          <cell r="BG50">
            <v>196</v>
          </cell>
          <cell r="BH50">
            <v>196</v>
          </cell>
          <cell r="BI50">
            <v>196</v>
          </cell>
          <cell r="BJ50">
            <v>196</v>
          </cell>
          <cell r="BK50">
            <v>196</v>
          </cell>
          <cell r="BL50">
            <v>196</v>
          </cell>
          <cell r="BM50">
            <v>196</v>
          </cell>
          <cell r="BN50">
            <v>196</v>
          </cell>
          <cell r="BO50">
            <v>400</v>
          </cell>
          <cell r="BP50">
            <v>990</v>
          </cell>
          <cell r="BQ50">
            <v>1544</v>
          </cell>
          <cell r="BR50">
            <v>2537</v>
          </cell>
          <cell r="BS50">
            <v>3836</v>
          </cell>
          <cell r="BT50">
            <v>4597</v>
          </cell>
          <cell r="BU50">
            <v>5371</v>
          </cell>
          <cell r="BV50">
            <v>6652</v>
          </cell>
          <cell r="BW50">
            <v>7913</v>
          </cell>
          <cell r="BX50">
            <v>9033</v>
          </cell>
          <cell r="BY50">
            <v>10444</v>
          </cell>
          <cell r="BZ50">
            <v>12079</v>
          </cell>
          <cell r="CA50">
            <v>13698</v>
          </cell>
          <cell r="CB50">
            <v>14861</v>
          </cell>
          <cell r="CC50">
            <v>16855</v>
          </cell>
          <cell r="CD50">
            <v>19471</v>
          </cell>
          <cell r="CE50">
            <v>21877</v>
          </cell>
          <cell r="CF50">
            <v>24182</v>
          </cell>
          <cell r="CG50">
            <v>26174</v>
          </cell>
          <cell r="CH50">
            <v>27490</v>
          </cell>
          <cell r="CI50">
            <v>29201</v>
          </cell>
          <cell r="CJ50">
            <v>31025</v>
          </cell>
          <cell r="CK50">
            <v>32862</v>
          </cell>
          <cell r="CL50">
            <v>34552</v>
          </cell>
          <cell r="CM50">
            <v>36137</v>
          </cell>
          <cell r="CN50">
            <v>37572</v>
          </cell>
          <cell r="CO50">
            <v>38958</v>
          </cell>
          <cell r="CP50">
            <v>40408</v>
          </cell>
          <cell r="CQ50">
            <v>41845</v>
          </cell>
          <cell r="CR50">
            <v>42713</v>
          </cell>
          <cell r="CS50">
            <v>43448</v>
          </cell>
          <cell r="CT50">
            <v>44148</v>
          </cell>
          <cell r="CU50">
            <v>45040</v>
          </cell>
          <cell r="CV50">
            <v>46166</v>
          </cell>
          <cell r="CW50">
            <v>46761</v>
          </cell>
          <cell r="CX50">
            <v>47369</v>
          </cell>
          <cell r="CY50">
            <v>47901</v>
          </cell>
          <cell r="CZ50">
            <v>48196</v>
          </cell>
          <cell r="DA50">
            <v>48350</v>
          </cell>
          <cell r="DB50">
            <v>48635</v>
          </cell>
          <cell r="DC50">
            <v>48908</v>
          </cell>
          <cell r="DD50">
            <v>49181</v>
          </cell>
          <cell r="DE50">
            <v>49659</v>
          </cell>
          <cell r="DI50" t="str">
            <v>Car Units</v>
          </cell>
          <cell r="DJ50">
            <v>196</v>
          </cell>
          <cell r="DK50">
            <v>0</v>
          </cell>
          <cell r="DL50">
            <v>1348</v>
          </cell>
          <cell r="DM50">
            <v>5108</v>
          </cell>
          <cell r="DN50">
            <v>5427</v>
          </cell>
          <cell r="DO50">
            <v>9798</v>
          </cell>
          <cell r="DP50">
            <v>7324</v>
          </cell>
          <cell r="DQ50">
            <v>6936</v>
          </cell>
          <cell r="DR50">
            <v>6576</v>
          </cell>
          <cell r="DS50">
            <v>3453</v>
          </cell>
          <cell r="DT50">
            <v>2030</v>
          </cell>
          <cell r="DU50">
            <v>1463</v>
          </cell>
          <cell r="DY50" t="str">
            <v>Car Units</v>
          </cell>
          <cell r="DZ50">
            <v>196</v>
          </cell>
          <cell r="EA50">
            <v>196</v>
          </cell>
          <cell r="EB50">
            <v>1544</v>
          </cell>
          <cell r="EC50">
            <v>6652</v>
          </cell>
          <cell r="ED50">
            <v>12079</v>
          </cell>
          <cell r="EE50">
            <v>21877</v>
          </cell>
          <cell r="EF50">
            <v>29201</v>
          </cell>
          <cell r="EG50">
            <v>36137</v>
          </cell>
          <cell r="EH50">
            <v>42713</v>
          </cell>
          <cell r="EI50">
            <v>46166</v>
          </cell>
          <cell r="EJ50">
            <v>48196</v>
          </cell>
          <cell r="EK50">
            <v>49659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I51" t="str">
            <v>Coaches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Y51" t="str">
            <v>Coaches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I52" t="str">
            <v>Ro / Ro Units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Y52" t="str">
            <v>Ro / Ro Units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I53" t="str">
            <v>Trade Vehicles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Y53" t="str">
            <v>Trade Vehicles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I54" t="str">
            <v>Small Commercials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Y54" t="str">
            <v>Small Commercials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</row>
        <row r="56">
          <cell r="DI56" t="str">
            <v>Total Market</v>
          </cell>
          <cell r="DY56" t="str">
            <v>Total Market</v>
          </cell>
        </row>
        <row r="57">
          <cell r="DI57" t="str">
            <v>1999 - Volumes</v>
          </cell>
          <cell r="DY57" t="str">
            <v>1999 - Volumes</v>
          </cell>
        </row>
        <row r="58">
          <cell r="B58">
            <v>1</v>
          </cell>
          <cell r="C58">
            <v>2</v>
          </cell>
          <cell r="D58">
            <v>3</v>
          </cell>
          <cell r="E58">
            <v>4</v>
          </cell>
          <cell r="F58">
            <v>5</v>
          </cell>
          <cell r="G58">
            <v>6</v>
          </cell>
          <cell r="H58">
            <v>7</v>
          </cell>
          <cell r="I58">
            <v>8</v>
          </cell>
          <cell r="J58">
            <v>9</v>
          </cell>
          <cell r="K58">
            <v>10</v>
          </cell>
          <cell r="L58">
            <v>11</v>
          </cell>
          <cell r="M58">
            <v>12</v>
          </cell>
          <cell r="N58">
            <v>13</v>
          </cell>
          <cell r="O58">
            <v>14</v>
          </cell>
          <cell r="P58">
            <v>15</v>
          </cell>
          <cell r="Q58">
            <v>16</v>
          </cell>
          <cell r="R58">
            <v>17</v>
          </cell>
          <cell r="S58">
            <v>18</v>
          </cell>
          <cell r="T58">
            <v>19</v>
          </cell>
          <cell r="U58">
            <v>20</v>
          </cell>
          <cell r="V58">
            <v>21</v>
          </cell>
          <cell r="W58">
            <v>22</v>
          </cell>
          <cell r="X58">
            <v>23</v>
          </cell>
          <cell r="Y58">
            <v>24</v>
          </cell>
          <cell r="Z58">
            <v>25</v>
          </cell>
          <cell r="AA58">
            <v>26</v>
          </cell>
          <cell r="AB58">
            <v>27</v>
          </cell>
          <cell r="AC58">
            <v>28</v>
          </cell>
          <cell r="AD58">
            <v>29</v>
          </cell>
          <cell r="AE58">
            <v>30</v>
          </cell>
          <cell r="AF58">
            <v>31</v>
          </cell>
          <cell r="AG58">
            <v>32</v>
          </cell>
          <cell r="AH58">
            <v>33</v>
          </cell>
          <cell r="AI58">
            <v>34</v>
          </cell>
          <cell r="AJ58">
            <v>35</v>
          </cell>
          <cell r="AK58">
            <v>36</v>
          </cell>
          <cell r="AL58">
            <v>37</v>
          </cell>
          <cell r="AM58">
            <v>38</v>
          </cell>
          <cell r="AN58">
            <v>39</v>
          </cell>
          <cell r="AO58">
            <v>40</v>
          </cell>
          <cell r="AP58">
            <v>41</v>
          </cell>
          <cell r="AQ58">
            <v>42</v>
          </cell>
          <cell r="AR58">
            <v>43</v>
          </cell>
          <cell r="AS58">
            <v>44</v>
          </cell>
          <cell r="AT58">
            <v>45</v>
          </cell>
          <cell r="AU58">
            <v>46</v>
          </cell>
          <cell r="AV58">
            <v>47</v>
          </cell>
          <cell r="AW58">
            <v>48</v>
          </cell>
          <cell r="AX58">
            <v>49</v>
          </cell>
          <cell r="AY58">
            <v>50</v>
          </cell>
          <cell r="AZ58">
            <v>51</v>
          </cell>
          <cell r="BA58">
            <v>52</v>
          </cell>
          <cell r="BF58">
            <v>1</v>
          </cell>
          <cell r="BG58">
            <v>2</v>
          </cell>
          <cell r="BH58">
            <v>3</v>
          </cell>
          <cell r="BI58">
            <v>4</v>
          </cell>
          <cell r="BJ58">
            <v>5</v>
          </cell>
          <cell r="BK58">
            <v>6</v>
          </cell>
          <cell r="BL58">
            <v>7</v>
          </cell>
          <cell r="BM58">
            <v>8</v>
          </cell>
          <cell r="BN58">
            <v>9</v>
          </cell>
          <cell r="BO58">
            <v>10</v>
          </cell>
          <cell r="BP58">
            <v>11</v>
          </cell>
          <cell r="BQ58">
            <v>12</v>
          </cell>
          <cell r="BR58">
            <v>13</v>
          </cell>
          <cell r="BS58">
            <v>14</v>
          </cell>
          <cell r="BT58">
            <v>15</v>
          </cell>
          <cell r="BU58">
            <v>16</v>
          </cell>
          <cell r="BV58">
            <v>17</v>
          </cell>
          <cell r="BW58">
            <v>18</v>
          </cell>
          <cell r="BX58">
            <v>19</v>
          </cell>
          <cell r="BY58">
            <v>20</v>
          </cell>
          <cell r="BZ58">
            <v>21</v>
          </cell>
          <cell r="CA58">
            <v>22</v>
          </cell>
          <cell r="CB58">
            <v>23</v>
          </cell>
          <cell r="CC58">
            <v>24</v>
          </cell>
          <cell r="CD58">
            <v>25</v>
          </cell>
          <cell r="CE58">
            <v>26</v>
          </cell>
          <cell r="CF58">
            <v>27</v>
          </cell>
          <cell r="CG58">
            <v>28</v>
          </cell>
          <cell r="CH58">
            <v>29</v>
          </cell>
          <cell r="CI58">
            <v>30</v>
          </cell>
          <cell r="CJ58">
            <v>31</v>
          </cell>
          <cell r="CK58">
            <v>32</v>
          </cell>
          <cell r="CL58">
            <v>33</v>
          </cell>
          <cell r="CM58">
            <v>34</v>
          </cell>
          <cell r="CN58">
            <v>35</v>
          </cell>
          <cell r="CO58">
            <v>36</v>
          </cell>
          <cell r="CP58">
            <v>37</v>
          </cell>
          <cell r="CQ58">
            <v>38</v>
          </cell>
          <cell r="CR58">
            <v>39</v>
          </cell>
          <cell r="CS58">
            <v>40</v>
          </cell>
          <cell r="CT58">
            <v>41</v>
          </cell>
          <cell r="CU58">
            <v>42</v>
          </cell>
          <cell r="CV58">
            <v>43</v>
          </cell>
          <cell r="CW58">
            <v>44</v>
          </cell>
          <cell r="CX58">
            <v>45</v>
          </cell>
          <cell r="CY58">
            <v>46</v>
          </cell>
          <cell r="CZ58">
            <v>47</v>
          </cell>
          <cell r="DA58">
            <v>48</v>
          </cell>
          <cell r="DB58">
            <v>49</v>
          </cell>
          <cell r="DC58">
            <v>50</v>
          </cell>
          <cell r="DD58">
            <v>51</v>
          </cell>
          <cell r="DE58">
            <v>52</v>
          </cell>
          <cell r="DI58" t="str">
            <v>Week No.</v>
          </cell>
          <cell r="DJ58">
            <v>1</v>
          </cell>
          <cell r="DK58">
            <v>2</v>
          </cell>
          <cell r="DL58">
            <v>3</v>
          </cell>
          <cell r="DM58">
            <v>4</v>
          </cell>
          <cell r="DN58">
            <v>5</v>
          </cell>
          <cell r="DO58">
            <v>6</v>
          </cell>
          <cell r="DP58">
            <v>7</v>
          </cell>
          <cell r="DQ58">
            <v>8</v>
          </cell>
          <cell r="DR58">
            <v>9</v>
          </cell>
          <cell r="DS58">
            <v>10</v>
          </cell>
          <cell r="DT58">
            <v>11</v>
          </cell>
          <cell r="DU58">
            <v>12</v>
          </cell>
          <cell r="DY58" t="str">
            <v>Week No.</v>
          </cell>
          <cell r="DZ58">
            <v>1</v>
          </cell>
          <cell r="EA58">
            <v>2</v>
          </cell>
          <cell r="EB58">
            <v>3</v>
          </cell>
          <cell r="EC58">
            <v>4</v>
          </cell>
          <cell r="ED58">
            <v>5</v>
          </cell>
          <cell r="EE58">
            <v>6</v>
          </cell>
          <cell r="EF58">
            <v>7</v>
          </cell>
          <cell r="EG58">
            <v>8</v>
          </cell>
          <cell r="EH58">
            <v>9</v>
          </cell>
          <cell r="EI58">
            <v>10</v>
          </cell>
          <cell r="EJ58">
            <v>11</v>
          </cell>
          <cell r="EK58">
            <v>12</v>
          </cell>
        </row>
        <row r="59">
          <cell r="B59">
            <v>36170</v>
          </cell>
          <cell r="C59">
            <v>36177</v>
          </cell>
          <cell r="D59">
            <v>36184</v>
          </cell>
          <cell r="E59">
            <v>36191</v>
          </cell>
          <cell r="F59">
            <v>36198</v>
          </cell>
          <cell r="G59">
            <v>36205</v>
          </cell>
          <cell r="H59">
            <v>36212</v>
          </cell>
          <cell r="I59">
            <v>36219</v>
          </cell>
          <cell r="J59">
            <v>36226</v>
          </cell>
          <cell r="K59">
            <v>36233</v>
          </cell>
          <cell r="L59">
            <v>36240</v>
          </cell>
          <cell r="M59">
            <v>36247</v>
          </cell>
          <cell r="N59">
            <v>36254</v>
          </cell>
          <cell r="O59">
            <v>36261</v>
          </cell>
          <cell r="P59">
            <v>36268</v>
          </cell>
          <cell r="Q59">
            <v>36275</v>
          </cell>
          <cell r="R59">
            <v>36282</v>
          </cell>
          <cell r="S59">
            <v>36289</v>
          </cell>
          <cell r="T59">
            <v>36296</v>
          </cell>
          <cell r="U59">
            <v>36303</v>
          </cell>
          <cell r="V59">
            <v>36310</v>
          </cell>
          <cell r="W59">
            <v>36317</v>
          </cell>
          <cell r="X59">
            <v>36324</v>
          </cell>
          <cell r="Y59">
            <v>36331</v>
          </cell>
          <cell r="Z59">
            <v>36338</v>
          </cell>
          <cell r="AA59">
            <v>36345</v>
          </cell>
          <cell r="AB59">
            <v>36352</v>
          </cell>
          <cell r="AC59">
            <v>36359</v>
          </cell>
          <cell r="AD59">
            <v>36366</v>
          </cell>
          <cell r="AE59">
            <v>36373</v>
          </cell>
          <cell r="AF59">
            <v>36380</v>
          </cell>
          <cell r="AG59">
            <v>36387</v>
          </cell>
          <cell r="AH59">
            <v>36394</v>
          </cell>
          <cell r="AI59">
            <v>36401</v>
          </cell>
          <cell r="AJ59">
            <v>36408</v>
          </cell>
          <cell r="AK59">
            <v>36415</v>
          </cell>
          <cell r="AL59">
            <v>36422</v>
          </cell>
          <cell r="AM59">
            <v>36429</v>
          </cell>
          <cell r="AN59">
            <v>36436</v>
          </cell>
          <cell r="AO59">
            <v>36443</v>
          </cell>
          <cell r="AP59">
            <v>36450</v>
          </cell>
          <cell r="AQ59">
            <v>36457</v>
          </cell>
          <cell r="AR59">
            <v>36464</v>
          </cell>
          <cell r="AS59">
            <v>36471</v>
          </cell>
          <cell r="AT59">
            <v>36478</v>
          </cell>
          <cell r="AU59">
            <v>36485</v>
          </cell>
          <cell r="AV59">
            <v>36492</v>
          </cell>
          <cell r="AW59">
            <v>36499</v>
          </cell>
          <cell r="AX59">
            <v>36506</v>
          </cell>
          <cell r="AY59">
            <v>36513</v>
          </cell>
          <cell r="AZ59">
            <v>36520</v>
          </cell>
          <cell r="BA59">
            <v>36525</v>
          </cell>
          <cell r="BF59">
            <v>36170</v>
          </cell>
          <cell r="BG59">
            <v>36177</v>
          </cell>
          <cell r="BH59">
            <v>36184</v>
          </cell>
          <cell r="BI59">
            <v>36191</v>
          </cell>
          <cell r="BJ59">
            <v>36198</v>
          </cell>
          <cell r="BK59">
            <v>36205</v>
          </cell>
          <cell r="BL59">
            <v>36212</v>
          </cell>
          <cell r="BM59">
            <v>36219</v>
          </cell>
          <cell r="BN59">
            <v>36226</v>
          </cell>
          <cell r="BO59">
            <v>36233</v>
          </cell>
          <cell r="BP59">
            <v>36240</v>
          </cell>
          <cell r="BQ59">
            <v>36247</v>
          </cell>
          <cell r="BR59">
            <v>36254</v>
          </cell>
          <cell r="BS59">
            <v>36261</v>
          </cell>
          <cell r="BT59">
            <v>36268</v>
          </cell>
          <cell r="BU59">
            <v>36275</v>
          </cell>
          <cell r="BV59">
            <v>36282</v>
          </cell>
          <cell r="BW59">
            <v>36289</v>
          </cell>
          <cell r="BX59">
            <v>36296</v>
          </cell>
          <cell r="BY59">
            <v>36303</v>
          </cell>
          <cell r="BZ59">
            <v>36310</v>
          </cell>
          <cell r="CA59">
            <v>36317</v>
          </cell>
          <cell r="CB59">
            <v>36324</v>
          </cell>
          <cell r="CC59">
            <v>36331</v>
          </cell>
          <cell r="CD59">
            <v>36338</v>
          </cell>
          <cell r="CE59">
            <v>36345</v>
          </cell>
          <cell r="CF59">
            <v>36352</v>
          </cell>
          <cell r="CG59">
            <v>36359</v>
          </cell>
          <cell r="CH59">
            <v>36366</v>
          </cell>
          <cell r="CI59">
            <v>36373</v>
          </cell>
          <cell r="CJ59">
            <v>36380</v>
          </cell>
          <cell r="CK59">
            <v>36387</v>
          </cell>
          <cell r="CL59">
            <v>36394</v>
          </cell>
          <cell r="CM59">
            <v>36401</v>
          </cell>
          <cell r="CN59">
            <v>36408</v>
          </cell>
          <cell r="CO59">
            <v>36415</v>
          </cell>
          <cell r="CP59">
            <v>36422</v>
          </cell>
          <cell r="CQ59">
            <v>36429</v>
          </cell>
          <cell r="CR59">
            <v>36436</v>
          </cell>
          <cell r="CS59">
            <v>36443</v>
          </cell>
          <cell r="CT59">
            <v>36450</v>
          </cell>
          <cell r="CU59">
            <v>36457</v>
          </cell>
          <cell r="CV59">
            <v>36464</v>
          </cell>
          <cell r="CW59">
            <v>36471</v>
          </cell>
          <cell r="CX59">
            <v>36478</v>
          </cell>
          <cell r="CY59">
            <v>36485</v>
          </cell>
          <cell r="CZ59">
            <v>36492</v>
          </cell>
          <cell r="DA59">
            <v>36499</v>
          </cell>
          <cell r="DB59">
            <v>36506</v>
          </cell>
          <cell r="DC59">
            <v>36513</v>
          </cell>
          <cell r="DD59">
            <v>36520</v>
          </cell>
          <cell r="DE59">
            <v>36525</v>
          </cell>
          <cell r="DI59" t="str">
            <v>Week Ending</v>
          </cell>
          <cell r="DJ59" t="str">
            <v>January</v>
          </cell>
          <cell r="DK59" t="str">
            <v>February</v>
          </cell>
          <cell r="DL59" t="str">
            <v>March</v>
          </cell>
          <cell r="DM59" t="str">
            <v>April</v>
          </cell>
          <cell r="DN59" t="str">
            <v>May</v>
          </cell>
          <cell r="DO59" t="str">
            <v>June</v>
          </cell>
          <cell r="DP59" t="str">
            <v>July</v>
          </cell>
          <cell r="DQ59" t="str">
            <v>August</v>
          </cell>
          <cell r="DR59" t="str">
            <v>September</v>
          </cell>
          <cell r="DS59" t="str">
            <v>October</v>
          </cell>
          <cell r="DT59" t="str">
            <v>November</v>
          </cell>
          <cell r="DU59" t="str">
            <v>December</v>
          </cell>
          <cell r="DY59" t="str">
            <v>Week Ending</v>
          </cell>
          <cell r="DZ59" t="str">
            <v>January</v>
          </cell>
          <cell r="EA59" t="str">
            <v>February</v>
          </cell>
          <cell r="EB59" t="str">
            <v>March</v>
          </cell>
          <cell r="EC59" t="str">
            <v>April</v>
          </cell>
          <cell r="ED59" t="str">
            <v>May</v>
          </cell>
          <cell r="EE59" t="str">
            <v>June</v>
          </cell>
          <cell r="EF59" t="str">
            <v>July</v>
          </cell>
          <cell r="EG59" t="str">
            <v>August</v>
          </cell>
          <cell r="EH59" t="str">
            <v>September</v>
          </cell>
          <cell r="EI59" t="str">
            <v>October</v>
          </cell>
          <cell r="EJ59" t="str">
            <v>November</v>
          </cell>
          <cell r="EK59" t="str">
            <v>December</v>
          </cell>
        </row>
        <row r="60">
          <cell r="B60">
            <v>67805</v>
          </cell>
          <cell r="C60">
            <v>22260</v>
          </cell>
          <cell r="D60">
            <v>23081</v>
          </cell>
          <cell r="E60">
            <v>27245</v>
          </cell>
          <cell r="F60">
            <v>29822</v>
          </cell>
          <cell r="G60">
            <v>38883</v>
          </cell>
          <cell r="H60">
            <v>54626</v>
          </cell>
          <cell r="I60">
            <v>38719</v>
          </cell>
          <cell r="J60">
            <v>40080</v>
          </cell>
          <cell r="K60">
            <v>44878</v>
          </cell>
          <cell r="L60">
            <v>69189</v>
          </cell>
          <cell r="M60">
            <v>72300</v>
          </cell>
          <cell r="N60">
            <v>103643</v>
          </cell>
          <cell r="O60">
            <v>118033</v>
          </cell>
          <cell r="P60">
            <v>76529</v>
          </cell>
          <cell r="Q60">
            <v>66456</v>
          </cell>
          <cell r="R60">
            <v>81507</v>
          </cell>
          <cell r="S60">
            <v>81970</v>
          </cell>
          <cell r="T60">
            <v>82976</v>
          </cell>
          <cell r="U60">
            <v>86695</v>
          </cell>
          <cell r="V60">
            <v>110030</v>
          </cell>
          <cell r="W60">
            <v>132255</v>
          </cell>
          <cell r="X60">
            <v>106966</v>
          </cell>
          <cell r="Y60">
            <v>119239</v>
          </cell>
          <cell r="Z60">
            <v>126107</v>
          </cell>
          <cell r="AA60">
            <v>140238</v>
          </cell>
          <cell r="AB60">
            <v>124864</v>
          </cell>
          <cell r="AC60">
            <v>125877</v>
          </cell>
          <cell r="AD60">
            <v>124129</v>
          </cell>
          <cell r="AE60">
            <v>144836</v>
          </cell>
          <cell r="AF60">
            <v>150134</v>
          </cell>
          <cell r="AG60">
            <v>154692</v>
          </cell>
          <cell r="AH60">
            <v>148676</v>
          </cell>
          <cell r="AI60">
            <v>144099</v>
          </cell>
          <cell r="AJ60">
            <v>115065</v>
          </cell>
          <cell r="AK60">
            <v>103322</v>
          </cell>
          <cell r="AL60">
            <v>94558</v>
          </cell>
          <cell r="AM60">
            <v>95018</v>
          </cell>
          <cell r="AN60">
            <v>79251</v>
          </cell>
          <cell r="AO60">
            <v>67936</v>
          </cell>
          <cell r="AP60">
            <v>64418</v>
          </cell>
          <cell r="AQ60">
            <v>82169</v>
          </cell>
          <cell r="AR60">
            <v>89763</v>
          </cell>
          <cell r="AS60">
            <v>59855</v>
          </cell>
          <cell r="AT60">
            <v>44948</v>
          </cell>
          <cell r="AU60">
            <v>39282</v>
          </cell>
          <cell r="AV60">
            <v>31684</v>
          </cell>
          <cell r="AW60">
            <v>34516</v>
          </cell>
          <cell r="AX60">
            <v>29461</v>
          </cell>
          <cell r="AY60">
            <v>33904</v>
          </cell>
          <cell r="AZ60">
            <v>47256</v>
          </cell>
          <cell r="BA60">
            <v>52349</v>
          </cell>
          <cell r="BF60">
            <v>67805</v>
          </cell>
          <cell r="BG60">
            <v>90065</v>
          </cell>
          <cell r="BH60">
            <v>113146</v>
          </cell>
          <cell r="BI60">
            <v>140391</v>
          </cell>
          <cell r="BJ60">
            <v>170213</v>
          </cell>
          <cell r="BK60">
            <v>209096</v>
          </cell>
          <cell r="BL60">
            <v>263722</v>
          </cell>
          <cell r="BM60">
            <v>302441</v>
          </cell>
          <cell r="BN60">
            <v>342521</v>
          </cell>
          <cell r="BO60">
            <v>387399</v>
          </cell>
          <cell r="BP60">
            <v>456588</v>
          </cell>
          <cell r="BQ60">
            <v>528888</v>
          </cell>
          <cell r="BR60">
            <v>632531</v>
          </cell>
          <cell r="BS60">
            <v>750564</v>
          </cell>
          <cell r="BT60">
            <v>827093</v>
          </cell>
          <cell r="BU60">
            <v>893549</v>
          </cell>
          <cell r="BV60">
            <v>975056</v>
          </cell>
          <cell r="BW60">
            <v>1057026</v>
          </cell>
          <cell r="BX60">
            <v>1140002</v>
          </cell>
          <cell r="BY60">
            <v>1226697</v>
          </cell>
          <cell r="BZ60">
            <v>1336727</v>
          </cell>
          <cell r="CA60">
            <v>1468982</v>
          </cell>
          <cell r="CB60">
            <v>1575948</v>
          </cell>
          <cell r="CC60">
            <v>1695187</v>
          </cell>
          <cell r="CD60">
            <v>1821294</v>
          </cell>
          <cell r="CE60">
            <v>1961532</v>
          </cell>
          <cell r="CF60">
            <v>2086396</v>
          </cell>
          <cell r="CG60">
            <v>2212273</v>
          </cell>
          <cell r="CH60">
            <v>2336402</v>
          </cell>
          <cell r="CI60">
            <v>2481238</v>
          </cell>
          <cell r="CJ60">
            <v>2631372</v>
          </cell>
          <cell r="CK60">
            <v>2786064</v>
          </cell>
          <cell r="CL60">
            <v>2934740</v>
          </cell>
          <cell r="CM60">
            <v>3078839</v>
          </cell>
          <cell r="CN60">
            <v>3193904</v>
          </cell>
          <cell r="CO60">
            <v>3297226</v>
          </cell>
          <cell r="CP60">
            <v>3391784</v>
          </cell>
          <cell r="CQ60">
            <v>3486802</v>
          </cell>
          <cell r="CR60">
            <v>3566053</v>
          </cell>
          <cell r="CS60">
            <v>3633989</v>
          </cell>
          <cell r="CT60">
            <v>3698407</v>
          </cell>
          <cell r="CU60">
            <v>3780576</v>
          </cell>
          <cell r="CV60">
            <v>3870339</v>
          </cell>
          <cell r="CW60">
            <v>3930194</v>
          </cell>
          <cell r="CX60">
            <v>3975142</v>
          </cell>
          <cell r="CY60">
            <v>4014424</v>
          </cell>
          <cell r="CZ60">
            <v>4046108</v>
          </cell>
          <cell r="DA60">
            <v>4080624</v>
          </cell>
          <cell r="DB60">
            <v>4110085</v>
          </cell>
          <cell r="DC60">
            <v>4143989</v>
          </cell>
          <cell r="DD60">
            <v>4191245</v>
          </cell>
          <cell r="DE60">
            <v>4243594</v>
          </cell>
          <cell r="DI60" t="str">
            <v>Passengers</v>
          </cell>
          <cell r="DY60" t="str">
            <v>Passengers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</row>
        <row r="61">
          <cell r="B61">
            <v>17832</v>
          </cell>
          <cell r="C61">
            <v>5573</v>
          </cell>
          <cell r="D61">
            <v>5497</v>
          </cell>
          <cell r="E61">
            <v>6242</v>
          </cell>
          <cell r="F61">
            <v>6526</v>
          </cell>
          <cell r="G61">
            <v>8223</v>
          </cell>
          <cell r="H61">
            <v>10445</v>
          </cell>
          <cell r="I61">
            <v>8005</v>
          </cell>
          <cell r="J61">
            <v>8701</v>
          </cell>
          <cell r="K61">
            <v>9209</v>
          </cell>
          <cell r="L61">
            <v>12552</v>
          </cell>
          <cell r="M61">
            <v>14195</v>
          </cell>
          <cell r="N61">
            <v>19499</v>
          </cell>
          <cell r="O61">
            <v>21084</v>
          </cell>
          <cell r="P61">
            <v>15086</v>
          </cell>
          <cell r="Q61">
            <v>12891</v>
          </cell>
          <cell r="R61">
            <v>16187</v>
          </cell>
          <cell r="S61">
            <v>16774</v>
          </cell>
          <cell r="T61">
            <v>18686</v>
          </cell>
          <cell r="U61">
            <v>19052</v>
          </cell>
          <cell r="V61">
            <v>23453</v>
          </cell>
          <cell r="W61">
            <v>26306</v>
          </cell>
          <cell r="X61">
            <v>20771</v>
          </cell>
          <cell r="Y61">
            <v>22173</v>
          </cell>
          <cell r="Z61">
            <v>24781</v>
          </cell>
          <cell r="AA61">
            <v>28174</v>
          </cell>
          <cell r="AB61">
            <v>27496</v>
          </cell>
          <cell r="AC61">
            <v>26083</v>
          </cell>
          <cell r="AD61">
            <v>22190</v>
          </cell>
          <cell r="AE61">
            <v>26492</v>
          </cell>
          <cell r="AF61">
            <v>27601</v>
          </cell>
          <cell r="AG61">
            <v>28816</v>
          </cell>
          <cell r="AH61">
            <v>26789</v>
          </cell>
          <cell r="AI61">
            <v>25503</v>
          </cell>
          <cell r="AJ61">
            <v>22480</v>
          </cell>
          <cell r="AK61">
            <v>24775</v>
          </cell>
          <cell r="AL61">
            <v>23033</v>
          </cell>
          <cell r="AM61">
            <v>23315</v>
          </cell>
          <cell r="AN61">
            <v>19156</v>
          </cell>
          <cell r="AO61">
            <v>16004</v>
          </cell>
          <cell r="AP61">
            <v>13895</v>
          </cell>
          <cell r="AQ61">
            <v>18562</v>
          </cell>
          <cell r="AR61">
            <v>19379</v>
          </cell>
          <cell r="AS61">
            <v>12989</v>
          </cell>
          <cell r="AT61">
            <v>9317</v>
          </cell>
          <cell r="AU61">
            <v>8996</v>
          </cell>
          <cell r="AV61">
            <v>7887</v>
          </cell>
          <cell r="AW61">
            <v>7916</v>
          </cell>
          <cell r="AX61">
            <v>6684</v>
          </cell>
          <cell r="AY61">
            <v>8629</v>
          </cell>
          <cell r="AZ61">
            <v>13202</v>
          </cell>
          <cell r="BA61">
            <v>12922</v>
          </cell>
          <cell r="BF61">
            <v>17832</v>
          </cell>
          <cell r="BG61">
            <v>23405</v>
          </cell>
          <cell r="BH61">
            <v>28902</v>
          </cell>
          <cell r="BI61">
            <v>35144</v>
          </cell>
          <cell r="BJ61">
            <v>41670</v>
          </cell>
          <cell r="BK61">
            <v>49893</v>
          </cell>
          <cell r="BL61">
            <v>60338</v>
          </cell>
          <cell r="BM61">
            <v>68343</v>
          </cell>
          <cell r="BN61">
            <v>77044</v>
          </cell>
          <cell r="BO61">
            <v>86253</v>
          </cell>
          <cell r="BP61">
            <v>98805</v>
          </cell>
          <cell r="BQ61">
            <v>113000</v>
          </cell>
          <cell r="BR61">
            <v>132499</v>
          </cell>
          <cell r="BS61">
            <v>153583</v>
          </cell>
          <cell r="BT61">
            <v>168669</v>
          </cell>
          <cell r="BU61">
            <v>181560</v>
          </cell>
          <cell r="BV61">
            <v>197747</v>
          </cell>
          <cell r="BW61">
            <v>214521</v>
          </cell>
          <cell r="BX61">
            <v>233207</v>
          </cell>
          <cell r="BY61">
            <v>252259</v>
          </cell>
          <cell r="BZ61">
            <v>275712</v>
          </cell>
          <cell r="CA61">
            <v>302018</v>
          </cell>
          <cell r="CB61">
            <v>322789</v>
          </cell>
          <cell r="CC61">
            <v>344962</v>
          </cell>
          <cell r="CD61">
            <v>369743</v>
          </cell>
          <cell r="CE61">
            <v>397917</v>
          </cell>
          <cell r="CF61">
            <v>425413</v>
          </cell>
          <cell r="CG61">
            <v>451496</v>
          </cell>
          <cell r="CH61">
            <v>473686</v>
          </cell>
          <cell r="CI61">
            <v>500178</v>
          </cell>
          <cell r="CJ61">
            <v>527779</v>
          </cell>
          <cell r="CK61">
            <v>556595</v>
          </cell>
          <cell r="CL61">
            <v>583384</v>
          </cell>
          <cell r="CM61">
            <v>608887</v>
          </cell>
          <cell r="CN61">
            <v>631367</v>
          </cell>
          <cell r="CO61">
            <v>656142</v>
          </cell>
          <cell r="CP61">
            <v>679175</v>
          </cell>
          <cell r="CQ61">
            <v>702490</v>
          </cell>
          <cell r="CR61">
            <v>721646</v>
          </cell>
          <cell r="CS61">
            <v>737650</v>
          </cell>
          <cell r="CT61">
            <v>751545</v>
          </cell>
          <cell r="CU61">
            <v>770107</v>
          </cell>
          <cell r="CV61">
            <v>789486</v>
          </cell>
          <cell r="CW61">
            <v>802475</v>
          </cell>
          <cell r="CX61">
            <v>811792</v>
          </cell>
          <cell r="CY61">
            <v>820788</v>
          </cell>
          <cell r="CZ61">
            <v>828675</v>
          </cell>
          <cell r="DA61">
            <v>836591</v>
          </cell>
          <cell r="DB61">
            <v>843275</v>
          </cell>
          <cell r="DC61">
            <v>851904</v>
          </cell>
          <cell r="DD61">
            <v>865106</v>
          </cell>
          <cell r="DE61">
            <v>878028</v>
          </cell>
          <cell r="DI61" t="str">
            <v>Car Units</v>
          </cell>
          <cell r="DY61" t="str">
            <v>Car Units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</row>
        <row r="62">
          <cell r="B62">
            <v>142</v>
          </cell>
          <cell r="C62">
            <v>68</v>
          </cell>
          <cell r="D62">
            <v>82</v>
          </cell>
          <cell r="E62">
            <v>115</v>
          </cell>
          <cell r="F62">
            <v>136</v>
          </cell>
          <cell r="G62">
            <v>160</v>
          </cell>
          <cell r="H62">
            <v>219</v>
          </cell>
          <cell r="I62">
            <v>170</v>
          </cell>
          <cell r="J62">
            <v>176</v>
          </cell>
          <cell r="K62">
            <v>254</v>
          </cell>
          <cell r="L62">
            <v>363</v>
          </cell>
          <cell r="M62">
            <v>352</v>
          </cell>
          <cell r="N62">
            <v>397</v>
          </cell>
          <cell r="O62">
            <v>480</v>
          </cell>
          <cell r="P62">
            <v>380</v>
          </cell>
          <cell r="Q62">
            <v>359</v>
          </cell>
          <cell r="R62">
            <v>421</v>
          </cell>
          <cell r="S62">
            <v>398</v>
          </cell>
          <cell r="T62">
            <v>460</v>
          </cell>
          <cell r="U62">
            <v>443</v>
          </cell>
          <cell r="V62">
            <v>444</v>
          </cell>
          <cell r="W62">
            <v>460</v>
          </cell>
          <cell r="X62">
            <v>478</v>
          </cell>
          <cell r="Y62">
            <v>469</v>
          </cell>
          <cell r="Z62">
            <v>424</v>
          </cell>
          <cell r="AA62">
            <v>458</v>
          </cell>
          <cell r="AB62">
            <v>447</v>
          </cell>
          <cell r="AC62">
            <v>507</v>
          </cell>
          <cell r="AD62">
            <v>509</v>
          </cell>
          <cell r="AE62">
            <v>502</v>
          </cell>
          <cell r="AF62">
            <v>505</v>
          </cell>
          <cell r="AG62">
            <v>518</v>
          </cell>
          <cell r="AH62">
            <v>535</v>
          </cell>
          <cell r="AI62">
            <v>498</v>
          </cell>
          <cell r="AJ62">
            <v>451</v>
          </cell>
          <cell r="AK62">
            <v>497</v>
          </cell>
          <cell r="AL62">
            <v>453</v>
          </cell>
          <cell r="AM62">
            <v>452</v>
          </cell>
          <cell r="AN62">
            <v>420</v>
          </cell>
          <cell r="AO62">
            <v>375</v>
          </cell>
          <cell r="AP62">
            <v>360</v>
          </cell>
          <cell r="AQ62">
            <v>324</v>
          </cell>
          <cell r="AR62">
            <v>288</v>
          </cell>
          <cell r="AS62">
            <v>278</v>
          </cell>
          <cell r="AT62">
            <v>201</v>
          </cell>
          <cell r="AU62">
            <v>178</v>
          </cell>
          <cell r="AV62">
            <v>129</v>
          </cell>
          <cell r="AW62">
            <v>143</v>
          </cell>
          <cell r="AX62">
            <v>135</v>
          </cell>
          <cell r="AY62">
            <v>109</v>
          </cell>
          <cell r="AZ62">
            <v>99</v>
          </cell>
          <cell r="BA62">
            <v>83</v>
          </cell>
          <cell r="BF62">
            <v>142</v>
          </cell>
          <cell r="BG62">
            <v>210</v>
          </cell>
          <cell r="BH62">
            <v>292</v>
          </cell>
          <cell r="BI62">
            <v>407</v>
          </cell>
          <cell r="BJ62">
            <v>543</v>
          </cell>
          <cell r="BK62">
            <v>703</v>
          </cell>
          <cell r="BL62">
            <v>922</v>
          </cell>
          <cell r="BM62">
            <v>1092</v>
          </cell>
          <cell r="BN62">
            <v>1268</v>
          </cell>
          <cell r="BO62">
            <v>1522</v>
          </cell>
          <cell r="BP62">
            <v>1885</v>
          </cell>
          <cell r="BQ62">
            <v>2237</v>
          </cell>
          <cell r="BR62">
            <v>2634</v>
          </cell>
          <cell r="BS62">
            <v>3114</v>
          </cell>
          <cell r="BT62">
            <v>3494</v>
          </cell>
          <cell r="BU62">
            <v>3853</v>
          </cell>
          <cell r="BV62">
            <v>4274</v>
          </cell>
          <cell r="BW62">
            <v>4672</v>
          </cell>
          <cell r="BX62">
            <v>5132</v>
          </cell>
          <cell r="BY62">
            <v>5575</v>
          </cell>
          <cell r="BZ62">
            <v>6019</v>
          </cell>
          <cell r="CA62">
            <v>6479</v>
          </cell>
          <cell r="CB62">
            <v>6957</v>
          </cell>
          <cell r="CC62">
            <v>7426</v>
          </cell>
          <cell r="CD62">
            <v>7850</v>
          </cell>
          <cell r="CE62">
            <v>8308</v>
          </cell>
          <cell r="CF62">
            <v>8755</v>
          </cell>
          <cell r="CG62">
            <v>9262</v>
          </cell>
          <cell r="CH62">
            <v>9771</v>
          </cell>
          <cell r="CI62">
            <v>10273</v>
          </cell>
          <cell r="CJ62">
            <v>10778</v>
          </cell>
          <cell r="CK62">
            <v>11296</v>
          </cell>
          <cell r="CL62">
            <v>11831</v>
          </cell>
          <cell r="CM62">
            <v>12329</v>
          </cell>
          <cell r="CN62">
            <v>12780</v>
          </cell>
          <cell r="CO62">
            <v>13277</v>
          </cell>
          <cell r="CP62">
            <v>13730</v>
          </cell>
          <cell r="CQ62">
            <v>14182</v>
          </cell>
          <cell r="CR62">
            <v>14602</v>
          </cell>
          <cell r="CS62">
            <v>14977</v>
          </cell>
          <cell r="CT62">
            <v>15337</v>
          </cell>
          <cell r="CU62">
            <v>15661</v>
          </cell>
          <cell r="CV62">
            <v>15949</v>
          </cell>
          <cell r="CW62">
            <v>16227</v>
          </cell>
          <cell r="CX62">
            <v>16428</v>
          </cell>
          <cell r="CY62">
            <v>16606</v>
          </cell>
          <cell r="CZ62">
            <v>16735</v>
          </cell>
          <cell r="DA62">
            <v>16878</v>
          </cell>
          <cell r="DB62">
            <v>17013</v>
          </cell>
          <cell r="DC62">
            <v>17122</v>
          </cell>
          <cell r="DD62">
            <v>17221</v>
          </cell>
          <cell r="DE62">
            <v>17304</v>
          </cell>
          <cell r="DI62" t="str">
            <v>Coaches</v>
          </cell>
          <cell r="DY62" t="str">
            <v>Coaches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</row>
        <row r="63">
          <cell r="B63">
            <v>5415</v>
          </cell>
          <cell r="C63">
            <v>5359</v>
          </cell>
          <cell r="D63">
            <v>5246</v>
          </cell>
          <cell r="E63">
            <v>5462</v>
          </cell>
          <cell r="F63">
            <v>5540</v>
          </cell>
          <cell r="G63">
            <v>5606</v>
          </cell>
          <cell r="H63">
            <v>5555</v>
          </cell>
          <cell r="I63">
            <v>5437</v>
          </cell>
          <cell r="J63">
            <v>5430</v>
          </cell>
          <cell r="K63">
            <v>5397</v>
          </cell>
          <cell r="L63">
            <v>5236</v>
          </cell>
          <cell r="M63">
            <v>5704</v>
          </cell>
          <cell r="N63">
            <v>4983</v>
          </cell>
          <cell r="O63">
            <v>4667</v>
          </cell>
          <cell r="P63">
            <v>5272</v>
          </cell>
          <cell r="Q63">
            <v>5272</v>
          </cell>
          <cell r="R63">
            <v>5510</v>
          </cell>
          <cell r="S63">
            <v>4858</v>
          </cell>
          <cell r="T63">
            <v>5549</v>
          </cell>
          <cell r="U63">
            <v>5526</v>
          </cell>
          <cell r="V63">
            <v>5641</v>
          </cell>
          <cell r="W63">
            <v>5088</v>
          </cell>
          <cell r="X63">
            <v>5219</v>
          </cell>
          <cell r="Y63">
            <v>5559</v>
          </cell>
          <cell r="Z63">
            <v>5526</v>
          </cell>
          <cell r="AA63">
            <v>5832</v>
          </cell>
          <cell r="AB63">
            <v>5586</v>
          </cell>
          <cell r="AC63">
            <v>5565</v>
          </cell>
          <cell r="AD63">
            <v>5373</v>
          </cell>
          <cell r="AE63">
            <v>5542</v>
          </cell>
          <cell r="AF63">
            <v>4779</v>
          </cell>
          <cell r="AG63">
            <v>5068</v>
          </cell>
          <cell r="AH63">
            <v>5440</v>
          </cell>
          <cell r="AI63">
            <v>5830</v>
          </cell>
          <cell r="AJ63">
            <v>5448</v>
          </cell>
          <cell r="AK63">
            <v>6073</v>
          </cell>
          <cell r="AL63">
            <v>5781</v>
          </cell>
          <cell r="AM63">
            <v>5953</v>
          </cell>
          <cell r="AN63">
            <v>6148</v>
          </cell>
          <cell r="AO63">
            <v>6341</v>
          </cell>
          <cell r="AP63">
            <v>6353</v>
          </cell>
          <cell r="AQ63">
            <v>6183</v>
          </cell>
          <cell r="AR63">
            <v>6072</v>
          </cell>
          <cell r="AS63">
            <v>6264</v>
          </cell>
          <cell r="AT63">
            <v>6038</v>
          </cell>
          <cell r="AU63">
            <v>6370</v>
          </cell>
          <cell r="AV63">
            <v>6041</v>
          </cell>
          <cell r="AW63">
            <v>6698</v>
          </cell>
          <cell r="AX63">
            <v>6237</v>
          </cell>
          <cell r="AY63">
            <v>7136</v>
          </cell>
          <cell r="AZ63">
            <v>3979</v>
          </cell>
          <cell r="BA63">
            <v>1583</v>
          </cell>
          <cell r="BF63">
            <v>5415</v>
          </cell>
          <cell r="BG63">
            <v>10774</v>
          </cell>
          <cell r="BH63">
            <v>16020</v>
          </cell>
          <cell r="BI63">
            <v>21482</v>
          </cell>
          <cell r="BJ63">
            <v>27022</v>
          </cell>
          <cell r="BK63">
            <v>32628</v>
          </cell>
          <cell r="BL63">
            <v>38183</v>
          </cell>
          <cell r="BM63">
            <v>43620</v>
          </cell>
          <cell r="BN63">
            <v>49050</v>
          </cell>
          <cell r="BO63">
            <v>54447</v>
          </cell>
          <cell r="BP63">
            <v>59683</v>
          </cell>
          <cell r="BQ63">
            <v>65387</v>
          </cell>
          <cell r="BR63">
            <v>70370</v>
          </cell>
          <cell r="BS63">
            <v>75037</v>
          </cell>
          <cell r="BT63">
            <v>80309</v>
          </cell>
          <cell r="BU63">
            <v>85581</v>
          </cell>
          <cell r="BV63">
            <v>91091</v>
          </cell>
          <cell r="BW63">
            <v>95949</v>
          </cell>
          <cell r="BX63">
            <v>101498</v>
          </cell>
          <cell r="BY63">
            <v>107024</v>
          </cell>
          <cell r="BZ63">
            <v>112665</v>
          </cell>
          <cell r="CA63">
            <v>117753</v>
          </cell>
          <cell r="CB63">
            <v>122972</v>
          </cell>
          <cell r="CC63">
            <v>128531</v>
          </cell>
          <cell r="CD63">
            <v>134057</v>
          </cell>
          <cell r="CE63">
            <v>139889</v>
          </cell>
          <cell r="CF63">
            <v>145475</v>
          </cell>
          <cell r="CG63">
            <v>151040</v>
          </cell>
          <cell r="CH63">
            <v>156413</v>
          </cell>
          <cell r="CI63">
            <v>161955</v>
          </cell>
          <cell r="CJ63">
            <v>166734</v>
          </cell>
          <cell r="CK63">
            <v>171802</v>
          </cell>
          <cell r="CL63">
            <v>177242</v>
          </cell>
          <cell r="CM63">
            <v>183072</v>
          </cell>
          <cell r="CN63">
            <v>188520</v>
          </cell>
          <cell r="CO63">
            <v>194593</v>
          </cell>
          <cell r="CP63">
            <v>200374</v>
          </cell>
          <cell r="CQ63">
            <v>206327</v>
          </cell>
          <cell r="CR63">
            <v>212475</v>
          </cell>
          <cell r="CS63">
            <v>218816</v>
          </cell>
          <cell r="CT63">
            <v>225169</v>
          </cell>
          <cell r="CU63">
            <v>231352</v>
          </cell>
          <cell r="CV63">
            <v>237424</v>
          </cell>
          <cell r="CW63">
            <v>243688</v>
          </cell>
          <cell r="CX63">
            <v>249726</v>
          </cell>
          <cell r="CY63">
            <v>256096</v>
          </cell>
          <cell r="CZ63">
            <v>262137</v>
          </cell>
          <cell r="DA63">
            <v>268835</v>
          </cell>
          <cell r="DB63">
            <v>275072</v>
          </cell>
          <cell r="DC63">
            <v>282208</v>
          </cell>
          <cell r="DD63">
            <v>286187</v>
          </cell>
          <cell r="DE63">
            <v>287770</v>
          </cell>
          <cell r="DI63" t="str">
            <v>Ro / Ro Units</v>
          </cell>
          <cell r="DY63" t="str">
            <v>Ro / Ro Units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I64" t="str">
            <v>Trade Vehicles</v>
          </cell>
          <cell r="DY64" t="str">
            <v>Trade Vehicles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</row>
        <row r="65">
          <cell r="B65">
            <v>247</v>
          </cell>
          <cell r="C65">
            <v>184</v>
          </cell>
          <cell r="D65">
            <v>215</v>
          </cell>
          <cell r="E65">
            <v>323</v>
          </cell>
          <cell r="F65">
            <v>301</v>
          </cell>
          <cell r="G65">
            <v>313</v>
          </cell>
          <cell r="H65">
            <v>343</v>
          </cell>
          <cell r="I65">
            <v>293</v>
          </cell>
          <cell r="J65">
            <v>226</v>
          </cell>
          <cell r="K65">
            <v>267</v>
          </cell>
          <cell r="L65">
            <v>295</v>
          </cell>
          <cell r="M65">
            <v>344</v>
          </cell>
          <cell r="N65">
            <v>297</v>
          </cell>
          <cell r="O65">
            <v>220</v>
          </cell>
          <cell r="P65">
            <v>286</v>
          </cell>
          <cell r="Q65">
            <v>310</v>
          </cell>
          <cell r="R65">
            <v>291</v>
          </cell>
          <cell r="S65">
            <v>222</v>
          </cell>
          <cell r="T65">
            <v>287</v>
          </cell>
          <cell r="U65">
            <v>329</v>
          </cell>
          <cell r="V65">
            <v>326</v>
          </cell>
          <cell r="W65">
            <v>218</v>
          </cell>
          <cell r="X65">
            <v>316</v>
          </cell>
          <cell r="Y65">
            <v>304</v>
          </cell>
          <cell r="Z65">
            <v>252</v>
          </cell>
          <cell r="AA65">
            <v>309</v>
          </cell>
          <cell r="AB65">
            <v>326</v>
          </cell>
          <cell r="AC65">
            <v>306</v>
          </cell>
          <cell r="AD65">
            <v>320</v>
          </cell>
          <cell r="AE65">
            <v>76</v>
          </cell>
          <cell r="AF65">
            <v>68</v>
          </cell>
          <cell r="AG65">
            <v>75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F65">
            <v>247</v>
          </cell>
          <cell r="BG65">
            <v>431</v>
          </cell>
          <cell r="BH65">
            <v>646</v>
          </cell>
          <cell r="BI65">
            <v>969</v>
          </cell>
          <cell r="BJ65">
            <v>1270</v>
          </cell>
          <cell r="BK65">
            <v>1583</v>
          </cell>
          <cell r="BL65">
            <v>1926</v>
          </cell>
          <cell r="BM65">
            <v>2219</v>
          </cell>
          <cell r="BN65">
            <v>2445</v>
          </cell>
          <cell r="BO65">
            <v>2712</v>
          </cell>
          <cell r="BP65">
            <v>3007</v>
          </cell>
          <cell r="BQ65">
            <v>3351</v>
          </cell>
          <cell r="BR65">
            <v>3648</v>
          </cell>
          <cell r="BS65">
            <v>3868</v>
          </cell>
          <cell r="BT65">
            <v>4154</v>
          </cell>
          <cell r="BU65">
            <v>4464</v>
          </cell>
          <cell r="BV65">
            <v>4755</v>
          </cell>
          <cell r="BW65">
            <v>4977</v>
          </cell>
          <cell r="BX65">
            <v>5264</v>
          </cell>
          <cell r="BY65">
            <v>5593</v>
          </cell>
          <cell r="BZ65">
            <v>5919</v>
          </cell>
          <cell r="CA65">
            <v>6137</v>
          </cell>
          <cell r="CB65">
            <v>6453</v>
          </cell>
          <cell r="CC65">
            <v>6757</v>
          </cell>
          <cell r="CD65">
            <v>7009</v>
          </cell>
          <cell r="CE65">
            <v>7318</v>
          </cell>
          <cell r="CF65">
            <v>7644</v>
          </cell>
          <cell r="CG65">
            <v>7950</v>
          </cell>
          <cell r="CH65">
            <v>8270</v>
          </cell>
          <cell r="CI65">
            <v>8346</v>
          </cell>
          <cell r="CJ65">
            <v>8414</v>
          </cell>
          <cell r="CK65">
            <v>8489</v>
          </cell>
          <cell r="CL65">
            <v>8489</v>
          </cell>
          <cell r="CM65">
            <v>8489</v>
          </cell>
          <cell r="CN65">
            <v>8489</v>
          </cell>
          <cell r="CO65">
            <v>8489</v>
          </cell>
          <cell r="CP65">
            <v>8489</v>
          </cell>
          <cell r="CQ65">
            <v>8489</v>
          </cell>
          <cell r="CR65">
            <v>8489</v>
          </cell>
          <cell r="CS65">
            <v>8489</v>
          </cell>
          <cell r="CT65">
            <v>8489</v>
          </cell>
          <cell r="CU65">
            <v>8489</v>
          </cell>
          <cell r="CV65">
            <v>8489</v>
          </cell>
          <cell r="CW65">
            <v>8489</v>
          </cell>
          <cell r="CX65">
            <v>8489</v>
          </cell>
          <cell r="CY65">
            <v>8489</v>
          </cell>
          <cell r="CZ65">
            <v>8489</v>
          </cell>
          <cell r="DA65">
            <v>8489</v>
          </cell>
          <cell r="DB65">
            <v>8489</v>
          </cell>
          <cell r="DC65">
            <v>8489</v>
          </cell>
          <cell r="DD65">
            <v>8489</v>
          </cell>
          <cell r="DE65">
            <v>8489</v>
          </cell>
          <cell r="DI65" t="str">
            <v>Small Commercials</v>
          </cell>
          <cell r="DY65" t="str">
            <v>Small Commercials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</row>
      </sheetData>
      <sheetData sheetId="3" refreshError="1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F1">
            <v>1</v>
          </cell>
          <cell r="BG1">
            <v>2</v>
          </cell>
          <cell r="BH1">
            <v>3</v>
          </cell>
          <cell r="BI1">
            <v>4</v>
          </cell>
          <cell r="BJ1">
            <v>5</v>
          </cell>
          <cell r="BK1">
            <v>6</v>
          </cell>
          <cell r="BL1">
            <v>7</v>
          </cell>
          <cell r="BM1">
            <v>8</v>
          </cell>
          <cell r="BN1">
            <v>9</v>
          </cell>
          <cell r="BO1">
            <v>10</v>
          </cell>
          <cell r="BP1">
            <v>11</v>
          </cell>
          <cell r="BQ1">
            <v>12</v>
          </cell>
          <cell r="BR1">
            <v>13</v>
          </cell>
          <cell r="BS1">
            <v>14</v>
          </cell>
          <cell r="BT1">
            <v>15</v>
          </cell>
          <cell r="BU1">
            <v>16</v>
          </cell>
          <cell r="BV1">
            <v>17</v>
          </cell>
          <cell r="BW1">
            <v>18</v>
          </cell>
          <cell r="BX1">
            <v>19</v>
          </cell>
          <cell r="BY1">
            <v>20</v>
          </cell>
          <cell r="BZ1">
            <v>21</v>
          </cell>
          <cell r="CA1">
            <v>22</v>
          </cell>
          <cell r="CB1">
            <v>23</v>
          </cell>
          <cell r="CC1">
            <v>24</v>
          </cell>
          <cell r="CD1">
            <v>25</v>
          </cell>
          <cell r="CE1">
            <v>26</v>
          </cell>
          <cell r="CF1">
            <v>27</v>
          </cell>
          <cell r="CG1">
            <v>28</v>
          </cell>
          <cell r="CH1">
            <v>29</v>
          </cell>
          <cell r="CI1">
            <v>30</v>
          </cell>
          <cell r="CJ1">
            <v>31</v>
          </cell>
          <cell r="CK1">
            <v>32</v>
          </cell>
          <cell r="CL1">
            <v>33</v>
          </cell>
          <cell r="CM1">
            <v>34</v>
          </cell>
          <cell r="CN1">
            <v>35</v>
          </cell>
          <cell r="CO1">
            <v>36</v>
          </cell>
          <cell r="CP1">
            <v>37</v>
          </cell>
          <cell r="CQ1">
            <v>38</v>
          </cell>
          <cell r="CR1">
            <v>39</v>
          </cell>
          <cell r="CS1">
            <v>40</v>
          </cell>
          <cell r="CT1">
            <v>41</v>
          </cell>
          <cell r="CU1">
            <v>42</v>
          </cell>
          <cell r="CV1">
            <v>43</v>
          </cell>
          <cell r="CW1">
            <v>44</v>
          </cell>
          <cell r="CX1">
            <v>45</v>
          </cell>
          <cell r="CY1">
            <v>46</v>
          </cell>
          <cell r="CZ1">
            <v>47</v>
          </cell>
          <cell r="DA1">
            <v>48</v>
          </cell>
          <cell r="DB1">
            <v>49</v>
          </cell>
          <cell r="DC1">
            <v>50</v>
          </cell>
          <cell r="DD1">
            <v>51</v>
          </cell>
          <cell r="DE1">
            <v>52</v>
          </cell>
          <cell r="DI1" t="str">
            <v xml:space="preserve">Stena Line </v>
          </cell>
          <cell r="DJ1">
            <v>1</v>
          </cell>
          <cell r="DK1">
            <v>2</v>
          </cell>
          <cell r="DL1">
            <v>3</v>
          </cell>
          <cell r="DM1">
            <v>4</v>
          </cell>
          <cell r="DN1">
            <v>5</v>
          </cell>
          <cell r="DO1">
            <v>6</v>
          </cell>
          <cell r="DP1">
            <v>7</v>
          </cell>
          <cell r="DQ1">
            <v>8</v>
          </cell>
          <cell r="DR1">
            <v>9</v>
          </cell>
          <cell r="DS1">
            <v>10</v>
          </cell>
          <cell r="DT1">
            <v>11</v>
          </cell>
          <cell r="DU1">
            <v>12</v>
          </cell>
          <cell r="DY1" t="str">
            <v>Stena Line</v>
          </cell>
          <cell r="DZ1">
            <v>1</v>
          </cell>
          <cell r="EA1">
            <v>2</v>
          </cell>
          <cell r="EB1">
            <v>3</v>
          </cell>
          <cell r="EC1">
            <v>4</v>
          </cell>
          <cell r="ED1">
            <v>5</v>
          </cell>
          <cell r="EE1">
            <v>6</v>
          </cell>
          <cell r="EF1">
            <v>7</v>
          </cell>
          <cell r="EG1">
            <v>8</v>
          </cell>
          <cell r="EH1">
            <v>9</v>
          </cell>
          <cell r="EI1">
            <v>10</v>
          </cell>
          <cell r="EJ1">
            <v>11</v>
          </cell>
          <cell r="EK1">
            <v>12</v>
          </cell>
        </row>
        <row r="2">
          <cell r="DI2" t="str">
            <v>2000 - Volumes</v>
          </cell>
          <cell r="DY2" t="str">
            <v>2000 - Volumes</v>
          </cell>
        </row>
        <row r="3">
          <cell r="B3">
            <v>1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13</v>
          </cell>
          <cell r="O3">
            <v>14</v>
          </cell>
          <cell r="P3">
            <v>15</v>
          </cell>
          <cell r="Q3">
            <v>16</v>
          </cell>
          <cell r="R3">
            <v>17</v>
          </cell>
          <cell r="S3">
            <v>18</v>
          </cell>
          <cell r="T3">
            <v>19</v>
          </cell>
          <cell r="U3">
            <v>20</v>
          </cell>
          <cell r="V3">
            <v>21</v>
          </cell>
          <cell r="W3">
            <v>22</v>
          </cell>
          <cell r="X3">
            <v>23</v>
          </cell>
          <cell r="Y3">
            <v>24</v>
          </cell>
          <cell r="Z3">
            <v>25</v>
          </cell>
          <cell r="AA3">
            <v>26</v>
          </cell>
          <cell r="AB3">
            <v>27</v>
          </cell>
          <cell r="AC3">
            <v>28</v>
          </cell>
          <cell r="AD3">
            <v>29</v>
          </cell>
          <cell r="AE3">
            <v>30</v>
          </cell>
          <cell r="AF3">
            <v>31</v>
          </cell>
          <cell r="AG3">
            <v>32</v>
          </cell>
          <cell r="AH3">
            <v>33</v>
          </cell>
          <cell r="AI3">
            <v>34</v>
          </cell>
          <cell r="AJ3">
            <v>35</v>
          </cell>
          <cell r="AK3">
            <v>36</v>
          </cell>
          <cell r="AL3">
            <v>37</v>
          </cell>
          <cell r="AM3">
            <v>38</v>
          </cell>
          <cell r="AN3">
            <v>39</v>
          </cell>
          <cell r="AO3">
            <v>40</v>
          </cell>
          <cell r="AP3">
            <v>41</v>
          </cell>
          <cell r="AQ3">
            <v>42</v>
          </cell>
          <cell r="AR3">
            <v>43</v>
          </cell>
          <cell r="AS3">
            <v>44</v>
          </cell>
          <cell r="AT3">
            <v>45</v>
          </cell>
          <cell r="AU3">
            <v>46</v>
          </cell>
          <cell r="AV3">
            <v>47</v>
          </cell>
          <cell r="AW3">
            <v>48</v>
          </cell>
          <cell r="AX3">
            <v>49</v>
          </cell>
          <cell r="AY3">
            <v>50</v>
          </cell>
          <cell r="AZ3">
            <v>51</v>
          </cell>
          <cell r="BA3">
            <v>52</v>
          </cell>
          <cell r="BF3">
            <v>1</v>
          </cell>
          <cell r="BG3">
            <v>2</v>
          </cell>
          <cell r="BH3">
            <v>3</v>
          </cell>
          <cell r="BI3">
            <v>4</v>
          </cell>
          <cell r="BJ3">
            <v>5</v>
          </cell>
          <cell r="BK3">
            <v>6</v>
          </cell>
          <cell r="BL3">
            <v>7</v>
          </cell>
          <cell r="BM3">
            <v>8</v>
          </cell>
          <cell r="BN3">
            <v>9</v>
          </cell>
          <cell r="BO3">
            <v>10</v>
          </cell>
          <cell r="BP3">
            <v>11</v>
          </cell>
          <cell r="BQ3">
            <v>12</v>
          </cell>
          <cell r="BR3">
            <v>13</v>
          </cell>
          <cell r="BS3">
            <v>14</v>
          </cell>
          <cell r="BT3">
            <v>15</v>
          </cell>
          <cell r="BU3">
            <v>16</v>
          </cell>
          <cell r="BV3">
            <v>17</v>
          </cell>
          <cell r="BW3">
            <v>18</v>
          </cell>
          <cell r="BX3">
            <v>19</v>
          </cell>
          <cell r="BY3">
            <v>20</v>
          </cell>
          <cell r="BZ3">
            <v>21</v>
          </cell>
          <cell r="CA3">
            <v>22</v>
          </cell>
          <cell r="CB3">
            <v>23</v>
          </cell>
          <cell r="CC3">
            <v>24</v>
          </cell>
          <cell r="CD3">
            <v>25</v>
          </cell>
          <cell r="CE3">
            <v>26</v>
          </cell>
          <cell r="CF3">
            <v>27</v>
          </cell>
          <cell r="CG3">
            <v>28</v>
          </cell>
          <cell r="CH3">
            <v>29</v>
          </cell>
          <cell r="CI3">
            <v>30</v>
          </cell>
          <cell r="CJ3">
            <v>31</v>
          </cell>
          <cell r="CK3">
            <v>32</v>
          </cell>
          <cell r="CL3">
            <v>33</v>
          </cell>
          <cell r="CM3">
            <v>34</v>
          </cell>
          <cell r="CN3">
            <v>35</v>
          </cell>
          <cell r="CO3">
            <v>36</v>
          </cell>
          <cell r="CP3">
            <v>37</v>
          </cell>
          <cell r="CQ3">
            <v>38</v>
          </cell>
          <cell r="CR3">
            <v>39</v>
          </cell>
          <cell r="CS3">
            <v>40</v>
          </cell>
          <cell r="CT3">
            <v>41</v>
          </cell>
          <cell r="CU3">
            <v>42</v>
          </cell>
          <cell r="CV3">
            <v>43</v>
          </cell>
          <cell r="CW3">
            <v>44</v>
          </cell>
          <cell r="CX3">
            <v>45</v>
          </cell>
          <cell r="CY3">
            <v>46</v>
          </cell>
          <cell r="CZ3">
            <v>47</v>
          </cell>
          <cell r="DA3">
            <v>48</v>
          </cell>
          <cell r="DB3">
            <v>49</v>
          </cell>
          <cell r="DC3">
            <v>50</v>
          </cell>
          <cell r="DD3">
            <v>51</v>
          </cell>
          <cell r="DE3">
            <v>52</v>
          </cell>
          <cell r="DI3" t="str">
            <v>Week No.</v>
          </cell>
          <cell r="DJ3">
            <v>1</v>
          </cell>
          <cell r="DK3">
            <v>2</v>
          </cell>
          <cell r="DL3">
            <v>3</v>
          </cell>
          <cell r="DM3">
            <v>4</v>
          </cell>
          <cell r="DN3">
            <v>5</v>
          </cell>
          <cell r="DO3">
            <v>6</v>
          </cell>
          <cell r="DP3">
            <v>7</v>
          </cell>
          <cell r="DQ3">
            <v>8</v>
          </cell>
          <cell r="DR3">
            <v>9</v>
          </cell>
          <cell r="DS3">
            <v>10</v>
          </cell>
          <cell r="DT3">
            <v>11</v>
          </cell>
          <cell r="DU3">
            <v>12</v>
          </cell>
          <cell r="DY3" t="str">
            <v>Week No.</v>
          </cell>
          <cell r="DZ3">
            <v>1</v>
          </cell>
          <cell r="EA3">
            <v>2</v>
          </cell>
          <cell r="EB3">
            <v>3</v>
          </cell>
          <cell r="EC3">
            <v>4</v>
          </cell>
          <cell r="ED3">
            <v>5</v>
          </cell>
          <cell r="EE3">
            <v>6</v>
          </cell>
          <cell r="EF3">
            <v>7</v>
          </cell>
          <cell r="EG3">
            <v>8</v>
          </cell>
          <cell r="EH3">
            <v>9</v>
          </cell>
          <cell r="EI3">
            <v>10</v>
          </cell>
          <cell r="EJ3">
            <v>11</v>
          </cell>
          <cell r="EK3">
            <v>12</v>
          </cell>
        </row>
        <row r="4">
          <cell r="B4">
            <v>36534</v>
          </cell>
          <cell r="C4">
            <v>36541</v>
          </cell>
          <cell r="D4">
            <v>36548</v>
          </cell>
          <cell r="E4">
            <v>36555</v>
          </cell>
          <cell r="F4">
            <v>36562</v>
          </cell>
          <cell r="G4">
            <v>36569</v>
          </cell>
          <cell r="H4">
            <v>36576</v>
          </cell>
          <cell r="I4">
            <v>36583</v>
          </cell>
          <cell r="J4">
            <v>36590</v>
          </cell>
          <cell r="K4">
            <v>36597</v>
          </cell>
          <cell r="L4">
            <v>36604</v>
          </cell>
          <cell r="M4">
            <v>36611</v>
          </cell>
          <cell r="N4">
            <v>36618</v>
          </cell>
          <cell r="O4">
            <v>36625</v>
          </cell>
          <cell r="P4">
            <v>36632</v>
          </cell>
          <cell r="Q4">
            <v>36639</v>
          </cell>
          <cell r="R4">
            <v>36646</v>
          </cell>
          <cell r="S4">
            <v>36653</v>
          </cell>
          <cell r="T4">
            <v>36660</v>
          </cell>
          <cell r="U4">
            <v>36667</v>
          </cell>
          <cell r="V4">
            <v>36674</v>
          </cell>
          <cell r="W4">
            <v>36681</v>
          </cell>
          <cell r="X4">
            <v>36688</v>
          </cell>
          <cell r="Y4">
            <v>36695</v>
          </cell>
          <cell r="Z4">
            <v>36702</v>
          </cell>
          <cell r="AA4">
            <v>36709</v>
          </cell>
          <cell r="AB4">
            <v>36716</v>
          </cell>
          <cell r="AC4">
            <v>36723</v>
          </cell>
          <cell r="AD4">
            <v>36730</v>
          </cell>
          <cell r="AE4">
            <v>36737</v>
          </cell>
          <cell r="AF4">
            <v>36744</v>
          </cell>
          <cell r="AG4">
            <v>36751</v>
          </cell>
          <cell r="AH4">
            <v>36758</v>
          </cell>
          <cell r="AI4">
            <v>36765</v>
          </cell>
          <cell r="AJ4">
            <v>36772</v>
          </cell>
          <cell r="AK4">
            <v>36779</v>
          </cell>
          <cell r="AL4">
            <v>36786</v>
          </cell>
          <cell r="AM4">
            <v>36793</v>
          </cell>
          <cell r="AN4">
            <v>36800</v>
          </cell>
          <cell r="AO4">
            <v>36807</v>
          </cell>
          <cell r="AP4">
            <v>36814</v>
          </cell>
          <cell r="AQ4">
            <v>36821</v>
          </cell>
          <cell r="AR4">
            <v>36828</v>
          </cell>
          <cell r="AS4">
            <v>36835</v>
          </cell>
          <cell r="AT4">
            <v>36842</v>
          </cell>
          <cell r="AU4">
            <v>36849</v>
          </cell>
          <cell r="AV4">
            <v>36856</v>
          </cell>
          <cell r="AW4">
            <v>36863</v>
          </cell>
          <cell r="AX4">
            <v>36870</v>
          </cell>
          <cell r="AY4">
            <v>36877</v>
          </cell>
          <cell r="AZ4">
            <v>36884</v>
          </cell>
          <cell r="BA4">
            <v>36891</v>
          </cell>
          <cell r="BF4">
            <v>36534</v>
          </cell>
          <cell r="BG4">
            <v>36541</v>
          </cell>
          <cell r="BH4">
            <v>36548</v>
          </cell>
          <cell r="BI4">
            <v>36555</v>
          </cell>
          <cell r="BJ4">
            <v>36562</v>
          </cell>
          <cell r="BK4">
            <v>36569</v>
          </cell>
          <cell r="BL4">
            <v>36576</v>
          </cell>
          <cell r="BM4">
            <v>36583</v>
          </cell>
          <cell r="BN4">
            <v>36590</v>
          </cell>
          <cell r="BO4">
            <v>36597</v>
          </cell>
          <cell r="BP4">
            <v>36604</v>
          </cell>
          <cell r="BQ4">
            <v>36611</v>
          </cell>
          <cell r="BR4">
            <v>36618</v>
          </cell>
          <cell r="BS4">
            <v>36625</v>
          </cell>
          <cell r="BT4">
            <v>36632</v>
          </cell>
          <cell r="BU4">
            <v>36639</v>
          </cell>
          <cell r="BV4">
            <v>36646</v>
          </cell>
          <cell r="BW4">
            <v>36653</v>
          </cell>
          <cell r="BX4">
            <v>36660</v>
          </cell>
          <cell r="BY4">
            <v>36667</v>
          </cell>
          <cell r="BZ4">
            <v>36674</v>
          </cell>
          <cell r="CA4">
            <v>36681</v>
          </cell>
          <cell r="CB4">
            <v>36688</v>
          </cell>
          <cell r="CC4">
            <v>36695</v>
          </cell>
          <cell r="CD4">
            <v>36702</v>
          </cell>
          <cell r="CE4">
            <v>36709</v>
          </cell>
          <cell r="CF4">
            <v>36716</v>
          </cell>
          <cell r="CG4">
            <v>36723</v>
          </cell>
          <cell r="CH4">
            <v>36730</v>
          </cell>
          <cell r="CI4">
            <v>36737</v>
          </cell>
          <cell r="CJ4">
            <v>36744</v>
          </cell>
          <cell r="CK4">
            <v>36751</v>
          </cell>
          <cell r="CL4">
            <v>36758</v>
          </cell>
          <cell r="CM4">
            <v>36765</v>
          </cell>
          <cell r="CN4">
            <v>36772</v>
          </cell>
          <cell r="CO4">
            <v>36779</v>
          </cell>
          <cell r="CP4">
            <v>36786</v>
          </cell>
          <cell r="CQ4">
            <v>36793</v>
          </cell>
          <cell r="CR4">
            <v>36800</v>
          </cell>
          <cell r="CS4">
            <v>36807</v>
          </cell>
          <cell r="CT4">
            <v>36814</v>
          </cell>
          <cell r="CU4">
            <v>36821</v>
          </cell>
          <cell r="CV4">
            <v>36828</v>
          </cell>
          <cell r="CW4">
            <v>36835</v>
          </cell>
          <cell r="CX4">
            <v>36842</v>
          </cell>
          <cell r="CY4">
            <v>36849</v>
          </cell>
          <cell r="CZ4">
            <v>36856</v>
          </cell>
          <cell r="DA4">
            <v>36863</v>
          </cell>
          <cell r="DB4">
            <v>36870</v>
          </cell>
          <cell r="DC4">
            <v>36877</v>
          </cell>
          <cell r="DD4">
            <v>36884</v>
          </cell>
          <cell r="DE4">
            <v>36891</v>
          </cell>
          <cell r="DI4" t="str">
            <v>Week Ending</v>
          </cell>
          <cell r="DJ4" t="str">
            <v>January</v>
          </cell>
          <cell r="DK4" t="str">
            <v>February</v>
          </cell>
          <cell r="DL4" t="str">
            <v>March</v>
          </cell>
          <cell r="DM4" t="str">
            <v>April</v>
          </cell>
          <cell r="DN4" t="str">
            <v>May</v>
          </cell>
          <cell r="DO4" t="str">
            <v>June</v>
          </cell>
          <cell r="DP4" t="str">
            <v>July</v>
          </cell>
          <cell r="DQ4" t="str">
            <v>August</v>
          </cell>
          <cell r="DR4" t="str">
            <v>September</v>
          </cell>
          <cell r="DS4" t="str">
            <v>October</v>
          </cell>
          <cell r="DT4" t="str">
            <v>November</v>
          </cell>
          <cell r="DU4" t="str">
            <v>December</v>
          </cell>
          <cell r="DY4" t="str">
            <v>Week Ending</v>
          </cell>
          <cell r="DZ4" t="str">
            <v>January</v>
          </cell>
          <cell r="EA4" t="str">
            <v>February</v>
          </cell>
          <cell r="EB4" t="str">
            <v>March</v>
          </cell>
          <cell r="EC4" t="str">
            <v>April</v>
          </cell>
          <cell r="ED4" t="str">
            <v>May</v>
          </cell>
          <cell r="EE4" t="str">
            <v>June</v>
          </cell>
          <cell r="EF4" t="str">
            <v>July</v>
          </cell>
          <cell r="EG4" t="str">
            <v>August</v>
          </cell>
          <cell r="EH4" t="str">
            <v>September</v>
          </cell>
          <cell r="EI4" t="str">
            <v>October</v>
          </cell>
          <cell r="EJ4" t="str">
            <v>November</v>
          </cell>
          <cell r="EK4" t="str">
            <v>December</v>
          </cell>
        </row>
        <row r="5">
          <cell r="B5">
            <v>38879</v>
          </cell>
          <cell r="C5">
            <v>11212</v>
          </cell>
          <cell r="D5">
            <v>12430</v>
          </cell>
          <cell r="E5">
            <v>14424</v>
          </cell>
          <cell r="F5">
            <v>14414</v>
          </cell>
          <cell r="G5">
            <v>15567</v>
          </cell>
          <cell r="H5">
            <v>22930</v>
          </cell>
          <cell r="I5">
            <v>29914</v>
          </cell>
          <cell r="J5">
            <v>23009</v>
          </cell>
          <cell r="K5">
            <v>26505</v>
          </cell>
          <cell r="L5">
            <v>37368</v>
          </cell>
          <cell r="M5">
            <v>33601</v>
          </cell>
          <cell r="N5">
            <v>47315</v>
          </cell>
          <cell r="O5">
            <v>33432</v>
          </cell>
          <cell r="P5">
            <v>44575</v>
          </cell>
          <cell r="Q5">
            <v>62952</v>
          </cell>
          <cell r="R5">
            <v>70800</v>
          </cell>
          <cell r="S5">
            <v>40903</v>
          </cell>
          <cell r="T5">
            <v>40657</v>
          </cell>
          <cell r="U5">
            <v>44703</v>
          </cell>
          <cell r="V5">
            <v>60299</v>
          </cell>
          <cell r="W5">
            <v>63909</v>
          </cell>
          <cell r="X5">
            <v>48259</v>
          </cell>
          <cell r="Y5">
            <v>49996</v>
          </cell>
          <cell r="Z5">
            <v>52452</v>
          </cell>
          <cell r="AA5">
            <v>62888</v>
          </cell>
          <cell r="AB5">
            <v>64076</v>
          </cell>
          <cell r="AC5">
            <v>67689</v>
          </cell>
          <cell r="AD5">
            <v>71464</v>
          </cell>
          <cell r="AE5">
            <v>75802</v>
          </cell>
          <cell r="AF5">
            <v>75318</v>
          </cell>
          <cell r="AG5">
            <v>82439</v>
          </cell>
          <cell r="AH5">
            <v>83026</v>
          </cell>
          <cell r="AI5">
            <v>82007</v>
          </cell>
          <cell r="AJ5">
            <v>72681</v>
          </cell>
          <cell r="AK5">
            <v>56917</v>
          </cell>
          <cell r="AL5">
            <v>52490</v>
          </cell>
          <cell r="AM5">
            <v>46883</v>
          </cell>
          <cell r="AN5">
            <v>39471</v>
          </cell>
          <cell r="AO5">
            <v>35342</v>
          </cell>
          <cell r="AP5">
            <v>28884</v>
          </cell>
          <cell r="AQ5">
            <v>38296</v>
          </cell>
          <cell r="AR5">
            <v>46680</v>
          </cell>
          <cell r="AS5">
            <v>32045</v>
          </cell>
          <cell r="AT5">
            <v>16442</v>
          </cell>
          <cell r="AU5">
            <v>19447</v>
          </cell>
          <cell r="AV5">
            <v>16971</v>
          </cell>
          <cell r="AW5">
            <v>17049</v>
          </cell>
          <cell r="AX5">
            <v>14396</v>
          </cell>
          <cell r="AY5">
            <v>15829</v>
          </cell>
          <cell r="AZ5">
            <v>23089</v>
          </cell>
          <cell r="BA5">
            <v>20538</v>
          </cell>
          <cell r="BF5">
            <v>38879</v>
          </cell>
          <cell r="BG5">
            <v>50091</v>
          </cell>
          <cell r="BH5">
            <v>62521</v>
          </cell>
          <cell r="BI5">
            <v>76945</v>
          </cell>
          <cell r="BJ5">
            <v>91359</v>
          </cell>
          <cell r="BK5">
            <v>106926</v>
          </cell>
          <cell r="BL5">
            <v>129856</v>
          </cell>
          <cell r="BM5">
            <v>159770</v>
          </cell>
          <cell r="BN5">
            <v>182779</v>
          </cell>
          <cell r="BO5">
            <v>209284</v>
          </cell>
          <cell r="BP5">
            <v>246652</v>
          </cell>
          <cell r="BQ5">
            <v>280253</v>
          </cell>
          <cell r="BR5">
            <v>327568</v>
          </cell>
          <cell r="BS5">
            <v>361000</v>
          </cell>
          <cell r="BT5">
            <v>405575</v>
          </cell>
          <cell r="BU5">
            <v>468527</v>
          </cell>
          <cell r="BV5">
            <v>539327</v>
          </cell>
          <cell r="BW5">
            <v>580230</v>
          </cell>
          <cell r="BX5">
            <v>620887</v>
          </cell>
          <cell r="BY5">
            <v>665590</v>
          </cell>
          <cell r="BZ5">
            <v>725889</v>
          </cell>
          <cell r="CA5">
            <v>789798</v>
          </cell>
          <cell r="CB5">
            <v>838057</v>
          </cell>
          <cell r="CC5">
            <v>888053</v>
          </cell>
          <cell r="CD5">
            <v>940505</v>
          </cell>
          <cell r="CE5">
            <v>1003393</v>
          </cell>
          <cell r="CF5">
            <v>1067469</v>
          </cell>
          <cell r="CG5">
            <v>1135158</v>
          </cell>
          <cell r="CH5">
            <v>1206622</v>
          </cell>
          <cell r="CI5">
            <v>1282424</v>
          </cell>
          <cell r="CJ5">
            <v>1357742</v>
          </cell>
          <cell r="CK5">
            <v>1440181</v>
          </cell>
          <cell r="CL5">
            <v>1523207</v>
          </cell>
          <cell r="CM5">
            <v>1605214</v>
          </cell>
          <cell r="CN5">
            <v>1677895</v>
          </cell>
          <cell r="CO5">
            <v>1734812</v>
          </cell>
          <cell r="CP5">
            <v>1787302</v>
          </cell>
          <cell r="CQ5">
            <v>1834185</v>
          </cell>
          <cell r="CR5">
            <v>1873656</v>
          </cell>
          <cell r="CS5">
            <v>1908998</v>
          </cell>
          <cell r="CT5">
            <v>1937882</v>
          </cell>
          <cell r="CU5">
            <v>1976178</v>
          </cell>
          <cell r="CV5">
            <v>2022858</v>
          </cell>
          <cell r="CW5">
            <v>2054903</v>
          </cell>
          <cell r="CX5">
            <v>2071345</v>
          </cell>
          <cell r="CY5">
            <v>2090792</v>
          </cell>
          <cell r="CZ5">
            <v>2107763</v>
          </cell>
          <cell r="DA5">
            <v>2124812</v>
          </cell>
          <cell r="DB5">
            <v>2139208</v>
          </cell>
          <cell r="DC5">
            <v>2155037</v>
          </cell>
          <cell r="DD5">
            <v>2178126</v>
          </cell>
          <cell r="DE5">
            <v>2198664</v>
          </cell>
          <cell r="DI5" t="str">
            <v>Passengers</v>
          </cell>
          <cell r="DJ5">
            <v>76945</v>
          </cell>
          <cell r="DK5">
            <v>82825</v>
          </cell>
          <cell r="DL5">
            <v>120483</v>
          </cell>
          <cell r="DM5">
            <v>259074</v>
          </cell>
          <cell r="DN5">
            <v>186562</v>
          </cell>
          <cell r="DO5">
            <v>277504</v>
          </cell>
          <cell r="DP5">
            <v>279031</v>
          </cell>
          <cell r="DQ5">
            <v>322790</v>
          </cell>
          <cell r="DR5">
            <v>268442</v>
          </cell>
          <cell r="DS5">
            <v>149202</v>
          </cell>
          <cell r="DT5">
            <v>84905</v>
          </cell>
          <cell r="DU5">
            <v>90901</v>
          </cell>
          <cell r="DY5" t="str">
            <v>Passengers</v>
          </cell>
          <cell r="DZ5">
            <v>76945</v>
          </cell>
          <cell r="EA5">
            <v>159770</v>
          </cell>
          <cell r="EB5">
            <v>280253</v>
          </cell>
          <cell r="EC5">
            <v>539327</v>
          </cell>
          <cell r="ED5">
            <v>725889</v>
          </cell>
          <cell r="EE5">
            <v>1003393</v>
          </cell>
          <cell r="EF5">
            <v>1282424</v>
          </cell>
          <cell r="EG5">
            <v>1605214</v>
          </cell>
          <cell r="EH5">
            <v>1873656</v>
          </cell>
          <cell r="EI5">
            <v>2022858</v>
          </cell>
          <cell r="EJ5">
            <v>2107763</v>
          </cell>
          <cell r="EK5">
            <v>2198664</v>
          </cell>
        </row>
        <row r="6">
          <cell r="B6">
            <v>11182</v>
          </cell>
          <cell r="C6">
            <v>3507</v>
          </cell>
          <cell r="D6">
            <v>3638</v>
          </cell>
          <cell r="E6">
            <v>4033</v>
          </cell>
          <cell r="F6">
            <v>3948</v>
          </cell>
          <cell r="G6">
            <v>3852</v>
          </cell>
          <cell r="H6">
            <v>5496</v>
          </cell>
          <cell r="I6">
            <v>6697</v>
          </cell>
          <cell r="J6">
            <v>5394</v>
          </cell>
          <cell r="K6">
            <v>5673</v>
          </cell>
          <cell r="L6">
            <v>7554</v>
          </cell>
          <cell r="M6">
            <v>6900</v>
          </cell>
          <cell r="N6">
            <v>7945</v>
          </cell>
          <cell r="O6">
            <v>6391</v>
          </cell>
          <cell r="P6">
            <v>9117</v>
          </cell>
          <cell r="Q6">
            <v>12207</v>
          </cell>
          <cell r="R6">
            <v>13727</v>
          </cell>
          <cell r="S6">
            <v>9212</v>
          </cell>
          <cell r="T6">
            <v>9356</v>
          </cell>
          <cell r="U6">
            <v>10180</v>
          </cell>
          <cell r="V6">
            <v>12926</v>
          </cell>
          <cell r="W6">
            <v>13218</v>
          </cell>
          <cell r="X6">
            <v>10561</v>
          </cell>
          <cell r="Y6">
            <v>10666</v>
          </cell>
          <cell r="Z6">
            <v>11185</v>
          </cell>
          <cell r="AA6">
            <v>13516</v>
          </cell>
          <cell r="AB6">
            <v>13074</v>
          </cell>
          <cell r="AC6">
            <v>13864</v>
          </cell>
          <cell r="AD6">
            <v>13564</v>
          </cell>
          <cell r="AE6">
            <v>13694</v>
          </cell>
          <cell r="AF6">
            <v>13931</v>
          </cell>
          <cell r="AG6">
            <v>14766</v>
          </cell>
          <cell r="AH6">
            <v>14798</v>
          </cell>
          <cell r="AI6">
            <v>14266</v>
          </cell>
          <cell r="AJ6">
            <v>13081</v>
          </cell>
          <cell r="AK6">
            <v>12934</v>
          </cell>
          <cell r="AL6">
            <v>12124</v>
          </cell>
          <cell r="AM6">
            <v>11039</v>
          </cell>
          <cell r="AN6">
            <v>9110</v>
          </cell>
          <cell r="AO6">
            <v>7781</v>
          </cell>
          <cell r="AP6">
            <v>6565</v>
          </cell>
          <cell r="AQ6">
            <v>8215</v>
          </cell>
          <cell r="AR6">
            <v>9912</v>
          </cell>
          <cell r="AS6">
            <v>6873</v>
          </cell>
          <cell r="AT6">
            <v>3347</v>
          </cell>
          <cell r="AU6">
            <v>4371</v>
          </cell>
          <cell r="AV6">
            <v>4055</v>
          </cell>
          <cell r="AW6">
            <v>3966</v>
          </cell>
          <cell r="AX6">
            <v>3511</v>
          </cell>
          <cell r="AY6">
            <v>3763</v>
          </cell>
          <cell r="AZ6">
            <v>6263</v>
          </cell>
          <cell r="BA6">
            <v>5119</v>
          </cell>
          <cell r="BF6">
            <v>11182</v>
          </cell>
          <cell r="BG6">
            <v>14689</v>
          </cell>
          <cell r="BH6">
            <v>18327</v>
          </cell>
          <cell r="BI6">
            <v>22360</v>
          </cell>
          <cell r="BJ6">
            <v>26308</v>
          </cell>
          <cell r="BK6">
            <v>30160</v>
          </cell>
          <cell r="BL6">
            <v>35656</v>
          </cell>
          <cell r="BM6">
            <v>42353</v>
          </cell>
          <cell r="BN6">
            <v>47747</v>
          </cell>
          <cell r="BO6">
            <v>53420</v>
          </cell>
          <cell r="BP6">
            <v>60974</v>
          </cell>
          <cell r="BQ6">
            <v>67874</v>
          </cell>
          <cell r="BR6">
            <v>75819</v>
          </cell>
          <cell r="BS6">
            <v>82210</v>
          </cell>
          <cell r="BT6">
            <v>91327</v>
          </cell>
          <cell r="BU6">
            <v>103534</v>
          </cell>
          <cell r="BV6">
            <v>117261</v>
          </cell>
          <cell r="BW6">
            <v>126473</v>
          </cell>
          <cell r="BX6">
            <v>135829</v>
          </cell>
          <cell r="BY6">
            <v>146009</v>
          </cell>
          <cell r="BZ6">
            <v>158935</v>
          </cell>
          <cell r="CA6">
            <v>172153</v>
          </cell>
          <cell r="CB6">
            <v>182714</v>
          </cell>
          <cell r="CC6">
            <v>193380</v>
          </cell>
          <cell r="CD6">
            <v>204565</v>
          </cell>
          <cell r="CE6">
            <v>218081</v>
          </cell>
          <cell r="CF6">
            <v>231155</v>
          </cell>
          <cell r="CG6">
            <v>245019</v>
          </cell>
          <cell r="CH6">
            <v>258583</v>
          </cell>
          <cell r="CI6">
            <v>272277</v>
          </cell>
          <cell r="CJ6">
            <v>286208</v>
          </cell>
          <cell r="CK6">
            <v>300974</v>
          </cell>
          <cell r="CL6">
            <v>315772</v>
          </cell>
          <cell r="CM6">
            <v>330038</v>
          </cell>
          <cell r="CN6">
            <v>343119</v>
          </cell>
          <cell r="CO6">
            <v>356053</v>
          </cell>
          <cell r="CP6">
            <v>368177</v>
          </cell>
          <cell r="CQ6">
            <v>379216</v>
          </cell>
          <cell r="CR6">
            <v>388326</v>
          </cell>
          <cell r="CS6">
            <v>396107</v>
          </cell>
          <cell r="CT6">
            <v>402672</v>
          </cell>
          <cell r="CU6">
            <v>410887</v>
          </cell>
          <cell r="CV6">
            <v>420799</v>
          </cell>
          <cell r="CW6">
            <v>427672</v>
          </cell>
          <cell r="CX6">
            <v>431019</v>
          </cell>
          <cell r="CY6">
            <v>435390</v>
          </cell>
          <cell r="CZ6">
            <v>439445</v>
          </cell>
          <cell r="DA6">
            <v>443411</v>
          </cell>
          <cell r="DB6">
            <v>446922</v>
          </cell>
          <cell r="DC6">
            <v>450685</v>
          </cell>
          <cell r="DD6">
            <v>456948</v>
          </cell>
          <cell r="DE6">
            <v>462067</v>
          </cell>
          <cell r="DI6" t="str">
            <v>Car Units</v>
          </cell>
          <cell r="DJ6">
            <v>22360</v>
          </cell>
          <cell r="DK6">
            <v>19993</v>
          </cell>
          <cell r="DL6">
            <v>25521</v>
          </cell>
          <cell r="DM6">
            <v>49387</v>
          </cell>
          <cell r="DN6">
            <v>41674</v>
          </cell>
          <cell r="DO6">
            <v>59146</v>
          </cell>
          <cell r="DP6">
            <v>54196</v>
          </cell>
          <cell r="DQ6">
            <v>57761</v>
          </cell>
          <cell r="DR6">
            <v>58288</v>
          </cell>
          <cell r="DS6">
            <v>32473</v>
          </cell>
          <cell r="DT6">
            <v>18646</v>
          </cell>
          <cell r="DU6">
            <v>22622</v>
          </cell>
          <cell r="DY6" t="str">
            <v>Car Units</v>
          </cell>
          <cell r="DZ6">
            <v>22360</v>
          </cell>
          <cell r="EA6">
            <v>42353</v>
          </cell>
          <cell r="EB6">
            <v>67874</v>
          </cell>
          <cell r="EC6">
            <v>117261</v>
          </cell>
          <cell r="ED6">
            <v>158935</v>
          </cell>
          <cell r="EE6">
            <v>218081</v>
          </cell>
          <cell r="EF6">
            <v>272277</v>
          </cell>
          <cell r="EG6">
            <v>330038</v>
          </cell>
          <cell r="EH6">
            <v>388326</v>
          </cell>
          <cell r="EI6">
            <v>420799</v>
          </cell>
          <cell r="EJ6">
            <v>439445</v>
          </cell>
          <cell r="EK6">
            <v>462067</v>
          </cell>
        </row>
        <row r="7">
          <cell r="B7">
            <v>14</v>
          </cell>
          <cell r="C7">
            <v>15</v>
          </cell>
          <cell r="D7">
            <v>14</v>
          </cell>
          <cell r="E7">
            <v>35</v>
          </cell>
          <cell r="F7">
            <v>30</v>
          </cell>
          <cell r="G7">
            <v>39</v>
          </cell>
          <cell r="H7">
            <v>56</v>
          </cell>
          <cell r="I7">
            <v>73</v>
          </cell>
          <cell r="J7">
            <v>61</v>
          </cell>
          <cell r="K7">
            <v>121</v>
          </cell>
          <cell r="L7">
            <v>157</v>
          </cell>
          <cell r="M7">
            <v>177</v>
          </cell>
          <cell r="N7">
            <v>249</v>
          </cell>
          <cell r="O7">
            <v>179</v>
          </cell>
          <cell r="P7">
            <v>230</v>
          </cell>
          <cell r="Q7">
            <v>275</v>
          </cell>
          <cell r="R7">
            <v>314</v>
          </cell>
          <cell r="S7">
            <v>227</v>
          </cell>
          <cell r="T7">
            <v>215</v>
          </cell>
          <cell r="U7">
            <v>245</v>
          </cell>
          <cell r="V7">
            <v>270</v>
          </cell>
          <cell r="W7">
            <v>267</v>
          </cell>
          <cell r="X7">
            <v>235</v>
          </cell>
          <cell r="Y7">
            <v>253</v>
          </cell>
          <cell r="Z7">
            <v>226</v>
          </cell>
          <cell r="AA7">
            <v>262</v>
          </cell>
          <cell r="AB7">
            <v>269</v>
          </cell>
          <cell r="AC7">
            <v>279</v>
          </cell>
          <cell r="AD7">
            <v>284</v>
          </cell>
          <cell r="AE7">
            <v>254</v>
          </cell>
          <cell r="AF7">
            <v>265</v>
          </cell>
          <cell r="AG7">
            <v>265</v>
          </cell>
          <cell r="AH7">
            <v>275</v>
          </cell>
          <cell r="AI7">
            <v>247</v>
          </cell>
          <cell r="AJ7">
            <v>249</v>
          </cell>
          <cell r="AK7">
            <v>270</v>
          </cell>
          <cell r="AL7">
            <v>272</v>
          </cell>
          <cell r="AM7">
            <v>250</v>
          </cell>
          <cell r="AN7">
            <v>215</v>
          </cell>
          <cell r="AO7">
            <v>221</v>
          </cell>
          <cell r="AP7">
            <v>180</v>
          </cell>
          <cell r="AQ7">
            <v>195</v>
          </cell>
          <cell r="AR7">
            <v>169</v>
          </cell>
          <cell r="AS7">
            <v>153</v>
          </cell>
          <cell r="AT7">
            <v>78</v>
          </cell>
          <cell r="AU7">
            <v>82</v>
          </cell>
          <cell r="AV7">
            <v>66</v>
          </cell>
          <cell r="AW7">
            <v>85</v>
          </cell>
          <cell r="AX7">
            <v>38</v>
          </cell>
          <cell r="AY7">
            <v>46</v>
          </cell>
          <cell r="AZ7">
            <v>63</v>
          </cell>
          <cell r="BA7">
            <v>30</v>
          </cell>
          <cell r="BF7">
            <v>14</v>
          </cell>
          <cell r="BG7">
            <v>29</v>
          </cell>
          <cell r="BH7">
            <v>43</v>
          </cell>
          <cell r="BI7">
            <v>78</v>
          </cell>
          <cell r="BJ7">
            <v>108</v>
          </cell>
          <cell r="BK7">
            <v>147</v>
          </cell>
          <cell r="BL7">
            <v>203</v>
          </cell>
          <cell r="BM7">
            <v>276</v>
          </cell>
          <cell r="BN7">
            <v>337</v>
          </cell>
          <cell r="BO7">
            <v>458</v>
          </cell>
          <cell r="BP7">
            <v>615</v>
          </cell>
          <cell r="BQ7">
            <v>792</v>
          </cell>
          <cell r="BR7">
            <v>1041</v>
          </cell>
          <cell r="BS7">
            <v>1220</v>
          </cell>
          <cell r="BT7">
            <v>1450</v>
          </cell>
          <cell r="BU7">
            <v>1725</v>
          </cell>
          <cell r="BV7">
            <v>2039</v>
          </cell>
          <cell r="BW7">
            <v>2266</v>
          </cell>
          <cell r="BX7">
            <v>2481</v>
          </cell>
          <cell r="BY7">
            <v>2726</v>
          </cell>
          <cell r="BZ7">
            <v>2996</v>
          </cell>
          <cell r="CA7">
            <v>3263</v>
          </cell>
          <cell r="CB7">
            <v>3498</v>
          </cell>
          <cell r="CC7">
            <v>3751</v>
          </cell>
          <cell r="CD7">
            <v>3977</v>
          </cell>
          <cell r="CE7">
            <v>4239</v>
          </cell>
          <cell r="CF7">
            <v>4508</v>
          </cell>
          <cell r="CG7">
            <v>4787</v>
          </cell>
          <cell r="CH7">
            <v>5071</v>
          </cell>
          <cell r="CI7">
            <v>5325</v>
          </cell>
          <cell r="CJ7">
            <v>5590</v>
          </cell>
          <cell r="CK7">
            <v>5855</v>
          </cell>
          <cell r="CL7">
            <v>6130</v>
          </cell>
          <cell r="CM7">
            <v>6377</v>
          </cell>
          <cell r="CN7">
            <v>6626</v>
          </cell>
          <cell r="CO7">
            <v>6896</v>
          </cell>
          <cell r="CP7">
            <v>7168</v>
          </cell>
          <cell r="CQ7">
            <v>7418</v>
          </cell>
          <cell r="CR7">
            <v>7633</v>
          </cell>
          <cell r="CS7">
            <v>7854</v>
          </cell>
          <cell r="CT7">
            <v>8034</v>
          </cell>
          <cell r="CU7">
            <v>8229</v>
          </cell>
          <cell r="CV7">
            <v>8398</v>
          </cell>
          <cell r="CW7">
            <v>8551</v>
          </cell>
          <cell r="CX7">
            <v>8629</v>
          </cell>
          <cell r="CY7">
            <v>8711</v>
          </cell>
          <cell r="CZ7">
            <v>8777</v>
          </cell>
          <cell r="DA7">
            <v>8862</v>
          </cell>
          <cell r="DB7">
            <v>8900</v>
          </cell>
          <cell r="DC7">
            <v>8946</v>
          </cell>
          <cell r="DD7">
            <v>9009</v>
          </cell>
          <cell r="DE7">
            <v>9039</v>
          </cell>
          <cell r="DI7" t="str">
            <v>Coaches</v>
          </cell>
          <cell r="DJ7">
            <v>78</v>
          </cell>
          <cell r="DK7">
            <v>198</v>
          </cell>
          <cell r="DL7">
            <v>516</v>
          </cell>
          <cell r="DM7">
            <v>1247</v>
          </cell>
          <cell r="DN7">
            <v>957</v>
          </cell>
          <cell r="DO7">
            <v>1243</v>
          </cell>
          <cell r="DP7">
            <v>1086</v>
          </cell>
          <cell r="DQ7">
            <v>1052</v>
          </cell>
          <cell r="DR7">
            <v>1256</v>
          </cell>
          <cell r="DS7">
            <v>765</v>
          </cell>
          <cell r="DT7">
            <v>379</v>
          </cell>
          <cell r="DU7">
            <v>262</v>
          </cell>
          <cell r="DY7" t="str">
            <v>Coaches</v>
          </cell>
          <cell r="DZ7">
            <v>78</v>
          </cell>
          <cell r="EA7">
            <v>276</v>
          </cell>
          <cell r="EB7">
            <v>792</v>
          </cell>
          <cell r="EC7">
            <v>2039</v>
          </cell>
          <cell r="ED7">
            <v>2996</v>
          </cell>
          <cell r="EE7">
            <v>4239</v>
          </cell>
          <cell r="EF7">
            <v>5325</v>
          </cell>
          <cell r="EG7">
            <v>6377</v>
          </cell>
          <cell r="EH7">
            <v>7633</v>
          </cell>
          <cell r="EI7">
            <v>8398</v>
          </cell>
          <cell r="EJ7">
            <v>8777</v>
          </cell>
          <cell r="EK7">
            <v>9039</v>
          </cell>
        </row>
        <row r="8">
          <cell r="B8">
            <v>2039</v>
          </cell>
          <cell r="C8">
            <v>2301</v>
          </cell>
          <cell r="D8">
            <v>2482</v>
          </cell>
          <cell r="E8">
            <v>2805</v>
          </cell>
          <cell r="F8">
            <v>2858</v>
          </cell>
          <cell r="G8">
            <v>2648</v>
          </cell>
          <cell r="H8">
            <v>2500</v>
          </cell>
          <cell r="I8">
            <v>2565</v>
          </cell>
          <cell r="J8">
            <v>2227</v>
          </cell>
          <cell r="K8">
            <v>2523</v>
          </cell>
          <cell r="L8">
            <v>2370</v>
          </cell>
          <cell r="M8">
            <v>2844</v>
          </cell>
          <cell r="N8">
            <v>2821</v>
          </cell>
          <cell r="O8">
            <v>2626</v>
          </cell>
          <cell r="P8">
            <v>2709</v>
          </cell>
          <cell r="Q8">
            <v>2432</v>
          </cell>
          <cell r="R8">
            <v>2306</v>
          </cell>
          <cell r="S8">
            <v>2097</v>
          </cell>
          <cell r="T8">
            <v>2615</v>
          </cell>
          <cell r="U8">
            <v>2834</v>
          </cell>
          <cell r="V8">
            <v>2761</v>
          </cell>
          <cell r="W8">
            <v>2774</v>
          </cell>
          <cell r="X8">
            <v>2677</v>
          </cell>
          <cell r="Y8">
            <v>2833</v>
          </cell>
          <cell r="Z8">
            <v>2881</v>
          </cell>
          <cell r="AA8">
            <v>2913</v>
          </cell>
          <cell r="AB8">
            <v>2956</v>
          </cell>
          <cell r="AC8">
            <v>2784</v>
          </cell>
          <cell r="AD8">
            <v>2774</v>
          </cell>
          <cell r="AE8">
            <v>2703</v>
          </cell>
          <cell r="AF8">
            <v>2415</v>
          </cell>
          <cell r="AG8">
            <v>2406</v>
          </cell>
          <cell r="AH8">
            <v>2630</v>
          </cell>
          <cell r="AI8">
            <v>2716</v>
          </cell>
          <cell r="AJ8">
            <v>2741</v>
          </cell>
          <cell r="AK8">
            <v>2880</v>
          </cell>
          <cell r="AL8">
            <v>2701</v>
          </cell>
          <cell r="AM8">
            <v>2842</v>
          </cell>
          <cell r="AN8">
            <v>2910</v>
          </cell>
          <cell r="AO8">
            <v>2668</v>
          </cell>
          <cell r="AP8">
            <v>2713</v>
          </cell>
          <cell r="AQ8">
            <v>2732</v>
          </cell>
          <cell r="AR8">
            <v>2837</v>
          </cell>
          <cell r="AS8">
            <v>2697</v>
          </cell>
          <cell r="AT8">
            <v>2399</v>
          </cell>
          <cell r="AU8">
            <v>2987</v>
          </cell>
          <cell r="AV8">
            <v>2982</v>
          </cell>
          <cell r="AW8">
            <v>2692</v>
          </cell>
          <cell r="AX8">
            <v>3055</v>
          </cell>
          <cell r="AY8">
            <v>3259</v>
          </cell>
          <cell r="AZ8">
            <v>2285</v>
          </cell>
          <cell r="BA8">
            <v>734</v>
          </cell>
          <cell r="BF8">
            <v>2039</v>
          </cell>
          <cell r="BG8">
            <v>4340</v>
          </cell>
          <cell r="BH8">
            <v>6822</v>
          </cell>
          <cell r="BI8">
            <v>9627</v>
          </cell>
          <cell r="BJ8">
            <v>12485</v>
          </cell>
          <cell r="BK8">
            <v>15133</v>
          </cell>
          <cell r="BL8">
            <v>17633</v>
          </cell>
          <cell r="BM8">
            <v>20198</v>
          </cell>
          <cell r="BN8">
            <v>22425</v>
          </cell>
          <cell r="BO8">
            <v>24948</v>
          </cell>
          <cell r="BP8">
            <v>27318</v>
          </cell>
          <cell r="BQ8">
            <v>30162</v>
          </cell>
          <cell r="BR8">
            <v>32983</v>
          </cell>
          <cell r="BS8">
            <v>35609</v>
          </cell>
          <cell r="BT8">
            <v>38318</v>
          </cell>
          <cell r="BU8">
            <v>40750</v>
          </cell>
          <cell r="BV8">
            <v>43056</v>
          </cell>
          <cell r="BW8">
            <v>45153</v>
          </cell>
          <cell r="BX8">
            <v>47768</v>
          </cell>
          <cell r="BY8">
            <v>50602</v>
          </cell>
          <cell r="BZ8">
            <v>53363</v>
          </cell>
          <cell r="CA8">
            <v>56137</v>
          </cell>
          <cell r="CB8">
            <v>58814</v>
          </cell>
          <cell r="CC8">
            <v>61647</v>
          </cell>
          <cell r="CD8">
            <v>64528</v>
          </cell>
          <cell r="CE8">
            <v>67441</v>
          </cell>
          <cell r="CF8">
            <v>70397</v>
          </cell>
          <cell r="CG8">
            <v>73181</v>
          </cell>
          <cell r="CH8">
            <v>75955</v>
          </cell>
          <cell r="CI8">
            <v>78658</v>
          </cell>
          <cell r="CJ8">
            <v>81073</v>
          </cell>
          <cell r="CK8">
            <v>83479</v>
          </cell>
          <cell r="CL8">
            <v>86109</v>
          </cell>
          <cell r="CM8">
            <v>88825</v>
          </cell>
          <cell r="CN8">
            <v>91566</v>
          </cell>
          <cell r="CO8">
            <v>94446</v>
          </cell>
          <cell r="CP8">
            <v>97147</v>
          </cell>
          <cell r="CQ8">
            <v>99989</v>
          </cell>
          <cell r="CR8">
            <v>102899</v>
          </cell>
          <cell r="CS8">
            <v>105567</v>
          </cell>
          <cell r="CT8">
            <v>108280</v>
          </cell>
          <cell r="CU8">
            <v>111012</v>
          </cell>
          <cell r="CV8">
            <v>113849</v>
          </cell>
          <cell r="CW8">
            <v>116546</v>
          </cell>
          <cell r="CX8">
            <v>118945</v>
          </cell>
          <cell r="CY8">
            <v>121932</v>
          </cell>
          <cell r="CZ8">
            <v>124914</v>
          </cell>
          <cell r="DA8">
            <v>127606</v>
          </cell>
          <cell r="DB8">
            <v>130661</v>
          </cell>
          <cell r="DC8">
            <v>133920</v>
          </cell>
          <cell r="DD8">
            <v>136205</v>
          </cell>
          <cell r="DE8">
            <v>136939</v>
          </cell>
          <cell r="DI8" t="str">
            <v>Ro / Ro Units</v>
          </cell>
          <cell r="DJ8">
            <v>9627</v>
          </cell>
          <cell r="DK8">
            <v>10571</v>
          </cell>
          <cell r="DL8">
            <v>9964</v>
          </cell>
          <cell r="DM8">
            <v>12894</v>
          </cell>
          <cell r="DN8">
            <v>10307</v>
          </cell>
          <cell r="DO8">
            <v>14078</v>
          </cell>
          <cell r="DP8">
            <v>11217</v>
          </cell>
          <cell r="DQ8">
            <v>10167</v>
          </cell>
          <cell r="DR8">
            <v>14074</v>
          </cell>
          <cell r="DS8">
            <v>10950</v>
          </cell>
          <cell r="DT8">
            <v>11065</v>
          </cell>
          <cell r="DU8">
            <v>12025</v>
          </cell>
          <cell r="DY8" t="str">
            <v>Ro / Ro Units</v>
          </cell>
          <cell r="DZ8">
            <v>9627</v>
          </cell>
          <cell r="EA8">
            <v>20198</v>
          </cell>
          <cell r="EB8">
            <v>30162</v>
          </cell>
          <cell r="EC8">
            <v>43056</v>
          </cell>
          <cell r="ED8">
            <v>53363</v>
          </cell>
          <cell r="EE8">
            <v>67441</v>
          </cell>
          <cell r="EF8">
            <v>78658</v>
          </cell>
          <cell r="EG8">
            <v>88825</v>
          </cell>
          <cell r="EH8">
            <v>102899</v>
          </cell>
          <cell r="EI8">
            <v>113849</v>
          </cell>
          <cell r="EJ8">
            <v>124914</v>
          </cell>
          <cell r="EK8">
            <v>136939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I9" t="str">
            <v>Trade Vehicles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Y9" t="str">
            <v>Trade Vehicles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I10" t="str">
            <v>Small Commercials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Y10" t="str">
            <v>Small Commercials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</row>
        <row r="12">
          <cell r="DI12" t="str">
            <v>Stena Line - Firo Fast</v>
          </cell>
          <cell r="DY12" t="str">
            <v>Stena Line - Firo Fast</v>
          </cell>
        </row>
        <row r="13">
          <cell r="DI13" t="str">
            <v>2000 - Volumes</v>
          </cell>
          <cell r="DY13" t="str">
            <v>2000 - Volumes</v>
          </cell>
        </row>
        <row r="14">
          <cell r="B14">
            <v>1</v>
          </cell>
          <cell r="C14">
            <v>2</v>
          </cell>
          <cell r="D14">
            <v>3</v>
          </cell>
          <cell r="E14">
            <v>4</v>
          </cell>
          <cell r="F14">
            <v>5</v>
          </cell>
          <cell r="G14">
            <v>6</v>
          </cell>
          <cell r="H14">
            <v>7</v>
          </cell>
          <cell r="I14">
            <v>8</v>
          </cell>
          <cell r="J14">
            <v>9</v>
          </cell>
          <cell r="K14">
            <v>10</v>
          </cell>
          <cell r="L14">
            <v>11</v>
          </cell>
          <cell r="M14">
            <v>12</v>
          </cell>
          <cell r="N14">
            <v>13</v>
          </cell>
          <cell r="O14">
            <v>14</v>
          </cell>
          <cell r="P14">
            <v>15</v>
          </cell>
          <cell r="Q14">
            <v>16</v>
          </cell>
          <cell r="R14">
            <v>17</v>
          </cell>
          <cell r="S14">
            <v>18</v>
          </cell>
          <cell r="T14">
            <v>19</v>
          </cell>
          <cell r="U14">
            <v>20</v>
          </cell>
          <cell r="V14">
            <v>21</v>
          </cell>
          <cell r="W14">
            <v>22</v>
          </cell>
          <cell r="X14">
            <v>23</v>
          </cell>
          <cell r="Y14">
            <v>24</v>
          </cell>
          <cell r="Z14">
            <v>25</v>
          </cell>
          <cell r="AA14">
            <v>26</v>
          </cell>
          <cell r="AB14">
            <v>27</v>
          </cell>
          <cell r="AC14">
            <v>28</v>
          </cell>
          <cell r="AD14">
            <v>29</v>
          </cell>
          <cell r="AE14">
            <v>30</v>
          </cell>
          <cell r="AF14">
            <v>31</v>
          </cell>
          <cell r="AG14">
            <v>32</v>
          </cell>
          <cell r="AH14">
            <v>33</v>
          </cell>
          <cell r="AI14">
            <v>34</v>
          </cell>
          <cell r="AJ14">
            <v>35</v>
          </cell>
          <cell r="AK14">
            <v>36</v>
          </cell>
          <cell r="AL14">
            <v>37</v>
          </cell>
          <cell r="AM14">
            <v>38</v>
          </cell>
          <cell r="AN14">
            <v>39</v>
          </cell>
          <cell r="AO14">
            <v>40</v>
          </cell>
          <cell r="AP14">
            <v>41</v>
          </cell>
          <cell r="AQ14">
            <v>42</v>
          </cell>
          <cell r="AR14">
            <v>43</v>
          </cell>
          <cell r="AS14">
            <v>44</v>
          </cell>
          <cell r="AT14">
            <v>45</v>
          </cell>
          <cell r="AU14">
            <v>46</v>
          </cell>
          <cell r="AV14">
            <v>47</v>
          </cell>
          <cell r="AW14">
            <v>48</v>
          </cell>
          <cell r="AX14">
            <v>49</v>
          </cell>
          <cell r="AY14">
            <v>50</v>
          </cell>
          <cell r="AZ14">
            <v>51</v>
          </cell>
          <cell r="BA14">
            <v>52</v>
          </cell>
          <cell r="BF14">
            <v>1</v>
          </cell>
          <cell r="BG14">
            <v>2</v>
          </cell>
          <cell r="BH14">
            <v>3</v>
          </cell>
          <cell r="BI14">
            <v>4</v>
          </cell>
          <cell r="BJ14">
            <v>5</v>
          </cell>
          <cell r="BK14">
            <v>6</v>
          </cell>
          <cell r="BL14">
            <v>7</v>
          </cell>
          <cell r="BM14">
            <v>8</v>
          </cell>
          <cell r="BN14">
            <v>9</v>
          </cell>
          <cell r="BO14">
            <v>10</v>
          </cell>
          <cell r="BP14">
            <v>11</v>
          </cell>
          <cell r="BQ14">
            <v>12</v>
          </cell>
          <cell r="BR14">
            <v>13</v>
          </cell>
          <cell r="BS14">
            <v>14</v>
          </cell>
          <cell r="BT14">
            <v>15</v>
          </cell>
          <cell r="BU14">
            <v>16</v>
          </cell>
          <cell r="BV14">
            <v>17</v>
          </cell>
          <cell r="BW14">
            <v>18</v>
          </cell>
          <cell r="BX14">
            <v>19</v>
          </cell>
          <cell r="BY14">
            <v>20</v>
          </cell>
          <cell r="BZ14">
            <v>21</v>
          </cell>
          <cell r="CA14">
            <v>22</v>
          </cell>
          <cell r="CB14">
            <v>23</v>
          </cell>
          <cell r="CC14">
            <v>24</v>
          </cell>
          <cell r="CD14">
            <v>25</v>
          </cell>
          <cell r="CE14">
            <v>26</v>
          </cell>
          <cell r="CF14">
            <v>27</v>
          </cell>
          <cell r="CG14">
            <v>28</v>
          </cell>
          <cell r="CH14">
            <v>29</v>
          </cell>
          <cell r="CI14">
            <v>30</v>
          </cell>
          <cell r="CJ14">
            <v>31</v>
          </cell>
          <cell r="CK14">
            <v>32</v>
          </cell>
          <cell r="CL14">
            <v>33</v>
          </cell>
          <cell r="CM14">
            <v>34</v>
          </cell>
          <cell r="CN14">
            <v>35</v>
          </cell>
          <cell r="CO14">
            <v>36</v>
          </cell>
          <cell r="CP14">
            <v>37</v>
          </cell>
          <cell r="CQ14">
            <v>38</v>
          </cell>
          <cell r="CR14">
            <v>39</v>
          </cell>
          <cell r="CS14">
            <v>40</v>
          </cell>
          <cell r="CT14">
            <v>41</v>
          </cell>
          <cell r="CU14">
            <v>42</v>
          </cell>
          <cell r="CV14">
            <v>43</v>
          </cell>
          <cell r="CW14">
            <v>44</v>
          </cell>
          <cell r="CX14">
            <v>45</v>
          </cell>
          <cell r="CY14">
            <v>46</v>
          </cell>
          <cell r="CZ14">
            <v>47</v>
          </cell>
          <cell r="DA14">
            <v>48</v>
          </cell>
          <cell r="DB14">
            <v>49</v>
          </cell>
          <cell r="DC14">
            <v>50</v>
          </cell>
          <cell r="DD14">
            <v>51</v>
          </cell>
          <cell r="DE14">
            <v>53</v>
          </cell>
          <cell r="DI14" t="str">
            <v>Week No.</v>
          </cell>
          <cell r="DJ14">
            <v>1</v>
          </cell>
          <cell r="DK14">
            <v>2</v>
          </cell>
          <cell r="DL14">
            <v>3</v>
          </cell>
          <cell r="DM14">
            <v>4</v>
          </cell>
          <cell r="DN14">
            <v>5</v>
          </cell>
          <cell r="DO14">
            <v>6</v>
          </cell>
          <cell r="DP14">
            <v>7</v>
          </cell>
          <cell r="DQ14">
            <v>8</v>
          </cell>
          <cell r="DR14">
            <v>9</v>
          </cell>
          <cell r="DS14">
            <v>10</v>
          </cell>
          <cell r="DT14">
            <v>11</v>
          </cell>
          <cell r="DU14">
            <v>12</v>
          </cell>
          <cell r="DY14" t="str">
            <v>Week No.</v>
          </cell>
          <cell r="DZ14">
            <v>1</v>
          </cell>
          <cell r="EA14">
            <v>2</v>
          </cell>
          <cell r="EB14">
            <v>3</v>
          </cell>
          <cell r="EC14">
            <v>4</v>
          </cell>
          <cell r="ED14">
            <v>5</v>
          </cell>
          <cell r="EE14">
            <v>6</v>
          </cell>
          <cell r="EF14">
            <v>7</v>
          </cell>
          <cell r="EG14">
            <v>8</v>
          </cell>
          <cell r="EH14">
            <v>9</v>
          </cell>
          <cell r="EI14">
            <v>10</v>
          </cell>
          <cell r="EJ14">
            <v>11</v>
          </cell>
          <cell r="EK14">
            <v>12</v>
          </cell>
        </row>
        <row r="15">
          <cell r="B15">
            <v>36535</v>
          </cell>
          <cell r="C15">
            <v>36542</v>
          </cell>
          <cell r="D15">
            <v>36549</v>
          </cell>
          <cell r="E15">
            <v>36556</v>
          </cell>
          <cell r="F15">
            <v>36563</v>
          </cell>
          <cell r="G15">
            <v>36570</v>
          </cell>
          <cell r="H15">
            <v>36577</v>
          </cell>
          <cell r="I15">
            <v>36584</v>
          </cell>
          <cell r="J15">
            <v>36592</v>
          </cell>
          <cell r="K15">
            <v>36599</v>
          </cell>
          <cell r="L15">
            <v>36606</v>
          </cell>
          <cell r="M15">
            <v>36613</v>
          </cell>
          <cell r="N15">
            <v>36620</v>
          </cell>
          <cell r="O15">
            <v>36627</v>
          </cell>
          <cell r="P15">
            <v>36634</v>
          </cell>
          <cell r="Q15">
            <v>36641</v>
          </cell>
          <cell r="R15">
            <v>36648</v>
          </cell>
          <cell r="S15">
            <v>36655</v>
          </cell>
          <cell r="T15">
            <v>36662</v>
          </cell>
          <cell r="U15">
            <v>36669</v>
          </cell>
          <cell r="V15">
            <v>36676</v>
          </cell>
          <cell r="W15">
            <v>36683</v>
          </cell>
          <cell r="X15">
            <v>36690</v>
          </cell>
          <cell r="Y15">
            <v>36697</v>
          </cell>
          <cell r="Z15">
            <v>36704</v>
          </cell>
          <cell r="AA15">
            <v>36711</v>
          </cell>
          <cell r="AB15">
            <v>36718</v>
          </cell>
          <cell r="AC15">
            <v>36725</v>
          </cell>
          <cell r="AD15">
            <v>36732</v>
          </cell>
          <cell r="AE15">
            <v>36739</v>
          </cell>
          <cell r="AF15">
            <v>36746</v>
          </cell>
          <cell r="AG15">
            <v>36753</v>
          </cell>
          <cell r="AH15">
            <v>36760</v>
          </cell>
          <cell r="AI15">
            <v>36767</v>
          </cell>
          <cell r="AJ15">
            <v>36774</v>
          </cell>
          <cell r="AK15">
            <v>36781</v>
          </cell>
          <cell r="AL15">
            <v>36788</v>
          </cell>
          <cell r="AM15">
            <v>36795</v>
          </cell>
          <cell r="AN15">
            <v>36802</v>
          </cell>
          <cell r="AO15">
            <v>36809</v>
          </cell>
          <cell r="AP15">
            <v>36816</v>
          </cell>
          <cell r="AQ15">
            <v>36823</v>
          </cell>
          <cell r="AR15">
            <v>36830</v>
          </cell>
          <cell r="AS15">
            <v>36837</v>
          </cell>
          <cell r="AT15">
            <v>36844</v>
          </cell>
          <cell r="AU15">
            <v>36851</v>
          </cell>
          <cell r="AV15">
            <v>36858</v>
          </cell>
          <cell r="AW15">
            <v>36865</v>
          </cell>
          <cell r="AX15">
            <v>36872</v>
          </cell>
          <cell r="AY15">
            <v>36879</v>
          </cell>
          <cell r="AZ15">
            <v>36886</v>
          </cell>
          <cell r="BA15">
            <v>36891</v>
          </cell>
          <cell r="BF15">
            <v>36535</v>
          </cell>
          <cell r="BG15">
            <v>36542</v>
          </cell>
          <cell r="BH15">
            <v>36549</v>
          </cell>
          <cell r="BI15">
            <v>36556</v>
          </cell>
          <cell r="BJ15">
            <v>36563</v>
          </cell>
          <cell r="BK15">
            <v>36570</v>
          </cell>
          <cell r="BL15">
            <v>36577</v>
          </cell>
          <cell r="BM15">
            <v>36584</v>
          </cell>
          <cell r="BN15">
            <v>36592</v>
          </cell>
          <cell r="BO15">
            <v>36599</v>
          </cell>
          <cell r="BP15">
            <v>36606</v>
          </cell>
          <cell r="BQ15">
            <v>36613</v>
          </cell>
          <cell r="BR15">
            <v>36620</v>
          </cell>
          <cell r="BS15">
            <v>36627</v>
          </cell>
          <cell r="BT15">
            <v>36634</v>
          </cell>
          <cell r="BU15">
            <v>36641</v>
          </cell>
          <cell r="BV15">
            <v>36648</v>
          </cell>
          <cell r="BW15">
            <v>36655</v>
          </cell>
          <cell r="BX15">
            <v>36662</v>
          </cell>
          <cell r="BY15">
            <v>36669</v>
          </cell>
          <cell r="BZ15">
            <v>36676</v>
          </cell>
          <cell r="CA15">
            <v>36683</v>
          </cell>
          <cell r="CB15">
            <v>36690</v>
          </cell>
          <cell r="CC15">
            <v>36697</v>
          </cell>
          <cell r="CD15">
            <v>36704</v>
          </cell>
          <cell r="CE15">
            <v>36711</v>
          </cell>
          <cell r="CF15">
            <v>36718</v>
          </cell>
          <cell r="CG15">
            <v>36725</v>
          </cell>
          <cell r="CH15">
            <v>36732</v>
          </cell>
          <cell r="CI15">
            <v>36739</v>
          </cell>
          <cell r="CJ15">
            <v>36746</v>
          </cell>
          <cell r="CK15">
            <v>36753</v>
          </cell>
          <cell r="CL15">
            <v>36760</v>
          </cell>
          <cell r="CM15">
            <v>36767</v>
          </cell>
          <cell r="CN15">
            <v>36774</v>
          </cell>
          <cell r="CO15">
            <v>36781</v>
          </cell>
          <cell r="CP15">
            <v>36788</v>
          </cell>
          <cell r="CQ15">
            <v>36795</v>
          </cell>
          <cell r="CR15">
            <v>36802</v>
          </cell>
          <cell r="CS15">
            <v>36809</v>
          </cell>
          <cell r="CT15">
            <v>36816</v>
          </cell>
          <cell r="CU15">
            <v>36823</v>
          </cell>
          <cell r="CV15">
            <v>36830</v>
          </cell>
          <cell r="CW15">
            <v>36837</v>
          </cell>
          <cell r="CX15">
            <v>36844</v>
          </cell>
          <cell r="CY15">
            <v>36851</v>
          </cell>
          <cell r="CZ15">
            <v>36858</v>
          </cell>
          <cell r="DA15">
            <v>36865</v>
          </cell>
          <cell r="DB15">
            <v>36872</v>
          </cell>
          <cell r="DC15">
            <v>36879</v>
          </cell>
          <cell r="DD15">
            <v>36886</v>
          </cell>
          <cell r="DE15">
            <v>36891</v>
          </cell>
          <cell r="DI15" t="str">
            <v>Week Ending</v>
          </cell>
          <cell r="DJ15" t="str">
            <v>January</v>
          </cell>
          <cell r="DK15" t="str">
            <v>February</v>
          </cell>
          <cell r="DL15" t="str">
            <v>March</v>
          </cell>
          <cell r="DM15" t="str">
            <v>April</v>
          </cell>
          <cell r="DN15" t="str">
            <v>May</v>
          </cell>
          <cell r="DO15" t="str">
            <v>June</v>
          </cell>
          <cell r="DP15" t="str">
            <v>July</v>
          </cell>
          <cell r="DQ15" t="str">
            <v>August</v>
          </cell>
          <cell r="DR15" t="str">
            <v>September</v>
          </cell>
          <cell r="DS15" t="str">
            <v>October</v>
          </cell>
          <cell r="DT15" t="str">
            <v>November</v>
          </cell>
          <cell r="DU15" t="str">
            <v>December</v>
          </cell>
          <cell r="DY15" t="str">
            <v>Week Ending</v>
          </cell>
          <cell r="DZ15" t="str">
            <v>January</v>
          </cell>
          <cell r="EA15" t="str">
            <v>February</v>
          </cell>
          <cell r="EB15" t="str">
            <v>March</v>
          </cell>
          <cell r="EC15" t="str">
            <v>April</v>
          </cell>
          <cell r="ED15" t="str">
            <v>May</v>
          </cell>
          <cell r="EE15" t="str">
            <v>June</v>
          </cell>
          <cell r="EF15" t="str">
            <v>July</v>
          </cell>
          <cell r="EG15" t="str">
            <v>August</v>
          </cell>
          <cell r="EH15" t="str">
            <v>September</v>
          </cell>
          <cell r="EI15" t="str">
            <v>October</v>
          </cell>
          <cell r="EJ15" t="str">
            <v>November</v>
          </cell>
          <cell r="EK15" t="str">
            <v>December</v>
          </cell>
        </row>
        <row r="16"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I16" t="str">
            <v>Passengers</v>
          </cell>
          <cell r="DY16" t="str">
            <v>Passengers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</row>
        <row r="17"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I17" t="str">
            <v>Car Units</v>
          </cell>
          <cell r="DY17" t="str">
            <v>Car Units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</row>
        <row r="18"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I18" t="str">
            <v>Coaches</v>
          </cell>
          <cell r="DY18" t="str">
            <v>Coaches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</row>
        <row r="19"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I19" t="str">
            <v>Ro / Ro Units</v>
          </cell>
          <cell r="DY19" t="str">
            <v>Ro / Ro Units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</row>
        <row r="20"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I20" t="str">
            <v>Trade Vehicles</v>
          </cell>
          <cell r="DY20" t="str">
            <v>Trade Vehicles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</row>
        <row r="21"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I21" t="str">
            <v>Small Commercials</v>
          </cell>
          <cell r="DY21" t="str">
            <v>Small Commercials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</row>
        <row r="23">
          <cell r="N23">
            <v>167798</v>
          </cell>
          <cell r="DI23" t="str">
            <v>Irish Ferries</v>
          </cell>
          <cell r="DY23" t="str">
            <v>Irish Ferries</v>
          </cell>
        </row>
        <row r="24">
          <cell r="DI24" t="str">
            <v>2000 - Volumes</v>
          </cell>
          <cell r="DY24" t="str">
            <v>2000 - Volumes</v>
          </cell>
        </row>
        <row r="25">
          <cell r="B25">
            <v>1</v>
          </cell>
          <cell r="C25">
            <v>2</v>
          </cell>
          <cell r="D25">
            <v>3</v>
          </cell>
          <cell r="E25">
            <v>4</v>
          </cell>
          <cell r="F25">
            <v>5</v>
          </cell>
          <cell r="G25">
            <v>6</v>
          </cell>
          <cell r="H25">
            <v>7</v>
          </cell>
          <cell r="I25">
            <v>8</v>
          </cell>
          <cell r="J25">
            <v>9</v>
          </cell>
          <cell r="K25">
            <v>10</v>
          </cell>
          <cell r="L25">
            <v>11</v>
          </cell>
          <cell r="M25">
            <v>12</v>
          </cell>
          <cell r="N25">
            <v>13</v>
          </cell>
          <cell r="O25">
            <v>14</v>
          </cell>
          <cell r="P25">
            <v>15</v>
          </cell>
          <cell r="Q25">
            <v>16</v>
          </cell>
          <cell r="R25">
            <v>17</v>
          </cell>
          <cell r="S25">
            <v>18</v>
          </cell>
          <cell r="T25">
            <v>19</v>
          </cell>
          <cell r="U25">
            <v>20</v>
          </cell>
          <cell r="V25">
            <v>21</v>
          </cell>
          <cell r="W25">
            <v>22</v>
          </cell>
          <cell r="X25">
            <v>23</v>
          </cell>
          <cell r="Y25">
            <v>24</v>
          </cell>
          <cell r="Z25">
            <v>25</v>
          </cell>
          <cell r="AA25">
            <v>26</v>
          </cell>
          <cell r="AB25">
            <v>27</v>
          </cell>
          <cell r="AC25">
            <v>28</v>
          </cell>
          <cell r="AD25">
            <v>29</v>
          </cell>
          <cell r="AE25">
            <v>30</v>
          </cell>
          <cell r="AF25">
            <v>31</v>
          </cell>
          <cell r="AG25">
            <v>32</v>
          </cell>
          <cell r="AH25">
            <v>33</v>
          </cell>
          <cell r="AI25">
            <v>34</v>
          </cell>
          <cell r="AJ25">
            <v>35</v>
          </cell>
          <cell r="AK25">
            <v>36</v>
          </cell>
          <cell r="AL25">
            <v>37</v>
          </cell>
          <cell r="AM25">
            <v>38</v>
          </cell>
          <cell r="AN25">
            <v>39</v>
          </cell>
          <cell r="AO25">
            <v>40</v>
          </cell>
          <cell r="AP25">
            <v>41</v>
          </cell>
          <cell r="AQ25">
            <v>42</v>
          </cell>
          <cell r="AR25">
            <v>43</v>
          </cell>
          <cell r="AS25">
            <v>44</v>
          </cell>
          <cell r="AT25">
            <v>45</v>
          </cell>
          <cell r="AU25">
            <v>46</v>
          </cell>
          <cell r="AV25">
            <v>47</v>
          </cell>
          <cell r="AW25">
            <v>48</v>
          </cell>
          <cell r="AX25">
            <v>49</v>
          </cell>
          <cell r="AY25">
            <v>50</v>
          </cell>
          <cell r="AZ25">
            <v>51</v>
          </cell>
          <cell r="BA25">
            <v>52</v>
          </cell>
          <cell r="BF25">
            <v>1</v>
          </cell>
          <cell r="BG25">
            <v>2</v>
          </cell>
          <cell r="BH25">
            <v>3</v>
          </cell>
          <cell r="BI25">
            <v>4</v>
          </cell>
          <cell r="BJ25">
            <v>5</v>
          </cell>
          <cell r="BK25">
            <v>6</v>
          </cell>
          <cell r="BL25">
            <v>7</v>
          </cell>
          <cell r="BM25">
            <v>8</v>
          </cell>
          <cell r="BN25">
            <v>9</v>
          </cell>
          <cell r="BO25">
            <v>10</v>
          </cell>
          <cell r="BP25">
            <v>11</v>
          </cell>
          <cell r="BQ25">
            <v>12</v>
          </cell>
          <cell r="BR25">
            <v>13</v>
          </cell>
          <cell r="BS25">
            <v>14</v>
          </cell>
          <cell r="BT25">
            <v>15</v>
          </cell>
          <cell r="BU25">
            <v>16</v>
          </cell>
          <cell r="BV25">
            <v>17</v>
          </cell>
          <cell r="BW25">
            <v>18</v>
          </cell>
          <cell r="BX25">
            <v>19</v>
          </cell>
          <cell r="BY25">
            <v>20</v>
          </cell>
          <cell r="BZ25">
            <v>21</v>
          </cell>
          <cell r="CA25">
            <v>22</v>
          </cell>
          <cell r="CB25">
            <v>23</v>
          </cell>
          <cell r="CC25">
            <v>24</v>
          </cell>
          <cell r="CD25">
            <v>25</v>
          </cell>
          <cell r="CE25">
            <v>26</v>
          </cell>
          <cell r="CF25">
            <v>27</v>
          </cell>
          <cell r="CG25">
            <v>28</v>
          </cell>
          <cell r="CH25">
            <v>29</v>
          </cell>
          <cell r="CI25">
            <v>30</v>
          </cell>
          <cell r="CJ25">
            <v>31</v>
          </cell>
          <cell r="CK25">
            <v>32</v>
          </cell>
          <cell r="CL25">
            <v>33</v>
          </cell>
          <cell r="CM25">
            <v>34</v>
          </cell>
          <cell r="CN25">
            <v>35</v>
          </cell>
          <cell r="CO25">
            <v>36</v>
          </cell>
          <cell r="CP25">
            <v>37</v>
          </cell>
          <cell r="CQ25">
            <v>38</v>
          </cell>
          <cell r="CR25">
            <v>39</v>
          </cell>
          <cell r="CS25">
            <v>40</v>
          </cell>
          <cell r="CT25">
            <v>41</v>
          </cell>
          <cell r="CU25">
            <v>42</v>
          </cell>
          <cell r="CV25">
            <v>43</v>
          </cell>
          <cell r="CW25">
            <v>44</v>
          </cell>
          <cell r="CX25">
            <v>45</v>
          </cell>
          <cell r="CY25">
            <v>46</v>
          </cell>
          <cell r="CZ25">
            <v>47</v>
          </cell>
          <cell r="DA25">
            <v>48</v>
          </cell>
          <cell r="DB25">
            <v>49</v>
          </cell>
          <cell r="DC25">
            <v>50</v>
          </cell>
          <cell r="DD25">
            <v>51</v>
          </cell>
          <cell r="DE25">
            <v>52</v>
          </cell>
          <cell r="DI25" t="str">
            <v>Week No.</v>
          </cell>
          <cell r="DJ25">
            <v>1</v>
          </cell>
          <cell r="DK25">
            <v>2</v>
          </cell>
          <cell r="DL25">
            <v>3</v>
          </cell>
          <cell r="DM25">
            <v>4</v>
          </cell>
          <cell r="DN25">
            <v>5</v>
          </cell>
          <cell r="DO25">
            <v>6</v>
          </cell>
          <cell r="DP25">
            <v>7</v>
          </cell>
          <cell r="DQ25">
            <v>8</v>
          </cell>
          <cell r="DR25">
            <v>9</v>
          </cell>
          <cell r="DS25">
            <v>10</v>
          </cell>
          <cell r="DT25">
            <v>11</v>
          </cell>
          <cell r="DU25">
            <v>12</v>
          </cell>
          <cell r="DY25" t="str">
            <v>Week No.</v>
          </cell>
          <cell r="DZ25">
            <v>1</v>
          </cell>
          <cell r="EA25">
            <v>2</v>
          </cell>
          <cell r="EB25">
            <v>3</v>
          </cell>
          <cell r="EC25">
            <v>4</v>
          </cell>
          <cell r="ED25">
            <v>5</v>
          </cell>
          <cell r="EE25">
            <v>6</v>
          </cell>
          <cell r="EF25">
            <v>7</v>
          </cell>
          <cell r="EG25">
            <v>8</v>
          </cell>
          <cell r="EH25">
            <v>9</v>
          </cell>
          <cell r="EI25">
            <v>10</v>
          </cell>
          <cell r="EJ25">
            <v>11</v>
          </cell>
          <cell r="EK25">
            <v>12</v>
          </cell>
        </row>
        <row r="26">
          <cell r="B26">
            <v>36534</v>
          </cell>
          <cell r="C26">
            <v>36541</v>
          </cell>
          <cell r="D26">
            <v>36548</v>
          </cell>
          <cell r="E26">
            <v>36555</v>
          </cell>
          <cell r="F26">
            <v>36562</v>
          </cell>
          <cell r="G26">
            <v>36569</v>
          </cell>
          <cell r="H26">
            <v>36576</v>
          </cell>
          <cell r="I26">
            <v>36583</v>
          </cell>
          <cell r="J26">
            <v>36590</v>
          </cell>
          <cell r="K26">
            <v>36597</v>
          </cell>
          <cell r="L26">
            <v>36604</v>
          </cell>
          <cell r="M26">
            <v>36611</v>
          </cell>
          <cell r="N26">
            <v>36618</v>
          </cell>
          <cell r="O26">
            <v>36625</v>
          </cell>
          <cell r="P26">
            <v>36632</v>
          </cell>
          <cell r="Q26">
            <v>36639</v>
          </cell>
          <cell r="R26">
            <v>36646</v>
          </cell>
          <cell r="S26">
            <v>36653</v>
          </cell>
          <cell r="T26">
            <v>36660</v>
          </cell>
          <cell r="U26">
            <v>36667</v>
          </cell>
          <cell r="V26">
            <v>36674</v>
          </cell>
          <cell r="W26">
            <v>36681</v>
          </cell>
          <cell r="X26">
            <v>36688</v>
          </cell>
          <cell r="Y26">
            <v>36695</v>
          </cell>
          <cell r="Z26">
            <v>36702</v>
          </cell>
          <cell r="AA26">
            <v>36709</v>
          </cell>
          <cell r="AB26">
            <v>36716</v>
          </cell>
          <cell r="AC26">
            <v>36723</v>
          </cell>
          <cell r="AD26">
            <v>36730</v>
          </cell>
          <cell r="AE26">
            <v>36737</v>
          </cell>
          <cell r="AF26">
            <v>36744</v>
          </cell>
          <cell r="AG26">
            <v>36751</v>
          </cell>
          <cell r="AH26">
            <v>36758</v>
          </cell>
          <cell r="AI26">
            <v>36765</v>
          </cell>
          <cell r="AJ26">
            <v>36772</v>
          </cell>
          <cell r="AK26">
            <v>36779</v>
          </cell>
          <cell r="AL26">
            <v>36786</v>
          </cell>
          <cell r="AM26">
            <v>36793</v>
          </cell>
          <cell r="AN26">
            <v>36800</v>
          </cell>
          <cell r="AO26">
            <v>36807</v>
          </cell>
          <cell r="AP26">
            <v>36814</v>
          </cell>
          <cell r="AQ26">
            <v>36821</v>
          </cell>
          <cell r="AR26">
            <v>36828</v>
          </cell>
          <cell r="AS26">
            <v>36835</v>
          </cell>
          <cell r="AT26">
            <v>36842</v>
          </cell>
          <cell r="AU26">
            <v>36849</v>
          </cell>
          <cell r="AV26">
            <v>36856</v>
          </cell>
          <cell r="AW26">
            <v>36863</v>
          </cell>
          <cell r="AX26">
            <v>36870</v>
          </cell>
          <cell r="AY26">
            <v>36877</v>
          </cell>
          <cell r="AZ26">
            <v>36884</v>
          </cell>
          <cell r="BA26">
            <v>36891</v>
          </cell>
          <cell r="BF26">
            <v>36534</v>
          </cell>
          <cell r="BG26">
            <v>36541</v>
          </cell>
          <cell r="BH26">
            <v>36548</v>
          </cell>
          <cell r="BI26">
            <v>36555</v>
          </cell>
          <cell r="BJ26">
            <v>36562</v>
          </cell>
          <cell r="BK26">
            <v>36569</v>
          </cell>
          <cell r="BL26">
            <v>36576</v>
          </cell>
          <cell r="BM26">
            <v>36583</v>
          </cell>
          <cell r="BN26">
            <v>36590</v>
          </cell>
          <cell r="BO26">
            <v>36597</v>
          </cell>
          <cell r="BP26">
            <v>36604</v>
          </cell>
          <cell r="BQ26">
            <v>36611</v>
          </cell>
          <cell r="BR26">
            <v>36618</v>
          </cell>
          <cell r="BS26">
            <v>36625</v>
          </cell>
          <cell r="BT26">
            <v>36632</v>
          </cell>
          <cell r="BU26">
            <v>36639</v>
          </cell>
          <cell r="BV26">
            <v>36646</v>
          </cell>
          <cell r="BW26">
            <v>36653</v>
          </cell>
          <cell r="BX26">
            <v>36660</v>
          </cell>
          <cell r="BY26">
            <v>36667</v>
          </cell>
          <cell r="BZ26">
            <v>36674</v>
          </cell>
          <cell r="CA26">
            <v>36681</v>
          </cell>
          <cell r="CB26">
            <v>36688</v>
          </cell>
          <cell r="CC26">
            <v>36695</v>
          </cell>
          <cell r="CD26">
            <v>36702</v>
          </cell>
          <cell r="CE26">
            <v>36709</v>
          </cell>
          <cell r="CF26">
            <v>36716</v>
          </cell>
          <cell r="CG26">
            <v>36723</v>
          </cell>
          <cell r="CH26">
            <v>36730</v>
          </cell>
          <cell r="CI26">
            <v>36737</v>
          </cell>
          <cell r="CJ26">
            <v>36744</v>
          </cell>
          <cell r="CK26">
            <v>36751</v>
          </cell>
          <cell r="CL26">
            <v>36758</v>
          </cell>
          <cell r="CM26">
            <v>36765</v>
          </cell>
          <cell r="CN26">
            <v>36772</v>
          </cell>
          <cell r="CO26">
            <v>36779</v>
          </cell>
          <cell r="CP26">
            <v>36786</v>
          </cell>
          <cell r="CQ26">
            <v>36793</v>
          </cell>
          <cell r="CR26">
            <v>36800</v>
          </cell>
          <cell r="CS26">
            <v>36807</v>
          </cell>
          <cell r="CT26">
            <v>36814</v>
          </cell>
          <cell r="CU26">
            <v>36821</v>
          </cell>
          <cell r="CV26">
            <v>36828</v>
          </cell>
          <cell r="CW26">
            <v>36835</v>
          </cell>
          <cell r="CX26">
            <v>36842</v>
          </cell>
          <cell r="CY26">
            <v>36849</v>
          </cell>
          <cell r="CZ26">
            <v>36856</v>
          </cell>
          <cell r="DA26">
            <v>36863</v>
          </cell>
          <cell r="DB26">
            <v>36870</v>
          </cell>
          <cell r="DC26">
            <v>36877</v>
          </cell>
          <cell r="DD26">
            <v>36884</v>
          </cell>
          <cell r="DE26">
            <v>36891</v>
          </cell>
          <cell r="DI26" t="str">
            <v>Week Ending</v>
          </cell>
          <cell r="DJ26" t="str">
            <v>January</v>
          </cell>
          <cell r="DK26" t="str">
            <v>February</v>
          </cell>
          <cell r="DL26" t="str">
            <v>March</v>
          </cell>
          <cell r="DM26" t="str">
            <v>April</v>
          </cell>
          <cell r="DN26" t="str">
            <v>May</v>
          </cell>
          <cell r="DO26" t="str">
            <v>June</v>
          </cell>
          <cell r="DP26" t="str">
            <v>July</v>
          </cell>
          <cell r="DQ26" t="str">
            <v>August</v>
          </cell>
          <cell r="DR26" t="str">
            <v>September</v>
          </cell>
          <cell r="DS26" t="str">
            <v>October</v>
          </cell>
          <cell r="DT26" t="str">
            <v>November</v>
          </cell>
          <cell r="DU26" t="str">
            <v>December</v>
          </cell>
          <cell r="DY26" t="str">
            <v>Week Ending</v>
          </cell>
          <cell r="DZ26" t="str">
            <v>January</v>
          </cell>
          <cell r="EA26" t="str">
            <v>February</v>
          </cell>
          <cell r="EB26" t="str">
            <v>March</v>
          </cell>
          <cell r="EC26" t="str">
            <v>April</v>
          </cell>
          <cell r="ED26" t="str">
            <v>May</v>
          </cell>
          <cell r="EE26" t="str">
            <v>June</v>
          </cell>
          <cell r="EF26" t="str">
            <v>July</v>
          </cell>
          <cell r="EG26" t="str">
            <v>August</v>
          </cell>
          <cell r="EH26" t="str">
            <v>September</v>
          </cell>
          <cell r="EI26" t="str">
            <v>October</v>
          </cell>
          <cell r="EJ26" t="str">
            <v>November</v>
          </cell>
          <cell r="EK26" t="str">
            <v>December</v>
          </cell>
        </row>
        <row r="27">
          <cell r="B27">
            <v>37388</v>
          </cell>
          <cell r="C27">
            <v>12927</v>
          </cell>
          <cell r="D27">
            <v>12330</v>
          </cell>
          <cell r="E27">
            <v>14233</v>
          </cell>
          <cell r="F27">
            <v>14851</v>
          </cell>
          <cell r="G27">
            <v>14754</v>
          </cell>
          <cell r="H27">
            <v>17694</v>
          </cell>
          <cell r="I27">
            <v>22311</v>
          </cell>
          <cell r="J27">
            <v>18806</v>
          </cell>
          <cell r="K27">
            <v>17619</v>
          </cell>
          <cell r="L27">
            <v>28835</v>
          </cell>
          <cell r="M27">
            <v>25988</v>
          </cell>
          <cell r="N27">
            <v>28139</v>
          </cell>
          <cell r="O27">
            <v>28613</v>
          </cell>
          <cell r="P27">
            <v>28785</v>
          </cell>
          <cell r="Q27">
            <v>42780</v>
          </cell>
          <cell r="R27">
            <v>44205</v>
          </cell>
          <cell r="S27">
            <v>35389</v>
          </cell>
          <cell r="T27">
            <v>24661</v>
          </cell>
          <cell r="U27">
            <v>26516</v>
          </cell>
          <cell r="V27">
            <v>36176</v>
          </cell>
          <cell r="W27">
            <v>41517</v>
          </cell>
          <cell r="X27">
            <v>31795</v>
          </cell>
          <cell r="Y27">
            <v>31384</v>
          </cell>
          <cell r="Z27">
            <v>36420</v>
          </cell>
          <cell r="AA27">
            <v>40076</v>
          </cell>
          <cell r="AB27">
            <v>41242</v>
          </cell>
          <cell r="AC27">
            <v>45221</v>
          </cell>
          <cell r="AD27">
            <v>47531</v>
          </cell>
          <cell r="AE27">
            <v>51367</v>
          </cell>
          <cell r="AF27">
            <v>58681</v>
          </cell>
          <cell r="AG27">
            <v>57929</v>
          </cell>
          <cell r="AH27">
            <v>55010</v>
          </cell>
          <cell r="AI27">
            <v>52708</v>
          </cell>
          <cell r="AJ27">
            <v>47558</v>
          </cell>
          <cell r="AK27">
            <v>37608</v>
          </cell>
          <cell r="AL27">
            <v>30940</v>
          </cell>
          <cell r="AM27">
            <v>32289</v>
          </cell>
          <cell r="AN27">
            <v>30400</v>
          </cell>
          <cell r="AO27">
            <v>28454</v>
          </cell>
          <cell r="AP27">
            <v>25273</v>
          </cell>
          <cell r="AQ27">
            <v>28577</v>
          </cell>
          <cell r="AR27">
            <v>37898</v>
          </cell>
          <cell r="AS27">
            <v>28207</v>
          </cell>
          <cell r="AT27">
            <v>19901</v>
          </cell>
          <cell r="AU27">
            <v>17232</v>
          </cell>
          <cell r="AV27">
            <v>15914</v>
          </cell>
          <cell r="AW27">
            <v>15942</v>
          </cell>
          <cell r="AX27">
            <v>12322</v>
          </cell>
          <cell r="AY27">
            <v>12832</v>
          </cell>
          <cell r="AZ27">
            <v>30186</v>
          </cell>
          <cell r="BA27">
            <v>21459</v>
          </cell>
          <cell r="BF27">
            <v>37388</v>
          </cell>
          <cell r="BG27">
            <v>50315</v>
          </cell>
          <cell r="BH27">
            <v>62645</v>
          </cell>
          <cell r="BI27">
            <v>76878</v>
          </cell>
          <cell r="BJ27">
            <v>91729</v>
          </cell>
          <cell r="BK27">
            <v>106483</v>
          </cell>
          <cell r="BL27">
            <v>124177</v>
          </cell>
          <cell r="BM27">
            <v>146488</v>
          </cell>
          <cell r="BN27">
            <v>165294</v>
          </cell>
          <cell r="BO27">
            <v>182913</v>
          </cell>
          <cell r="BP27">
            <v>211748</v>
          </cell>
          <cell r="BQ27">
            <v>237736</v>
          </cell>
          <cell r="BR27">
            <v>265875</v>
          </cell>
          <cell r="BS27">
            <v>294488</v>
          </cell>
          <cell r="BT27">
            <v>323273</v>
          </cell>
          <cell r="BU27">
            <v>366053</v>
          </cell>
          <cell r="BV27">
            <v>410258</v>
          </cell>
          <cell r="BW27">
            <v>445647</v>
          </cell>
          <cell r="BX27">
            <v>470308</v>
          </cell>
          <cell r="BY27">
            <v>496824</v>
          </cell>
          <cell r="BZ27">
            <v>533000</v>
          </cell>
          <cell r="CA27">
            <v>574517</v>
          </cell>
          <cell r="CB27">
            <v>606312</v>
          </cell>
          <cell r="CC27">
            <v>637696</v>
          </cell>
          <cell r="CD27">
            <v>674116</v>
          </cell>
          <cell r="CE27">
            <v>714192</v>
          </cell>
          <cell r="CF27">
            <v>755434</v>
          </cell>
          <cell r="CG27">
            <v>800655</v>
          </cell>
          <cell r="CH27">
            <v>848186</v>
          </cell>
          <cell r="CI27">
            <v>899553</v>
          </cell>
          <cell r="CJ27">
            <v>958234</v>
          </cell>
          <cell r="CK27">
            <v>1016163</v>
          </cell>
          <cell r="CL27">
            <v>1071173</v>
          </cell>
          <cell r="CM27">
            <v>1123881</v>
          </cell>
          <cell r="CN27">
            <v>1171439</v>
          </cell>
          <cell r="CO27">
            <v>1209047</v>
          </cell>
          <cell r="CP27">
            <v>1239987</v>
          </cell>
          <cell r="CQ27">
            <v>1272276</v>
          </cell>
          <cell r="CR27">
            <v>1302676</v>
          </cell>
          <cell r="CS27">
            <v>1331130</v>
          </cell>
          <cell r="CT27">
            <v>1356403</v>
          </cell>
          <cell r="CU27">
            <v>1384980</v>
          </cell>
          <cell r="CV27">
            <v>1422878</v>
          </cell>
          <cell r="CW27">
            <v>1451085</v>
          </cell>
          <cell r="CX27">
            <v>1470986</v>
          </cell>
          <cell r="CY27">
            <v>1488218</v>
          </cell>
          <cell r="CZ27">
            <v>1504132</v>
          </cell>
          <cell r="DA27">
            <v>1520074</v>
          </cell>
          <cell r="DB27">
            <v>1532396</v>
          </cell>
          <cell r="DC27">
            <v>1545228</v>
          </cell>
          <cell r="DD27">
            <v>1575414</v>
          </cell>
          <cell r="DE27">
            <v>1596873</v>
          </cell>
          <cell r="DI27" t="str">
            <v>Passengers</v>
          </cell>
          <cell r="DJ27">
            <v>76878</v>
          </cell>
          <cell r="DK27">
            <v>69610</v>
          </cell>
          <cell r="DL27">
            <v>91248</v>
          </cell>
          <cell r="DM27">
            <v>172522</v>
          </cell>
          <cell r="DN27">
            <v>122742</v>
          </cell>
          <cell r="DO27">
            <v>181192</v>
          </cell>
          <cell r="DP27">
            <v>185361</v>
          </cell>
          <cell r="DQ27">
            <v>224328</v>
          </cell>
          <cell r="DR27">
            <v>178795</v>
          </cell>
          <cell r="DS27">
            <v>120202</v>
          </cell>
          <cell r="DT27">
            <v>81254</v>
          </cell>
          <cell r="DU27">
            <v>92741</v>
          </cell>
          <cell r="DY27" t="str">
            <v>Passengers</v>
          </cell>
          <cell r="DZ27">
            <v>76878</v>
          </cell>
          <cell r="EA27">
            <v>146488</v>
          </cell>
          <cell r="EB27">
            <v>237736</v>
          </cell>
          <cell r="EC27">
            <v>410258</v>
          </cell>
          <cell r="ED27">
            <v>533000</v>
          </cell>
          <cell r="EE27">
            <v>714192</v>
          </cell>
          <cell r="EF27">
            <v>899553</v>
          </cell>
          <cell r="EG27">
            <v>1123881</v>
          </cell>
          <cell r="EH27">
            <v>1302676</v>
          </cell>
          <cell r="EI27">
            <v>1422878</v>
          </cell>
          <cell r="EJ27">
            <v>1504132</v>
          </cell>
          <cell r="EK27">
            <v>1596873</v>
          </cell>
        </row>
        <row r="28">
          <cell r="B28">
            <v>9420</v>
          </cell>
          <cell r="C28">
            <v>2910</v>
          </cell>
          <cell r="D28">
            <v>2664</v>
          </cell>
          <cell r="E28">
            <v>2915</v>
          </cell>
          <cell r="F28">
            <v>3155</v>
          </cell>
          <cell r="G28">
            <v>3024</v>
          </cell>
          <cell r="H28">
            <v>3863</v>
          </cell>
          <cell r="I28">
            <v>4953</v>
          </cell>
          <cell r="J28">
            <v>3951</v>
          </cell>
          <cell r="K28">
            <v>3714</v>
          </cell>
          <cell r="L28">
            <v>5198</v>
          </cell>
          <cell r="M28">
            <v>5106</v>
          </cell>
          <cell r="N28">
            <v>4767</v>
          </cell>
          <cell r="O28">
            <v>5066</v>
          </cell>
          <cell r="P28">
            <v>5953</v>
          </cell>
          <cell r="Q28">
            <v>9181</v>
          </cell>
          <cell r="R28">
            <v>9013</v>
          </cell>
          <cell r="S28">
            <v>8398</v>
          </cell>
          <cell r="T28">
            <v>6054</v>
          </cell>
          <cell r="U28">
            <v>6305</v>
          </cell>
          <cell r="V28">
            <v>8698</v>
          </cell>
          <cell r="W28">
            <v>9165</v>
          </cell>
          <cell r="X28">
            <v>7645</v>
          </cell>
          <cell r="Y28">
            <v>7004</v>
          </cell>
          <cell r="Z28">
            <v>8443</v>
          </cell>
          <cell r="AA28">
            <v>9626</v>
          </cell>
          <cell r="AB28">
            <v>9956</v>
          </cell>
          <cell r="AC28">
            <v>10515</v>
          </cell>
          <cell r="AD28">
            <v>11029</v>
          </cell>
          <cell r="AE28">
            <v>10993</v>
          </cell>
          <cell r="AF28">
            <v>12300</v>
          </cell>
          <cell r="AG28">
            <v>12381</v>
          </cell>
          <cell r="AH28">
            <v>11466</v>
          </cell>
          <cell r="AI28">
            <v>10787</v>
          </cell>
          <cell r="AJ28">
            <v>9932</v>
          </cell>
          <cell r="AK28">
            <v>9212</v>
          </cell>
          <cell r="AL28">
            <v>7578</v>
          </cell>
          <cell r="AM28">
            <v>7530</v>
          </cell>
          <cell r="AN28">
            <v>7109</v>
          </cell>
          <cell r="AO28">
            <v>6583</v>
          </cell>
          <cell r="AP28">
            <v>5941</v>
          </cell>
          <cell r="AQ28">
            <v>6687</v>
          </cell>
          <cell r="AR28">
            <v>8571</v>
          </cell>
          <cell r="AS28">
            <v>6635</v>
          </cell>
          <cell r="AT28">
            <v>4041</v>
          </cell>
          <cell r="AU28">
            <v>4071</v>
          </cell>
          <cell r="AV28">
            <v>3768</v>
          </cell>
          <cell r="AW28">
            <v>3702</v>
          </cell>
          <cell r="AX28">
            <v>2913</v>
          </cell>
          <cell r="AY28">
            <v>3430</v>
          </cell>
          <cell r="AZ28">
            <v>9040</v>
          </cell>
          <cell r="BA28">
            <v>5657</v>
          </cell>
          <cell r="BF28">
            <v>9420</v>
          </cell>
          <cell r="BG28">
            <v>12330</v>
          </cell>
          <cell r="BH28">
            <v>14994</v>
          </cell>
          <cell r="BI28">
            <v>17909</v>
          </cell>
          <cell r="BJ28">
            <v>21064</v>
          </cell>
          <cell r="BK28">
            <v>24088</v>
          </cell>
          <cell r="BL28">
            <v>27951</v>
          </cell>
          <cell r="BM28">
            <v>32904</v>
          </cell>
          <cell r="BN28">
            <v>36855</v>
          </cell>
          <cell r="BO28">
            <v>40569</v>
          </cell>
          <cell r="BP28">
            <v>45767</v>
          </cell>
          <cell r="BQ28">
            <v>50873</v>
          </cell>
          <cell r="BR28">
            <v>55640</v>
          </cell>
          <cell r="BS28">
            <v>60706</v>
          </cell>
          <cell r="BT28">
            <v>66659</v>
          </cell>
          <cell r="BU28">
            <v>75840</v>
          </cell>
          <cell r="BV28">
            <v>84853</v>
          </cell>
          <cell r="BW28">
            <v>93251</v>
          </cell>
          <cell r="BX28">
            <v>99305</v>
          </cell>
          <cell r="BY28">
            <v>105610</v>
          </cell>
          <cell r="BZ28">
            <v>114308</v>
          </cell>
          <cell r="CA28">
            <v>123473</v>
          </cell>
          <cell r="CB28">
            <v>131118</v>
          </cell>
          <cell r="CC28">
            <v>138122</v>
          </cell>
          <cell r="CD28">
            <v>146565</v>
          </cell>
          <cell r="CE28">
            <v>156191</v>
          </cell>
          <cell r="CF28">
            <v>166147</v>
          </cell>
          <cell r="CG28">
            <v>176662</v>
          </cell>
          <cell r="CH28">
            <v>187691</v>
          </cell>
          <cell r="CI28">
            <v>198684</v>
          </cell>
          <cell r="CJ28">
            <v>210984</v>
          </cell>
          <cell r="CK28">
            <v>223365</v>
          </cell>
          <cell r="CL28">
            <v>234831</v>
          </cell>
          <cell r="CM28">
            <v>245618</v>
          </cell>
          <cell r="CN28">
            <v>255550</v>
          </cell>
          <cell r="CO28">
            <v>264762</v>
          </cell>
          <cell r="CP28">
            <v>272340</v>
          </cell>
          <cell r="CQ28">
            <v>279870</v>
          </cell>
          <cell r="CR28">
            <v>286979</v>
          </cell>
          <cell r="CS28">
            <v>293562</v>
          </cell>
          <cell r="CT28">
            <v>299503</v>
          </cell>
          <cell r="CU28">
            <v>306190</v>
          </cell>
          <cell r="CV28">
            <v>314761</v>
          </cell>
          <cell r="CW28">
            <v>321396</v>
          </cell>
          <cell r="CX28">
            <v>325437</v>
          </cell>
          <cell r="CY28">
            <v>329508</v>
          </cell>
          <cell r="CZ28">
            <v>333276</v>
          </cell>
          <cell r="DA28">
            <v>336978</v>
          </cell>
          <cell r="DB28">
            <v>339891</v>
          </cell>
          <cell r="DC28">
            <v>343321</v>
          </cell>
          <cell r="DD28">
            <v>352361</v>
          </cell>
          <cell r="DE28">
            <v>358018</v>
          </cell>
          <cell r="DI28" t="str">
            <v>Car Units</v>
          </cell>
          <cell r="DJ28">
            <v>17909</v>
          </cell>
          <cell r="DK28">
            <v>14995</v>
          </cell>
          <cell r="DL28">
            <v>17969</v>
          </cell>
          <cell r="DM28">
            <v>33980</v>
          </cell>
          <cell r="DN28">
            <v>29455</v>
          </cell>
          <cell r="DO28">
            <v>41883</v>
          </cell>
          <cell r="DP28">
            <v>42493</v>
          </cell>
          <cell r="DQ28">
            <v>46934</v>
          </cell>
          <cell r="DR28">
            <v>41361</v>
          </cell>
          <cell r="DS28">
            <v>27782</v>
          </cell>
          <cell r="DT28">
            <v>18515</v>
          </cell>
          <cell r="DU28">
            <v>24742</v>
          </cell>
          <cell r="DY28" t="str">
            <v>Car Units</v>
          </cell>
          <cell r="DZ28">
            <v>17909</v>
          </cell>
          <cell r="EA28">
            <v>32904</v>
          </cell>
          <cell r="EB28">
            <v>50873</v>
          </cell>
          <cell r="EC28">
            <v>84853</v>
          </cell>
          <cell r="ED28">
            <v>114308</v>
          </cell>
          <cell r="EE28">
            <v>156191</v>
          </cell>
          <cell r="EF28">
            <v>198684</v>
          </cell>
          <cell r="EG28">
            <v>245618</v>
          </cell>
          <cell r="EH28">
            <v>286979</v>
          </cell>
          <cell r="EI28">
            <v>314761</v>
          </cell>
          <cell r="EJ28">
            <v>333276</v>
          </cell>
          <cell r="EK28">
            <v>358018</v>
          </cell>
        </row>
        <row r="29">
          <cell r="B29">
            <v>144</v>
          </cell>
          <cell r="C29">
            <v>78</v>
          </cell>
          <cell r="D29">
            <v>74</v>
          </cell>
          <cell r="E29">
            <v>92</v>
          </cell>
          <cell r="F29">
            <v>95</v>
          </cell>
          <cell r="G29">
            <v>98</v>
          </cell>
          <cell r="H29">
            <v>118</v>
          </cell>
          <cell r="I29">
            <v>110</v>
          </cell>
          <cell r="J29">
            <v>118</v>
          </cell>
          <cell r="K29">
            <v>117</v>
          </cell>
          <cell r="L29">
            <v>223</v>
          </cell>
          <cell r="M29">
            <v>198</v>
          </cell>
          <cell r="N29">
            <v>197</v>
          </cell>
          <cell r="O29">
            <v>213</v>
          </cell>
          <cell r="P29">
            <v>197</v>
          </cell>
          <cell r="Q29">
            <v>205</v>
          </cell>
          <cell r="R29">
            <v>232</v>
          </cell>
          <cell r="S29">
            <v>212</v>
          </cell>
          <cell r="T29">
            <v>171</v>
          </cell>
          <cell r="U29">
            <v>188</v>
          </cell>
          <cell r="V29">
            <v>216</v>
          </cell>
          <cell r="W29">
            <v>218</v>
          </cell>
          <cell r="X29">
            <v>184</v>
          </cell>
          <cell r="Y29">
            <v>211</v>
          </cell>
          <cell r="Z29">
            <v>209</v>
          </cell>
          <cell r="AA29">
            <v>199</v>
          </cell>
          <cell r="AB29">
            <v>198</v>
          </cell>
          <cell r="AC29">
            <v>219</v>
          </cell>
          <cell r="AD29">
            <v>209</v>
          </cell>
          <cell r="AE29">
            <v>228</v>
          </cell>
          <cell r="AF29">
            <v>234</v>
          </cell>
          <cell r="AG29">
            <v>241</v>
          </cell>
          <cell r="AH29">
            <v>254</v>
          </cell>
          <cell r="AI29">
            <v>232</v>
          </cell>
          <cell r="AJ29">
            <v>209</v>
          </cell>
          <cell r="AK29">
            <v>229</v>
          </cell>
          <cell r="AL29">
            <v>201</v>
          </cell>
          <cell r="AM29">
            <v>217</v>
          </cell>
          <cell r="AN29">
            <v>195</v>
          </cell>
          <cell r="AO29">
            <v>199</v>
          </cell>
          <cell r="AP29">
            <v>185</v>
          </cell>
          <cell r="AQ29">
            <v>158</v>
          </cell>
          <cell r="AR29">
            <v>157</v>
          </cell>
          <cell r="AS29">
            <v>130</v>
          </cell>
          <cell r="AT29">
            <v>143</v>
          </cell>
          <cell r="AU29">
            <v>107</v>
          </cell>
          <cell r="AV29">
            <v>100</v>
          </cell>
          <cell r="AW29">
            <v>99</v>
          </cell>
          <cell r="AX29">
            <v>81</v>
          </cell>
          <cell r="AY29">
            <v>69</v>
          </cell>
          <cell r="AZ29">
            <v>100</v>
          </cell>
          <cell r="BA29">
            <v>61</v>
          </cell>
          <cell r="BF29">
            <v>144</v>
          </cell>
          <cell r="BG29">
            <v>222</v>
          </cell>
          <cell r="BH29">
            <v>296</v>
          </cell>
          <cell r="BI29">
            <v>388</v>
          </cell>
          <cell r="BJ29">
            <v>483</v>
          </cell>
          <cell r="BK29">
            <v>581</v>
          </cell>
          <cell r="BL29">
            <v>699</v>
          </cell>
          <cell r="BM29">
            <v>809</v>
          </cell>
          <cell r="BN29">
            <v>927</v>
          </cell>
          <cell r="BO29">
            <v>1044</v>
          </cell>
          <cell r="BP29">
            <v>1267</v>
          </cell>
          <cell r="BQ29">
            <v>1465</v>
          </cell>
          <cell r="BR29">
            <v>1662</v>
          </cell>
          <cell r="BS29">
            <v>1875</v>
          </cell>
          <cell r="BT29">
            <v>2072</v>
          </cell>
          <cell r="BU29">
            <v>2277</v>
          </cell>
          <cell r="BV29">
            <v>2509</v>
          </cell>
          <cell r="BW29">
            <v>2721</v>
          </cell>
          <cell r="BX29">
            <v>2892</v>
          </cell>
          <cell r="BY29">
            <v>3080</v>
          </cell>
          <cell r="BZ29">
            <v>3296</v>
          </cell>
          <cell r="CA29">
            <v>3514</v>
          </cell>
          <cell r="CB29">
            <v>3698</v>
          </cell>
          <cell r="CC29">
            <v>3909</v>
          </cell>
          <cell r="CD29">
            <v>4118</v>
          </cell>
          <cell r="CE29">
            <v>4317</v>
          </cell>
          <cell r="CF29">
            <v>4515</v>
          </cell>
          <cell r="CG29">
            <v>4734</v>
          </cell>
          <cell r="CH29">
            <v>4943</v>
          </cell>
          <cell r="CI29">
            <v>5171</v>
          </cell>
          <cell r="CJ29">
            <v>5405</v>
          </cell>
          <cell r="CK29">
            <v>5646</v>
          </cell>
          <cell r="CL29">
            <v>5900</v>
          </cell>
          <cell r="CM29">
            <v>6132</v>
          </cell>
          <cell r="CN29">
            <v>6341</v>
          </cell>
          <cell r="CO29">
            <v>6570</v>
          </cell>
          <cell r="CP29">
            <v>6771</v>
          </cell>
          <cell r="CQ29">
            <v>6988</v>
          </cell>
          <cell r="CR29">
            <v>7183</v>
          </cell>
          <cell r="CS29">
            <v>7382</v>
          </cell>
          <cell r="CT29">
            <v>7567</v>
          </cell>
          <cell r="CU29">
            <v>7725</v>
          </cell>
          <cell r="CV29">
            <v>7882</v>
          </cell>
          <cell r="CW29">
            <v>8012</v>
          </cell>
          <cell r="CX29">
            <v>8155</v>
          </cell>
          <cell r="CY29">
            <v>8262</v>
          </cell>
          <cell r="CZ29">
            <v>8362</v>
          </cell>
          <cell r="DA29">
            <v>8461</v>
          </cell>
          <cell r="DB29">
            <v>8542</v>
          </cell>
          <cell r="DC29">
            <v>8611</v>
          </cell>
          <cell r="DD29">
            <v>8711</v>
          </cell>
          <cell r="DE29">
            <v>8772</v>
          </cell>
          <cell r="DI29" t="str">
            <v>Coaches</v>
          </cell>
          <cell r="DJ29">
            <v>388</v>
          </cell>
          <cell r="DK29">
            <v>421</v>
          </cell>
          <cell r="DL29">
            <v>656</v>
          </cell>
          <cell r="DM29">
            <v>1044</v>
          </cell>
          <cell r="DN29">
            <v>787</v>
          </cell>
          <cell r="DO29">
            <v>1021</v>
          </cell>
          <cell r="DP29">
            <v>854</v>
          </cell>
          <cell r="DQ29">
            <v>961</v>
          </cell>
          <cell r="DR29">
            <v>1051</v>
          </cell>
          <cell r="DS29">
            <v>699</v>
          </cell>
          <cell r="DT29">
            <v>480</v>
          </cell>
          <cell r="DU29">
            <v>410</v>
          </cell>
          <cell r="DY29" t="str">
            <v>Coaches</v>
          </cell>
          <cell r="DZ29">
            <v>388</v>
          </cell>
          <cell r="EA29">
            <v>809</v>
          </cell>
          <cell r="EB29">
            <v>1465</v>
          </cell>
          <cell r="EC29">
            <v>2509</v>
          </cell>
          <cell r="ED29">
            <v>3296</v>
          </cell>
          <cell r="EE29">
            <v>4317</v>
          </cell>
          <cell r="EF29">
            <v>5171</v>
          </cell>
          <cell r="EG29">
            <v>6132</v>
          </cell>
          <cell r="EH29">
            <v>7183</v>
          </cell>
          <cell r="EI29">
            <v>7882</v>
          </cell>
          <cell r="EJ29">
            <v>8362</v>
          </cell>
          <cell r="EK29">
            <v>8772</v>
          </cell>
        </row>
        <row r="30">
          <cell r="B30">
            <v>2531</v>
          </cell>
          <cell r="C30">
            <v>3393</v>
          </cell>
          <cell r="D30">
            <v>3192</v>
          </cell>
          <cell r="E30">
            <v>3079</v>
          </cell>
          <cell r="F30">
            <v>2766</v>
          </cell>
          <cell r="G30">
            <v>2850</v>
          </cell>
          <cell r="H30">
            <v>3373</v>
          </cell>
          <cell r="I30">
            <v>3213</v>
          </cell>
          <cell r="J30">
            <v>3453</v>
          </cell>
          <cell r="K30">
            <v>3578</v>
          </cell>
          <cell r="L30">
            <v>3205</v>
          </cell>
          <cell r="M30">
            <v>3283</v>
          </cell>
          <cell r="N30">
            <v>3276</v>
          </cell>
          <cell r="O30">
            <v>3202</v>
          </cell>
          <cell r="P30">
            <v>3215</v>
          </cell>
          <cell r="Q30">
            <v>2845</v>
          </cell>
          <cell r="R30">
            <v>2674</v>
          </cell>
          <cell r="S30">
            <v>3007</v>
          </cell>
          <cell r="T30">
            <v>3185</v>
          </cell>
          <cell r="U30">
            <v>3150</v>
          </cell>
          <cell r="V30">
            <v>3102</v>
          </cell>
          <cell r="W30">
            <v>2895</v>
          </cell>
          <cell r="X30">
            <v>2747</v>
          </cell>
          <cell r="Y30">
            <v>3189</v>
          </cell>
          <cell r="Z30">
            <v>3030</v>
          </cell>
          <cell r="AA30">
            <v>3098</v>
          </cell>
          <cell r="AB30">
            <v>3048</v>
          </cell>
          <cell r="AC30">
            <v>3116</v>
          </cell>
          <cell r="AD30">
            <v>2989</v>
          </cell>
          <cell r="AE30">
            <v>2930</v>
          </cell>
          <cell r="AF30">
            <v>2800</v>
          </cell>
          <cell r="AG30">
            <v>2457</v>
          </cell>
          <cell r="AH30">
            <v>2807</v>
          </cell>
          <cell r="AI30">
            <v>2883</v>
          </cell>
          <cell r="AJ30">
            <v>2851</v>
          </cell>
          <cell r="AK30">
            <v>3074</v>
          </cell>
          <cell r="AL30">
            <v>2865</v>
          </cell>
          <cell r="AM30">
            <v>3300</v>
          </cell>
          <cell r="AN30">
            <v>3456</v>
          </cell>
          <cell r="AO30">
            <v>3399</v>
          </cell>
          <cell r="AP30">
            <v>3414</v>
          </cell>
          <cell r="AQ30">
            <v>3484</v>
          </cell>
          <cell r="AR30">
            <v>3392</v>
          </cell>
          <cell r="AS30">
            <v>3258</v>
          </cell>
          <cell r="AT30">
            <v>3582</v>
          </cell>
          <cell r="AU30">
            <v>3606</v>
          </cell>
          <cell r="AV30">
            <v>3499</v>
          </cell>
          <cell r="AW30">
            <v>3881</v>
          </cell>
          <cell r="AX30">
            <v>3417</v>
          </cell>
          <cell r="AY30">
            <v>3862</v>
          </cell>
          <cell r="AZ30">
            <v>3340</v>
          </cell>
          <cell r="BA30">
            <v>907</v>
          </cell>
          <cell r="BF30">
            <v>2531</v>
          </cell>
          <cell r="BG30">
            <v>5924</v>
          </cell>
          <cell r="BH30">
            <v>9116</v>
          </cell>
          <cell r="BI30">
            <v>12195</v>
          </cell>
          <cell r="BJ30">
            <v>14961</v>
          </cell>
          <cell r="BK30">
            <v>17811</v>
          </cell>
          <cell r="BL30">
            <v>21184</v>
          </cell>
          <cell r="BM30">
            <v>24397</v>
          </cell>
          <cell r="BN30">
            <v>27850</v>
          </cell>
          <cell r="BO30">
            <v>31428</v>
          </cell>
          <cell r="BP30">
            <v>34633</v>
          </cell>
          <cell r="BQ30">
            <v>37916</v>
          </cell>
          <cell r="BR30">
            <v>41192</v>
          </cell>
          <cell r="BS30">
            <v>44394</v>
          </cell>
          <cell r="BT30">
            <v>47609</v>
          </cell>
          <cell r="BU30">
            <v>50454</v>
          </cell>
          <cell r="BV30">
            <v>53128</v>
          </cell>
          <cell r="BW30">
            <v>56135</v>
          </cell>
          <cell r="BX30">
            <v>59320</v>
          </cell>
          <cell r="BY30">
            <v>62470</v>
          </cell>
          <cell r="BZ30">
            <v>65572</v>
          </cell>
          <cell r="CA30">
            <v>68467</v>
          </cell>
          <cell r="CB30">
            <v>71214</v>
          </cell>
          <cell r="CC30">
            <v>74403</v>
          </cell>
          <cell r="CD30">
            <v>77433</v>
          </cell>
          <cell r="CE30">
            <v>80531</v>
          </cell>
          <cell r="CF30">
            <v>83579</v>
          </cell>
          <cell r="CG30">
            <v>86695</v>
          </cell>
          <cell r="CH30">
            <v>89684</v>
          </cell>
          <cell r="CI30">
            <v>92614</v>
          </cell>
          <cell r="CJ30">
            <v>95414</v>
          </cell>
          <cell r="CK30">
            <v>97871</v>
          </cell>
          <cell r="CL30">
            <v>100678</v>
          </cell>
          <cell r="CM30">
            <v>103561</v>
          </cell>
          <cell r="CN30">
            <v>106412</v>
          </cell>
          <cell r="CO30">
            <v>109486</v>
          </cell>
          <cell r="CP30">
            <v>112351</v>
          </cell>
          <cell r="CQ30">
            <v>115651</v>
          </cell>
          <cell r="CR30">
            <v>119107</v>
          </cell>
          <cell r="CS30">
            <v>122506</v>
          </cell>
          <cell r="CT30">
            <v>125920</v>
          </cell>
          <cell r="CU30">
            <v>129404</v>
          </cell>
          <cell r="CV30">
            <v>132796</v>
          </cell>
          <cell r="CW30">
            <v>136054</v>
          </cell>
          <cell r="CX30">
            <v>139636</v>
          </cell>
          <cell r="CY30">
            <v>143242</v>
          </cell>
          <cell r="CZ30">
            <v>146741</v>
          </cell>
          <cell r="DA30">
            <v>150622</v>
          </cell>
          <cell r="DB30">
            <v>154039</v>
          </cell>
          <cell r="DC30">
            <v>157901</v>
          </cell>
          <cell r="DD30">
            <v>161241</v>
          </cell>
          <cell r="DE30">
            <v>162148</v>
          </cell>
          <cell r="DI30" t="str">
            <v>Ro / Ro Units</v>
          </cell>
          <cell r="DJ30">
            <v>12195</v>
          </cell>
          <cell r="DK30">
            <v>12202</v>
          </cell>
          <cell r="DL30">
            <v>13519</v>
          </cell>
          <cell r="DM30">
            <v>15212</v>
          </cell>
          <cell r="DN30">
            <v>12444</v>
          </cell>
          <cell r="DO30">
            <v>14959</v>
          </cell>
          <cell r="DP30">
            <v>12083</v>
          </cell>
          <cell r="DQ30">
            <v>10947</v>
          </cell>
          <cell r="DR30">
            <v>15546</v>
          </cell>
          <cell r="DS30">
            <v>13689</v>
          </cell>
          <cell r="DT30">
            <v>13945</v>
          </cell>
          <cell r="DU30">
            <v>15407</v>
          </cell>
          <cell r="DY30" t="str">
            <v>Ro / Ro Units</v>
          </cell>
          <cell r="DZ30">
            <v>12195</v>
          </cell>
          <cell r="EA30">
            <v>24397</v>
          </cell>
          <cell r="EB30">
            <v>37916</v>
          </cell>
          <cell r="EC30">
            <v>53128</v>
          </cell>
          <cell r="ED30">
            <v>65572</v>
          </cell>
          <cell r="EE30">
            <v>80531</v>
          </cell>
          <cell r="EF30">
            <v>92614</v>
          </cell>
          <cell r="EG30">
            <v>103561</v>
          </cell>
          <cell r="EH30">
            <v>119107</v>
          </cell>
          <cell r="EI30">
            <v>132796</v>
          </cell>
          <cell r="EJ30">
            <v>146741</v>
          </cell>
          <cell r="EK30">
            <v>162148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I31" t="str">
            <v>Trade Vehicles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Y31" t="str">
            <v>Trade Vehicles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I32" t="str">
            <v>Small Commercials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Y32" t="str">
            <v>Small Commercials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</row>
        <row r="34">
          <cell r="DI34" t="str">
            <v>Swansea Cork</v>
          </cell>
          <cell r="DY34" t="str">
            <v>Swansea Cork</v>
          </cell>
        </row>
        <row r="35">
          <cell r="DI35" t="str">
            <v>2000 - Volumes</v>
          </cell>
          <cell r="DY35" t="str">
            <v>2000 - Volumes</v>
          </cell>
        </row>
        <row r="36">
          <cell r="B36">
            <v>1</v>
          </cell>
          <cell r="C36">
            <v>2</v>
          </cell>
          <cell r="D36">
            <v>3</v>
          </cell>
          <cell r="E36">
            <v>4</v>
          </cell>
          <cell r="F36">
            <v>5</v>
          </cell>
          <cell r="G36">
            <v>6</v>
          </cell>
          <cell r="H36">
            <v>7</v>
          </cell>
          <cell r="I36">
            <v>8</v>
          </cell>
          <cell r="J36">
            <v>9</v>
          </cell>
          <cell r="K36">
            <v>10</v>
          </cell>
          <cell r="L36">
            <v>11</v>
          </cell>
          <cell r="M36">
            <v>12</v>
          </cell>
          <cell r="N36">
            <v>13</v>
          </cell>
          <cell r="O36">
            <v>14</v>
          </cell>
          <cell r="P36">
            <v>15</v>
          </cell>
          <cell r="Q36">
            <v>16</v>
          </cell>
          <cell r="R36">
            <v>17</v>
          </cell>
          <cell r="S36">
            <v>18</v>
          </cell>
          <cell r="T36">
            <v>19</v>
          </cell>
          <cell r="U36">
            <v>20</v>
          </cell>
          <cell r="V36">
            <v>21</v>
          </cell>
          <cell r="W36">
            <v>22</v>
          </cell>
          <cell r="X36">
            <v>23</v>
          </cell>
          <cell r="Y36">
            <v>24</v>
          </cell>
          <cell r="Z36">
            <v>25</v>
          </cell>
          <cell r="AA36">
            <v>26</v>
          </cell>
          <cell r="AB36">
            <v>27</v>
          </cell>
          <cell r="AC36">
            <v>28</v>
          </cell>
          <cell r="AD36">
            <v>29</v>
          </cell>
          <cell r="AE36">
            <v>30</v>
          </cell>
          <cell r="AF36">
            <v>31</v>
          </cell>
          <cell r="AG36">
            <v>32</v>
          </cell>
          <cell r="AH36">
            <v>33</v>
          </cell>
          <cell r="AI36">
            <v>34</v>
          </cell>
          <cell r="AJ36">
            <v>35</v>
          </cell>
          <cell r="AK36">
            <v>36</v>
          </cell>
          <cell r="AL36">
            <v>37</v>
          </cell>
          <cell r="AM36">
            <v>38</v>
          </cell>
          <cell r="AN36">
            <v>39</v>
          </cell>
          <cell r="AO36">
            <v>40</v>
          </cell>
          <cell r="AP36">
            <v>41</v>
          </cell>
          <cell r="AQ36">
            <v>42</v>
          </cell>
          <cell r="AR36">
            <v>43</v>
          </cell>
          <cell r="AS36">
            <v>44</v>
          </cell>
          <cell r="AT36">
            <v>45</v>
          </cell>
          <cell r="AU36">
            <v>46</v>
          </cell>
          <cell r="AV36">
            <v>47</v>
          </cell>
          <cell r="AW36">
            <v>48</v>
          </cell>
          <cell r="AX36">
            <v>49</v>
          </cell>
          <cell r="AY36">
            <v>50</v>
          </cell>
          <cell r="AZ36">
            <v>51</v>
          </cell>
          <cell r="BA36">
            <v>52</v>
          </cell>
          <cell r="BF36">
            <v>1</v>
          </cell>
          <cell r="BG36">
            <v>2</v>
          </cell>
          <cell r="BH36">
            <v>3</v>
          </cell>
          <cell r="BI36">
            <v>4</v>
          </cell>
          <cell r="BJ36">
            <v>5</v>
          </cell>
          <cell r="BK36">
            <v>6</v>
          </cell>
          <cell r="BL36">
            <v>7</v>
          </cell>
          <cell r="BM36">
            <v>8</v>
          </cell>
          <cell r="BN36">
            <v>9</v>
          </cell>
          <cell r="BO36">
            <v>10</v>
          </cell>
          <cell r="BP36">
            <v>11</v>
          </cell>
          <cell r="BQ36">
            <v>12</v>
          </cell>
          <cell r="BR36">
            <v>13</v>
          </cell>
          <cell r="BS36">
            <v>14</v>
          </cell>
          <cell r="BT36">
            <v>15</v>
          </cell>
          <cell r="BU36">
            <v>16</v>
          </cell>
          <cell r="BV36">
            <v>17</v>
          </cell>
          <cell r="BW36">
            <v>18</v>
          </cell>
          <cell r="BX36">
            <v>19</v>
          </cell>
          <cell r="BY36">
            <v>20</v>
          </cell>
          <cell r="BZ36">
            <v>21</v>
          </cell>
          <cell r="CA36">
            <v>22</v>
          </cell>
          <cell r="CB36">
            <v>23</v>
          </cell>
          <cell r="CC36">
            <v>24</v>
          </cell>
          <cell r="CD36">
            <v>25</v>
          </cell>
          <cell r="CE36">
            <v>26</v>
          </cell>
          <cell r="CF36">
            <v>27</v>
          </cell>
          <cell r="CG36">
            <v>28</v>
          </cell>
          <cell r="CH36">
            <v>29</v>
          </cell>
          <cell r="CI36">
            <v>30</v>
          </cell>
          <cell r="CJ36">
            <v>31</v>
          </cell>
          <cell r="CK36">
            <v>32</v>
          </cell>
          <cell r="CL36">
            <v>33</v>
          </cell>
          <cell r="CM36">
            <v>34</v>
          </cell>
          <cell r="CN36">
            <v>35</v>
          </cell>
          <cell r="CO36">
            <v>36</v>
          </cell>
          <cell r="CP36">
            <v>37</v>
          </cell>
          <cell r="CQ36">
            <v>38</v>
          </cell>
          <cell r="CR36">
            <v>39</v>
          </cell>
          <cell r="CS36">
            <v>40</v>
          </cell>
          <cell r="CT36">
            <v>41</v>
          </cell>
          <cell r="CU36">
            <v>42</v>
          </cell>
          <cell r="CV36">
            <v>43</v>
          </cell>
          <cell r="CW36">
            <v>44</v>
          </cell>
          <cell r="CX36">
            <v>45</v>
          </cell>
          <cell r="CY36">
            <v>46</v>
          </cell>
          <cell r="CZ36">
            <v>47</v>
          </cell>
          <cell r="DA36">
            <v>48</v>
          </cell>
          <cell r="DB36">
            <v>49</v>
          </cell>
          <cell r="DC36">
            <v>50</v>
          </cell>
          <cell r="DD36">
            <v>51</v>
          </cell>
          <cell r="DE36">
            <v>52</v>
          </cell>
          <cell r="DI36" t="str">
            <v>Week No.</v>
          </cell>
          <cell r="DJ36">
            <v>1</v>
          </cell>
          <cell r="DK36">
            <v>2</v>
          </cell>
          <cell r="DL36">
            <v>3</v>
          </cell>
          <cell r="DM36">
            <v>4</v>
          </cell>
          <cell r="DN36">
            <v>5</v>
          </cell>
          <cell r="DO36">
            <v>6</v>
          </cell>
          <cell r="DP36">
            <v>7</v>
          </cell>
          <cell r="DQ36">
            <v>8</v>
          </cell>
          <cell r="DR36">
            <v>9</v>
          </cell>
          <cell r="DS36">
            <v>10</v>
          </cell>
          <cell r="DT36">
            <v>11</v>
          </cell>
          <cell r="DU36">
            <v>12</v>
          </cell>
          <cell r="DY36" t="str">
            <v>Week No.</v>
          </cell>
          <cell r="DZ36">
            <v>1</v>
          </cell>
          <cell r="EA36">
            <v>2</v>
          </cell>
          <cell r="EB36">
            <v>3</v>
          </cell>
          <cell r="EC36">
            <v>4</v>
          </cell>
          <cell r="ED36">
            <v>5</v>
          </cell>
          <cell r="EE36">
            <v>6</v>
          </cell>
          <cell r="EF36">
            <v>7</v>
          </cell>
          <cell r="EG36">
            <v>8</v>
          </cell>
          <cell r="EH36">
            <v>9</v>
          </cell>
          <cell r="EI36">
            <v>10</v>
          </cell>
          <cell r="EJ36">
            <v>11</v>
          </cell>
          <cell r="EK36">
            <v>12</v>
          </cell>
        </row>
        <row r="37">
          <cell r="B37">
            <v>36534</v>
          </cell>
          <cell r="C37">
            <v>36541</v>
          </cell>
          <cell r="D37">
            <v>36548</v>
          </cell>
          <cell r="E37">
            <v>36555</v>
          </cell>
          <cell r="F37">
            <v>36562</v>
          </cell>
          <cell r="G37">
            <v>36569</v>
          </cell>
          <cell r="H37">
            <v>36576</v>
          </cell>
          <cell r="I37">
            <v>36583</v>
          </cell>
          <cell r="J37">
            <v>36590</v>
          </cell>
          <cell r="K37">
            <v>36597</v>
          </cell>
          <cell r="L37">
            <v>36604</v>
          </cell>
          <cell r="M37">
            <v>36611</v>
          </cell>
          <cell r="N37">
            <v>36618</v>
          </cell>
          <cell r="O37">
            <v>36625</v>
          </cell>
          <cell r="P37">
            <v>36632</v>
          </cell>
          <cell r="Q37">
            <v>36639</v>
          </cell>
          <cell r="R37">
            <v>36646</v>
          </cell>
          <cell r="S37">
            <v>36653</v>
          </cell>
          <cell r="T37">
            <v>36660</v>
          </cell>
          <cell r="U37">
            <v>36667</v>
          </cell>
          <cell r="V37">
            <v>36674</v>
          </cell>
          <cell r="W37">
            <v>36681</v>
          </cell>
          <cell r="X37">
            <v>36688</v>
          </cell>
          <cell r="Y37">
            <v>36695</v>
          </cell>
          <cell r="Z37">
            <v>36702</v>
          </cell>
          <cell r="AA37">
            <v>36709</v>
          </cell>
          <cell r="AB37">
            <v>36716</v>
          </cell>
          <cell r="AC37">
            <v>36723</v>
          </cell>
          <cell r="AD37">
            <v>36730</v>
          </cell>
          <cell r="AE37">
            <v>36737</v>
          </cell>
          <cell r="AF37">
            <v>36744</v>
          </cell>
          <cell r="AG37">
            <v>36751</v>
          </cell>
          <cell r="AH37">
            <v>36758</v>
          </cell>
          <cell r="AI37">
            <v>36765</v>
          </cell>
          <cell r="AJ37">
            <v>36772</v>
          </cell>
          <cell r="AK37">
            <v>36779</v>
          </cell>
          <cell r="AL37">
            <v>36786</v>
          </cell>
          <cell r="AM37">
            <v>36793</v>
          </cell>
          <cell r="AN37">
            <v>36800</v>
          </cell>
          <cell r="AO37">
            <v>36807</v>
          </cell>
          <cell r="AP37">
            <v>36814</v>
          </cell>
          <cell r="AQ37">
            <v>36821</v>
          </cell>
          <cell r="AR37">
            <v>36828</v>
          </cell>
          <cell r="AS37">
            <v>36835</v>
          </cell>
          <cell r="AT37">
            <v>36842</v>
          </cell>
          <cell r="AU37">
            <v>36849</v>
          </cell>
          <cell r="AV37">
            <v>36856</v>
          </cell>
          <cell r="AW37">
            <v>36863</v>
          </cell>
          <cell r="AX37">
            <v>36870</v>
          </cell>
          <cell r="AY37">
            <v>36877</v>
          </cell>
          <cell r="AZ37">
            <v>36884</v>
          </cell>
          <cell r="BA37">
            <v>36891</v>
          </cell>
          <cell r="BF37">
            <v>36534</v>
          </cell>
          <cell r="BG37">
            <v>36541</v>
          </cell>
          <cell r="BH37">
            <v>36548</v>
          </cell>
          <cell r="BI37">
            <v>36555</v>
          </cell>
          <cell r="BJ37">
            <v>36562</v>
          </cell>
          <cell r="BK37">
            <v>36569</v>
          </cell>
          <cell r="BL37">
            <v>36576</v>
          </cell>
          <cell r="BM37">
            <v>36583</v>
          </cell>
          <cell r="BN37">
            <v>36590</v>
          </cell>
          <cell r="BO37">
            <v>36597</v>
          </cell>
          <cell r="BP37">
            <v>36604</v>
          </cell>
          <cell r="BQ37">
            <v>36611</v>
          </cell>
          <cell r="BR37">
            <v>36618</v>
          </cell>
          <cell r="BS37">
            <v>36625</v>
          </cell>
          <cell r="BT37">
            <v>36632</v>
          </cell>
          <cell r="BU37">
            <v>36639</v>
          </cell>
          <cell r="BV37">
            <v>36646</v>
          </cell>
          <cell r="BW37">
            <v>36653</v>
          </cell>
          <cell r="BX37">
            <v>36660</v>
          </cell>
          <cell r="BY37">
            <v>36667</v>
          </cell>
          <cell r="BZ37">
            <v>36674</v>
          </cell>
          <cell r="CA37">
            <v>36681</v>
          </cell>
          <cell r="CB37">
            <v>36688</v>
          </cell>
          <cell r="CC37">
            <v>36695</v>
          </cell>
          <cell r="CD37">
            <v>36702</v>
          </cell>
          <cell r="CE37">
            <v>36709</v>
          </cell>
          <cell r="CF37">
            <v>36716</v>
          </cell>
          <cell r="CG37">
            <v>36723</v>
          </cell>
          <cell r="CH37">
            <v>36730</v>
          </cell>
          <cell r="CI37">
            <v>36737</v>
          </cell>
          <cell r="CJ37">
            <v>36744</v>
          </cell>
          <cell r="CK37">
            <v>36751</v>
          </cell>
          <cell r="CL37">
            <v>36758</v>
          </cell>
          <cell r="CM37">
            <v>36765</v>
          </cell>
          <cell r="CN37">
            <v>36772</v>
          </cell>
          <cell r="CO37">
            <v>36779</v>
          </cell>
          <cell r="CP37">
            <v>36786</v>
          </cell>
          <cell r="CQ37">
            <v>36793</v>
          </cell>
          <cell r="CR37">
            <v>36800</v>
          </cell>
          <cell r="CS37">
            <v>36807</v>
          </cell>
          <cell r="CT37">
            <v>36814</v>
          </cell>
          <cell r="CU37">
            <v>36821</v>
          </cell>
          <cell r="CV37">
            <v>36828</v>
          </cell>
          <cell r="CW37">
            <v>36835</v>
          </cell>
          <cell r="CX37">
            <v>36842</v>
          </cell>
          <cell r="CY37">
            <v>36849</v>
          </cell>
          <cell r="CZ37">
            <v>36856</v>
          </cell>
          <cell r="DA37">
            <v>36863</v>
          </cell>
          <cell r="DB37">
            <v>36870</v>
          </cell>
          <cell r="DC37">
            <v>36877</v>
          </cell>
          <cell r="DD37">
            <v>36884</v>
          </cell>
          <cell r="DE37">
            <v>36891</v>
          </cell>
          <cell r="DI37" t="str">
            <v>Week Ending</v>
          </cell>
          <cell r="DJ37" t="str">
            <v>January</v>
          </cell>
          <cell r="DK37" t="str">
            <v>February</v>
          </cell>
          <cell r="DL37" t="str">
            <v>March</v>
          </cell>
          <cell r="DM37" t="str">
            <v>April</v>
          </cell>
          <cell r="DN37" t="str">
            <v>May</v>
          </cell>
          <cell r="DO37" t="str">
            <v>June</v>
          </cell>
          <cell r="DP37" t="str">
            <v>July</v>
          </cell>
          <cell r="DQ37" t="str">
            <v>August</v>
          </cell>
          <cell r="DR37" t="str">
            <v>September</v>
          </cell>
          <cell r="DS37" t="str">
            <v>October</v>
          </cell>
          <cell r="DT37" t="str">
            <v>November</v>
          </cell>
          <cell r="DU37" t="str">
            <v>December</v>
          </cell>
          <cell r="DY37" t="str">
            <v>Week Ending</v>
          </cell>
          <cell r="DZ37" t="str">
            <v>January</v>
          </cell>
          <cell r="EA37" t="str">
            <v>February</v>
          </cell>
          <cell r="EB37" t="str">
            <v>March</v>
          </cell>
          <cell r="EC37" t="str">
            <v>April</v>
          </cell>
          <cell r="ED37" t="str">
            <v>May</v>
          </cell>
          <cell r="EE37" t="str">
            <v>June</v>
          </cell>
          <cell r="EF37" t="str">
            <v>July</v>
          </cell>
          <cell r="EG37" t="str">
            <v>August</v>
          </cell>
          <cell r="EH37" t="str">
            <v>September</v>
          </cell>
          <cell r="EI37" t="str">
            <v>October</v>
          </cell>
          <cell r="EJ37" t="str">
            <v>November</v>
          </cell>
          <cell r="EK37" t="str">
            <v>December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1250</v>
          </cell>
          <cell r="M38">
            <v>1812</v>
          </cell>
          <cell r="N38">
            <v>2620</v>
          </cell>
          <cell r="O38">
            <v>2761</v>
          </cell>
          <cell r="P38">
            <v>3486</v>
          </cell>
          <cell r="Q38">
            <v>4003</v>
          </cell>
          <cell r="R38">
            <v>4788</v>
          </cell>
          <cell r="S38">
            <v>3276</v>
          </cell>
          <cell r="T38">
            <v>2926</v>
          </cell>
          <cell r="U38">
            <v>3134</v>
          </cell>
          <cell r="V38">
            <v>5120</v>
          </cell>
          <cell r="W38">
            <v>4332</v>
          </cell>
          <cell r="X38">
            <v>3505</v>
          </cell>
          <cell r="Y38">
            <v>3622</v>
          </cell>
          <cell r="Z38">
            <v>4529</v>
          </cell>
          <cell r="AA38">
            <v>5098</v>
          </cell>
          <cell r="AB38">
            <v>4840</v>
          </cell>
          <cell r="AC38">
            <v>4926</v>
          </cell>
          <cell r="AD38">
            <v>4999</v>
          </cell>
          <cell r="AE38">
            <v>5548</v>
          </cell>
          <cell r="AF38">
            <v>6278</v>
          </cell>
          <cell r="AG38">
            <v>6355</v>
          </cell>
          <cell r="AH38">
            <v>6247</v>
          </cell>
          <cell r="AI38">
            <v>5591</v>
          </cell>
          <cell r="AJ38">
            <v>5361</v>
          </cell>
          <cell r="AK38">
            <v>4319</v>
          </cell>
          <cell r="AL38">
            <v>4268</v>
          </cell>
          <cell r="AM38">
            <v>4000</v>
          </cell>
          <cell r="AN38">
            <v>3400</v>
          </cell>
          <cell r="AO38">
            <v>3100</v>
          </cell>
          <cell r="AP38">
            <v>2350</v>
          </cell>
          <cell r="AQ38">
            <v>2350</v>
          </cell>
          <cell r="AR38">
            <v>2400</v>
          </cell>
          <cell r="AS38">
            <v>1500</v>
          </cell>
          <cell r="AT38">
            <v>750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1250</v>
          </cell>
          <cell r="BQ38">
            <v>3062</v>
          </cell>
          <cell r="BR38">
            <v>5682</v>
          </cell>
          <cell r="BS38">
            <v>8443</v>
          </cell>
          <cell r="BT38">
            <v>11929</v>
          </cell>
          <cell r="BU38">
            <v>15932</v>
          </cell>
          <cell r="BV38">
            <v>20720</v>
          </cell>
          <cell r="BW38">
            <v>23996</v>
          </cell>
          <cell r="BX38">
            <v>26922</v>
          </cell>
          <cell r="BY38">
            <v>30056</v>
          </cell>
          <cell r="BZ38">
            <v>35176</v>
          </cell>
          <cell r="CA38">
            <v>39508</v>
          </cell>
          <cell r="CB38">
            <v>43013</v>
          </cell>
          <cell r="CC38">
            <v>46635</v>
          </cell>
          <cell r="CD38">
            <v>51164</v>
          </cell>
          <cell r="CE38">
            <v>56262</v>
          </cell>
          <cell r="CF38">
            <v>61102</v>
          </cell>
          <cell r="CG38">
            <v>66028</v>
          </cell>
          <cell r="CH38">
            <v>71027</v>
          </cell>
          <cell r="CI38">
            <v>76575</v>
          </cell>
          <cell r="CJ38">
            <v>82853</v>
          </cell>
          <cell r="CK38">
            <v>89208</v>
          </cell>
          <cell r="CL38">
            <v>95455</v>
          </cell>
          <cell r="CM38">
            <v>101046</v>
          </cell>
          <cell r="CN38">
            <v>106407</v>
          </cell>
          <cell r="CO38">
            <v>110726</v>
          </cell>
          <cell r="CP38">
            <v>114994</v>
          </cell>
          <cell r="CQ38">
            <v>118994</v>
          </cell>
          <cell r="CR38">
            <v>122394</v>
          </cell>
          <cell r="CS38">
            <v>125494</v>
          </cell>
          <cell r="CT38">
            <v>127844</v>
          </cell>
          <cell r="CU38">
            <v>130194</v>
          </cell>
          <cell r="CV38">
            <v>132594</v>
          </cell>
          <cell r="CW38">
            <v>134094</v>
          </cell>
          <cell r="CX38">
            <v>134844</v>
          </cell>
          <cell r="CY38">
            <v>134844</v>
          </cell>
          <cell r="CZ38">
            <v>134844</v>
          </cell>
          <cell r="DA38">
            <v>134844</v>
          </cell>
          <cell r="DB38">
            <v>134844</v>
          </cell>
          <cell r="DC38">
            <v>134844</v>
          </cell>
          <cell r="DD38">
            <v>134844</v>
          </cell>
          <cell r="DE38">
            <v>134844</v>
          </cell>
          <cell r="DI38" t="str">
            <v>Passengers</v>
          </cell>
          <cell r="DJ38">
            <v>0</v>
          </cell>
          <cell r="DK38">
            <v>0</v>
          </cell>
          <cell r="DL38">
            <v>3062</v>
          </cell>
          <cell r="DM38">
            <v>17658</v>
          </cell>
          <cell r="DN38">
            <v>14456</v>
          </cell>
          <cell r="DO38">
            <v>21086</v>
          </cell>
          <cell r="DP38">
            <v>20313</v>
          </cell>
          <cell r="DQ38">
            <v>24471</v>
          </cell>
          <cell r="DR38">
            <v>21348</v>
          </cell>
          <cell r="DS38">
            <v>10200</v>
          </cell>
          <cell r="DT38">
            <v>2250</v>
          </cell>
          <cell r="DU38">
            <v>0</v>
          </cell>
          <cell r="DY38" t="str">
            <v>Passengers</v>
          </cell>
          <cell r="DZ38">
            <v>0</v>
          </cell>
          <cell r="EA38">
            <v>0</v>
          </cell>
          <cell r="EB38">
            <v>3062</v>
          </cell>
          <cell r="EC38">
            <v>20720</v>
          </cell>
          <cell r="ED38">
            <v>35176</v>
          </cell>
          <cell r="EE38">
            <v>56262</v>
          </cell>
          <cell r="EF38">
            <v>76575</v>
          </cell>
          <cell r="EG38">
            <v>101046</v>
          </cell>
          <cell r="EH38">
            <v>122394</v>
          </cell>
          <cell r="EI38">
            <v>132594</v>
          </cell>
          <cell r="EJ38">
            <v>134844</v>
          </cell>
          <cell r="EK38">
            <v>134844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367</v>
          </cell>
          <cell r="M39">
            <v>586</v>
          </cell>
          <cell r="N39">
            <v>739</v>
          </cell>
          <cell r="O39">
            <v>773</v>
          </cell>
          <cell r="P39">
            <v>1061</v>
          </cell>
          <cell r="Q39">
            <v>1086</v>
          </cell>
          <cell r="R39">
            <v>1326</v>
          </cell>
          <cell r="S39">
            <v>1061</v>
          </cell>
          <cell r="T39">
            <v>1034</v>
          </cell>
          <cell r="U39">
            <v>1074</v>
          </cell>
          <cell r="V39">
            <v>1379</v>
          </cell>
          <cell r="W39">
            <v>1302</v>
          </cell>
          <cell r="X39">
            <v>1102</v>
          </cell>
          <cell r="Y39">
            <v>1220</v>
          </cell>
          <cell r="Z39">
            <v>1416</v>
          </cell>
          <cell r="AA39">
            <v>1523</v>
          </cell>
          <cell r="AB39">
            <v>1487</v>
          </cell>
          <cell r="AC39">
            <v>1220</v>
          </cell>
          <cell r="AD39">
            <v>1223</v>
          </cell>
          <cell r="AE39">
            <v>1395</v>
          </cell>
          <cell r="AF39">
            <v>1588</v>
          </cell>
          <cell r="AG39">
            <v>1628</v>
          </cell>
          <cell r="AH39">
            <v>1647</v>
          </cell>
          <cell r="AI39">
            <v>1468</v>
          </cell>
          <cell r="AJ39">
            <v>1475</v>
          </cell>
          <cell r="AK39">
            <v>1485</v>
          </cell>
          <cell r="AL39">
            <v>1413</v>
          </cell>
          <cell r="AM39">
            <v>1350</v>
          </cell>
          <cell r="AN39">
            <v>1200</v>
          </cell>
          <cell r="AO39">
            <v>1150</v>
          </cell>
          <cell r="AP39">
            <v>820</v>
          </cell>
          <cell r="AQ39">
            <v>820</v>
          </cell>
          <cell r="AR39">
            <v>800</v>
          </cell>
          <cell r="AS39">
            <v>600</v>
          </cell>
          <cell r="AT39">
            <v>250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367</v>
          </cell>
          <cell r="BQ39">
            <v>953</v>
          </cell>
          <cell r="BR39">
            <v>1692</v>
          </cell>
          <cell r="BS39">
            <v>2465</v>
          </cell>
          <cell r="BT39">
            <v>3526</v>
          </cell>
          <cell r="BU39">
            <v>4612</v>
          </cell>
          <cell r="BV39">
            <v>5938</v>
          </cell>
          <cell r="BW39">
            <v>6999</v>
          </cell>
          <cell r="BX39">
            <v>8033</v>
          </cell>
          <cell r="BY39">
            <v>9107</v>
          </cell>
          <cell r="BZ39">
            <v>10486</v>
          </cell>
          <cell r="CA39">
            <v>11788</v>
          </cell>
          <cell r="CB39">
            <v>12890</v>
          </cell>
          <cell r="CC39">
            <v>14110</v>
          </cell>
          <cell r="CD39">
            <v>15526</v>
          </cell>
          <cell r="CE39">
            <v>17049</v>
          </cell>
          <cell r="CF39">
            <v>18536</v>
          </cell>
          <cell r="CG39">
            <v>19756</v>
          </cell>
          <cell r="CH39">
            <v>20979</v>
          </cell>
          <cell r="CI39">
            <v>22374</v>
          </cell>
          <cell r="CJ39">
            <v>23962</v>
          </cell>
          <cell r="CK39">
            <v>25590</v>
          </cell>
          <cell r="CL39">
            <v>27237</v>
          </cell>
          <cell r="CM39">
            <v>28705</v>
          </cell>
          <cell r="CN39">
            <v>30180</v>
          </cell>
          <cell r="CO39">
            <v>31665</v>
          </cell>
          <cell r="CP39">
            <v>33078</v>
          </cell>
          <cell r="CQ39">
            <v>34428</v>
          </cell>
          <cell r="CR39">
            <v>35628</v>
          </cell>
          <cell r="CS39">
            <v>36778</v>
          </cell>
          <cell r="CT39">
            <v>37598</v>
          </cell>
          <cell r="CU39">
            <v>38418</v>
          </cell>
          <cell r="CV39">
            <v>39218</v>
          </cell>
          <cell r="CW39">
            <v>39818</v>
          </cell>
          <cell r="CX39">
            <v>40068</v>
          </cell>
          <cell r="CY39">
            <v>40068</v>
          </cell>
          <cell r="CZ39">
            <v>40068</v>
          </cell>
          <cell r="DA39">
            <v>40068</v>
          </cell>
          <cell r="DB39">
            <v>40068</v>
          </cell>
          <cell r="DC39">
            <v>40068</v>
          </cell>
          <cell r="DD39">
            <v>40068</v>
          </cell>
          <cell r="DE39">
            <v>40068</v>
          </cell>
          <cell r="DI39" t="str">
            <v>Car Units</v>
          </cell>
          <cell r="DJ39">
            <v>0</v>
          </cell>
          <cell r="DK39">
            <v>0</v>
          </cell>
          <cell r="DL39">
            <v>953</v>
          </cell>
          <cell r="DM39">
            <v>4985</v>
          </cell>
          <cell r="DN39">
            <v>4548</v>
          </cell>
          <cell r="DO39">
            <v>6563</v>
          </cell>
          <cell r="DP39">
            <v>5325</v>
          </cell>
          <cell r="DQ39">
            <v>6331</v>
          </cell>
          <cell r="DR39">
            <v>6923</v>
          </cell>
          <cell r="DS39">
            <v>3590</v>
          </cell>
          <cell r="DT39">
            <v>850</v>
          </cell>
          <cell r="DU39">
            <v>0</v>
          </cell>
          <cell r="DY39" t="str">
            <v>Car Units</v>
          </cell>
          <cell r="DZ39">
            <v>0</v>
          </cell>
          <cell r="EA39">
            <v>0</v>
          </cell>
          <cell r="EB39">
            <v>953</v>
          </cell>
          <cell r="EC39">
            <v>5938</v>
          </cell>
          <cell r="ED39">
            <v>10486</v>
          </cell>
          <cell r="EE39">
            <v>17049</v>
          </cell>
          <cell r="EF39">
            <v>22374</v>
          </cell>
          <cell r="EG39">
            <v>28705</v>
          </cell>
          <cell r="EH39">
            <v>35628</v>
          </cell>
          <cell r="EI39">
            <v>39218</v>
          </cell>
          <cell r="EJ39">
            <v>40068</v>
          </cell>
          <cell r="EK39">
            <v>40068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1</v>
          </cell>
          <cell r="O40">
            <v>7</v>
          </cell>
          <cell r="P40">
            <v>3</v>
          </cell>
          <cell r="Q40">
            <v>3</v>
          </cell>
          <cell r="R40">
            <v>4</v>
          </cell>
          <cell r="S40">
            <v>4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2</v>
          </cell>
          <cell r="Y40">
            <v>2</v>
          </cell>
          <cell r="Z40">
            <v>1</v>
          </cell>
          <cell r="AA40">
            <v>2</v>
          </cell>
          <cell r="AB40">
            <v>1</v>
          </cell>
          <cell r="AC40">
            <v>3</v>
          </cell>
          <cell r="AD40">
            <v>1</v>
          </cell>
          <cell r="AE40">
            <v>1</v>
          </cell>
          <cell r="AF40">
            <v>1</v>
          </cell>
          <cell r="AG40">
            <v>0</v>
          </cell>
          <cell r="AH40">
            <v>1</v>
          </cell>
          <cell r="AI40">
            <v>1</v>
          </cell>
          <cell r="AJ40">
            <v>2</v>
          </cell>
          <cell r="AK40">
            <v>1</v>
          </cell>
          <cell r="AL40">
            <v>1</v>
          </cell>
          <cell r="AM40">
            <v>1</v>
          </cell>
          <cell r="AN40">
            <v>1</v>
          </cell>
          <cell r="AO40">
            <v>1</v>
          </cell>
          <cell r="AP40">
            <v>2</v>
          </cell>
          <cell r="AQ40">
            <v>2</v>
          </cell>
          <cell r="AR40">
            <v>1</v>
          </cell>
          <cell r="AS40">
            <v>1</v>
          </cell>
          <cell r="AT40">
            <v>1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1</v>
          </cell>
          <cell r="BS40">
            <v>8</v>
          </cell>
          <cell r="BT40">
            <v>11</v>
          </cell>
          <cell r="BU40">
            <v>14</v>
          </cell>
          <cell r="BV40">
            <v>18</v>
          </cell>
          <cell r="BW40">
            <v>22</v>
          </cell>
          <cell r="BX40">
            <v>23</v>
          </cell>
          <cell r="BY40">
            <v>24</v>
          </cell>
          <cell r="BZ40">
            <v>24</v>
          </cell>
          <cell r="CA40">
            <v>25</v>
          </cell>
          <cell r="CB40">
            <v>27</v>
          </cell>
          <cell r="CC40">
            <v>29</v>
          </cell>
          <cell r="CD40">
            <v>30</v>
          </cell>
          <cell r="CE40">
            <v>32</v>
          </cell>
          <cell r="CF40">
            <v>33</v>
          </cell>
          <cell r="CG40">
            <v>36</v>
          </cell>
          <cell r="CH40">
            <v>37</v>
          </cell>
          <cell r="CI40">
            <v>38</v>
          </cell>
          <cell r="CJ40">
            <v>39</v>
          </cell>
          <cell r="CK40">
            <v>39</v>
          </cell>
          <cell r="CL40">
            <v>40</v>
          </cell>
          <cell r="CM40">
            <v>41</v>
          </cell>
          <cell r="CN40">
            <v>43</v>
          </cell>
          <cell r="CO40">
            <v>44</v>
          </cell>
          <cell r="CP40">
            <v>45</v>
          </cell>
          <cell r="CQ40">
            <v>46</v>
          </cell>
          <cell r="CR40">
            <v>47</v>
          </cell>
          <cell r="CS40">
            <v>48</v>
          </cell>
          <cell r="CT40">
            <v>50</v>
          </cell>
          <cell r="CU40">
            <v>52</v>
          </cell>
          <cell r="CV40">
            <v>53</v>
          </cell>
          <cell r="CW40">
            <v>54</v>
          </cell>
          <cell r="CX40">
            <v>55</v>
          </cell>
          <cell r="CY40">
            <v>55</v>
          </cell>
          <cell r="CZ40">
            <v>55</v>
          </cell>
          <cell r="DA40">
            <v>55</v>
          </cell>
          <cell r="DB40">
            <v>55</v>
          </cell>
          <cell r="DC40">
            <v>55</v>
          </cell>
          <cell r="DD40">
            <v>55</v>
          </cell>
          <cell r="DE40">
            <v>55</v>
          </cell>
          <cell r="DI40" t="str">
            <v>Coaches</v>
          </cell>
          <cell r="DJ40">
            <v>0</v>
          </cell>
          <cell r="DK40">
            <v>0</v>
          </cell>
          <cell r="DL40">
            <v>0</v>
          </cell>
          <cell r="DM40">
            <v>18</v>
          </cell>
          <cell r="DN40">
            <v>6</v>
          </cell>
          <cell r="DO40">
            <v>8</v>
          </cell>
          <cell r="DP40">
            <v>6</v>
          </cell>
          <cell r="DQ40">
            <v>3</v>
          </cell>
          <cell r="DR40">
            <v>6</v>
          </cell>
          <cell r="DS40">
            <v>6</v>
          </cell>
          <cell r="DT40">
            <v>2</v>
          </cell>
          <cell r="DU40">
            <v>0</v>
          </cell>
          <cell r="DY40" t="str">
            <v>Coaches</v>
          </cell>
          <cell r="DZ40">
            <v>0</v>
          </cell>
          <cell r="EA40">
            <v>0</v>
          </cell>
          <cell r="EB40">
            <v>0</v>
          </cell>
          <cell r="EC40">
            <v>18</v>
          </cell>
          <cell r="ED40">
            <v>24</v>
          </cell>
          <cell r="EE40">
            <v>32</v>
          </cell>
          <cell r="EF40">
            <v>38</v>
          </cell>
          <cell r="EG40">
            <v>41</v>
          </cell>
          <cell r="EH40">
            <v>47</v>
          </cell>
          <cell r="EI40">
            <v>53</v>
          </cell>
          <cell r="EJ40">
            <v>55</v>
          </cell>
          <cell r="EK40">
            <v>55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45</v>
          </cell>
          <cell r="M41">
            <v>74</v>
          </cell>
          <cell r="N41">
            <v>125</v>
          </cell>
          <cell r="O41">
            <v>100</v>
          </cell>
          <cell r="P41">
            <v>109</v>
          </cell>
          <cell r="Q41">
            <v>96</v>
          </cell>
          <cell r="R41">
            <v>98</v>
          </cell>
          <cell r="S41">
            <v>124</v>
          </cell>
          <cell r="T41">
            <v>146</v>
          </cell>
          <cell r="U41">
            <v>137</v>
          </cell>
          <cell r="V41">
            <v>114</v>
          </cell>
          <cell r="W41">
            <v>144</v>
          </cell>
          <cell r="X41">
            <v>150</v>
          </cell>
          <cell r="Y41">
            <v>227</v>
          </cell>
          <cell r="Z41">
            <v>209</v>
          </cell>
          <cell r="AA41">
            <v>114</v>
          </cell>
          <cell r="AB41">
            <v>140</v>
          </cell>
          <cell r="AC41">
            <v>200</v>
          </cell>
          <cell r="AD41">
            <v>199</v>
          </cell>
          <cell r="AE41">
            <v>192</v>
          </cell>
          <cell r="AF41">
            <v>173</v>
          </cell>
          <cell r="AG41">
            <v>156</v>
          </cell>
          <cell r="AH41">
            <v>192</v>
          </cell>
          <cell r="AI41">
            <v>237</v>
          </cell>
          <cell r="AJ41">
            <v>186</v>
          </cell>
          <cell r="AK41">
            <v>166</v>
          </cell>
          <cell r="AL41">
            <v>207</v>
          </cell>
          <cell r="AM41">
            <v>150</v>
          </cell>
          <cell r="AN41">
            <v>150</v>
          </cell>
          <cell r="AO41">
            <v>150</v>
          </cell>
          <cell r="AP41">
            <v>150</v>
          </cell>
          <cell r="AQ41">
            <v>150</v>
          </cell>
          <cell r="AR41">
            <v>150</v>
          </cell>
          <cell r="AS41">
            <v>120</v>
          </cell>
          <cell r="AT41">
            <v>50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45</v>
          </cell>
          <cell r="BQ41">
            <v>119</v>
          </cell>
          <cell r="BR41">
            <v>244</v>
          </cell>
          <cell r="BS41">
            <v>344</v>
          </cell>
          <cell r="BT41">
            <v>453</v>
          </cell>
          <cell r="BU41">
            <v>549</v>
          </cell>
          <cell r="BV41">
            <v>647</v>
          </cell>
          <cell r="BW41">
            <v>771</v>
          </cell>
          <cell r="BX41">
            <v>917</v>
          </cell>
          <cell r="BY41">
            <v>1054</v>
          </cell>
          <cell r="BZ41">
            <v>1168</v>
          </cell>
          <cell r="CA41">
            <v>1312</v>
          </cell>
          <cell r="CB41">
            <v>1462</v>
          </cell>
          <cell r="CC41">
            <v>1689</v>
          </cell>
          <cell r="CD41">
            <v>1898</v>
          </cell>
          <cell r="CE41">
            <v>2012</v>
          </cell>
          <cell r="CF41">
            <v>2152</v>
          </cell>
          <cell r="CG41">
            <v>2352</v>
          </cell>
          <cell r="CH41">
            <v>2551</v>
          </cell>
          <cell r="CI41">
            <v>2743</v>
          </cell>
          <cell r="CJ41">
            <v>2916</v>
          </cell>
          <cell r="CK41">
            <v>3072</v>
          </cell>
          <cell r="CL41">
            <v>3264</v>
          </cell>
          <cell r="CM41">
            <v>3501</v>
          </cell>
          <cell r="CN41">
            <v>3687</v>
          </cell>
          <cell r="CO41">
            <v>3853</v>
          </cell>
          <cell r="CP41">
            <v>4060</v>
          </cell>
          <cell r="CQ41">
            <v>4210</v>
          </cell>
          <cell r="CR41">
            <v>4360</v>
          </cell>
          <cell r="CS41">
            <v>4510</v>
          </cell>
          <cell r="CT41">
            <v>4660</v>
          </cell>
          <cell r="CU41">
            <v>4810</v>
          </cell>
          <cell r="CV41">
            <v>4960</v>
          </cell>
          <cell r="CW41">
            <v>5080</v>
          </cell>
          <cell r="CX41">
            <v>5130</v>
          </cell>
          <cell r="CY41">
            <v>5130</v>
          </cell>
          <cell r="CZ41">
            <v>5130</v>
          </cell>
          <cell r="DA41">
            <v>5130</v>
          </cell>
          <cell r="DB41">
            <v>5130</v>
          </cell>
          <cell r="DC41">
            <v>5130</v>
          </cell>
          <cell r="DD41">
            <v>5130</v>
          </cell>
          <cell r="DE41">
            <v>5130</v>
          </cell>
          <cell r="DI41" t="str">
            <v>Ro / Ro Units</v>
          </cell>
          <cell r="DJ41">
            <v>0</v>
          </cell>
          <cell r="DK41">
            <v>0</v>
          </cell>
          <cell r="DL41">
            <v>119</v>
          </cell>
          <cell r="DM41">
            <v>528</v>
          </cell>
          <cell r="DN41">
            <v>521</v>
          </cell>
          <cell r="DO41">
            <v>844</v>
          </cell>
          <cell r="DP41">
            <v>731</v>
          </cell>
          <cell r="DQ41">
            <v>758</v>
          </cell>
          <cell r="DR41">
            <v>859</v>
          </cell>
          <cell r="DS41">
            <v>600</v>
          </cell>
          <cell r="DT41">
            <v>170</v>
          </cell>
          <cell r="DU41">
            <v>0</v>
          </cell>
          <cell r="DY41" t="str">
            <v>Ro / Ro Units</v>
          </cell>
          <cell r="DZ41">
            <v>0</v>
          </cell>
          <cell r="EA41">
            <v>0</v>
          </cell>
          <cell r="EB41">
            <v>119</v>
          </cell>
          <cell r="EC41">
            <v>647</v>
          </cell>
          <cell r="ED41">
            <v>1168</v>
          </cell>
          <cell r="EE41">
            <v>2012</v>
          </cell>
          <cell r="EF41">
            <v>2743</v>
          </cell>
          <cell r="EG41">
            <v>3501</v>
          </cell>
          <cell r="EH41">
            <v>4360</v>
          </cell>
          <cell r="EI41">
            <v>4960</v>
          </cell>
          <cell r="EJ41">
            <v>5130</v>
          </cell>
          <cell r="EK41">
            <v>5130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I42" t="str">
            <v>Trade Vehicles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Y42" t="str">
            <v>Trade Vehicles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I43" t="str">
            <v>Small Commercials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Y43" t="str">
            <v>Small Commercials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</row>
        <row r="45">
          <cell r="DI45" t="str">
            <v>IOMSP Co</v>
          </cell>
          <cell r="DY45" t="str">
            <v>IOMSP Co</v>
          </cell>
        </row>
        <row r="46">
          <cell r="DI46" t="str">
            <v>2000 - Volumes</v>
          </cell>
          <cell r="DY46" t="str">
            <v>2000 - Volumes</v>
          </cell>
        </row>
        <row r="47">
          <cell r="B47">
            <v>1</v>
          </cell>
          <cell r="C47">
            <v>2</v>
          </cell>
          <cell r="D47">
            <v>3</v>
          </cell>
          <cell r="E47">
            <v>4</v>
          </cell>
          <cell r="F47">
            <v>5</v>
          </cell>
          <cell r="G47">
            <v>6</v>
          </cell>
          <cell r="H47">
            <v>7</v>
          </cell>
          <cell r="I47">
            <v>8</v>
          </cell>
          <cell r="J47">
            <v>9</v>
          </cell>
          <cell r="K47">
            <v>10</v>
          </cell>
          <cell r="L47">
            <v>11</v>
          </cell>
          <cell r="M47">
            <v>12</v>
          </cell>
          <cell r="N47">
            <v>13</v>
          </cell>
          <cell r="O47">
            <v>14</v>
          </cell>
          <cell r="P47">
            <v>15</v>
          </cell>
          <cell r="Q47">
            <v>16</v>
          </cell>
          <cell r="R47">
            <v>17</v>
          </cell>
          <cell r="S47">
            <v>18</v>
          </cell>
          <cell r="T47">
            <v>19</v>
          </cell>
          <cell r="U47">
            <v>20</v>
          </cell>
          <cell r="V47">
            <v>21</v>
          </cell>
          <cell r="W47">
            <v>22</v>
          </cell>
          <cell r="X47">
            <v>23</v>
          </cell>
          <cell r="Y47">
            <v>24</v>
          </cell>
          <cell r="Z47">
            <v>25</v>
          </cell>
          <cell r="AA47">
            <v>26</v>
          </cell>
          <cell r="AB47">
            <v>27</v>
          </cell>
          <cell r="AC47">
            <v>28</v>
          </cell>
          <cell r="AD47">
            <v>29</v>
          </cell>
          <cell r="AE47">
            <v>30</v>
          </cell>
          <cell r="AF47">
            <v>31</v>
          </cell>
          <cell r="AG47">
            <v>32</v>
          </cell>
          <cell r="AH47">
            <v>33</v>
          </cell>
          <cell r="AI47">
            <v>34</v>
          </cell>
          <cell r="AJ47">
            <v>35</v>
          </cell>
          <cell r="AK47">
            <v>36</v>
          </cell>
          <cell r="AL47">
            <v>37</v>
          </cell>
          <cell r="AM47">
            <v>38</v>
          </cell>
          <cell r="AN47">
            <v>39</v>
          </cell>
          <cell r="AO47">
            <v>40</v>
          </cell>
          <cell r="AP47">
            <v>41</v>
          </cell>
          <cell r="AQ47">
            <v>42</v>
          </cell>
          <cell r="AR47">
            <v>43</v>
          </cell>
          <cell r="AS47">
            <v>44</v>
          </cell>
          <cell r="AT47">
            <v>45</v>
          </cell>
          <cell r="AU47">
            <v>46</v>
          </cell>
          <cell r="AV47">
            <v>47</v>
          </cell>
          <cell r="AW47">
            <v>48</v>
          </cell>
          <cell r="AX47">
            <v>49</v>
          </cell>
          <cell r="AY47">
            <v>50</v>
          </cell>
          <cell r="AZ47">
            <v>51</v>
          </cell>
          <cell r="BA47">
            <v>52</v>
          </cell>
          <cell r="BF47">
            <v>1</v>
          </cell>
          <cell r="BG47">
            <v>2</v>
          </cell>
          <cell r="BH47">
            <v>3</v>
          </cell>
          <cell r="BI47">
            <v>4</v>
          </cell>
          <cell r="BJ47">
            <v>5</v>
          </cell>
          <cell r="BK47">
            <v>6</v>
          </cell>
          <cell r="BL47">
            <v>7</v>
          </cell>
          <cell r="BM47">
            <v>8</v>
          </cell>
          <cell r="BN47">
            <v>9</v>
          </cell>
          <cell r="BO47">
            <v>10</v>
          </cell>
          <cell r="BP47">
            <v>11</v>
          </cell>
          <cell r="BQ47">
            <v>12</v>
          </cell>
          <cell r="BR47">
            <v>13</v>
          </cell>
          <cell r="BS47">
            <v>14</v>
          </cell>
          <cell r="BT47">
            <v>15</v>
          </cell>
          <cell r="BU47">
            <v>16</v>
          </cell>
          <cell r="BV47">
            <v>17</v>
          </cell>
          <cell r="BW47">
            <v>18</v>
          </cell>
          <cell r="BX47">
            <v>19</v>
          </cell>
          <cell r="BY47">
            <v>20</v>
          </cell>
          <cell r="BZ47">
            <v>21</v>
          </cell>
          <cell r="CA47">
            <v>22</v>
          </cell>
          <cell r="CB47">
            <v>23</v>
          </cell>
          <cell r="CC47">
            <v>24</v>
          </cell>
          <cell r="CD47">
            <v>25</v>
          </cell>
          <cell r="CE47">
            <v>26</v>
          </cell>
          <cell r="CF47">
            <v>27</v>
          </cell>
          <cell r="CG47">
            <v>28</v>
          </cell>
          <cell r="CH47">
            <v>29</v>
          </cell>
          <cell r="CI47">
            <v>30</v>
          </cell>
          <cell r="CJ47">
            <v>31</v>
          </cell>
          <cell r="CK47">
            <v>32</v>
          </cell>
          <cell r="CL47">
            <v>33</v>
          </cell>
          <cell r="CM47">
            <v>34</v>
          </cell>
          <cell r="CN47">
            <v>35</v>
          </cell>
          <cell r="CO47">
            <v>36</v>
          </cell>
          <cell r="CP47">
            <v>37</v>
          </cell>
          <cell r="CQ47">
            <v>38</v>
          </cell>
          <cell r="CR47">
            <v>39</v>
          </cell>
          <cell r="CS47">
            <v>40</v>
          </cell>
          <cell r="CT47">
            <v>41</v>
          </cell>
          <cell r="CU47">
            <v>42</v>
          </cell>
          <cell r="CV47">
            <v>43</v>
          </cell>
          <cell r="CW47">
            <v>44</v>
          </cell>
          <cell r="CX47">
            <v>45</v>
          </cell>
          <cell r="CY47">
            <v>46</v>
          </cell>
          <cell r="CZ47">
            <v>47</v>
          </cell>
          <cell r="DA47">
            <v>48</v>
          </cell>
          <cell r="DB47">
            <v>49</v>
          </cell>
          <cell r="DC47">
            <v>50</v>
          </cell>
          <cell r="DD47">
            <v>51</v>
          </cell>
          <cell r="DE47">
            <v>52</v>
          </cell>
          <cell r="DI47" t="str">
            <v>Week No.</v>
          </cell>
          <cell r="DJ47">
            <v>1</v>
          </cell>
          <cell r="DK47">
            <v>2</v>
          </cell>
          <cell r="DL47">
            <v>3</v>
          </cell>
          <cell r="DM47">
            <v>4</v>
          </cell>
          <cell r="DN47">
            <v>5</v>
          </cell>
          <cell r="DO47">
            <v>6</v>
          </cell>
          <cell r="DP47">
            <v>7</v>
          </cell>
          <cell r="DQ47">
            <v>8</v>
          </cell>
          <cell r="DR47">
            <v>9</v>
          </cell>
          <cell r="DS47">
            <v>10</v>
          </cell>
          <cell r="DT47">
            <v>11</v>
          </cell>
          <cell r="DU47">
            <v>12</v>
          </cell>
          <cell r="DY47" t="str">
            <v>Week No.</v>
          </cell>
          <cell r="DZ47">
            <v>1</v>
          </cell>
          <cell r="EA47">
            <v>2</v>
          </cell>
          <cell r="EB47">
            <v>3</v>
          </cell>
          <cell r="EC47">
            <v>4</v>
          </cell>
          <cell r="ED47">
            <v>5</v>
          </cell>
          <cell r="EE47">
            <v>6</v>
          </cell>
          <cell r="EF47">
            <v>7</v>
          </cell>
          <cell r="EG47">
            <v>8</v>
          </cell>
          <cell r="EH47">
            <v>9</v>
          </cell>
          <cell r="EI47">
            <v>10</v>
          </cell>
          <cell r="EJ47">
            <v>11</v>
          </cell>
          <cell r="EK47">
            <v>12</v>
          </cell>
        </row>
        <row r="48">
          <cell r="B48">
            <v>36534</v>
          </cell>
          <cell r="C48">
            <v>36541</v>
          </cell>
          <cell r="D48">
            <v>36548</v>
          </cell>
          <cell r="E48">
            <v>36555</v>
          </cell>
          <cell r="F48">
            <v>36562</v>
          </cell>
          <cell r="G48">
            <v>36569</v>
          </cell>
          <cell r="H48">
            <v>36576</v>
          </cell>
          <cell r="I48">
            <v>36583</v>
          </cell>
          <cell r="J48">
            <v>36590</v>
          </cell>
          <cell r="K48">
            <v>36597</v>
          </cell>
          <cell r="L48">
            <v>36604</v>
          </cell>
          <cell r="M48">
            <v>36611</v>
          </cell>
          <cell r="N48">
            <v>36618</v>
          </cell>
          <cell r="O48">
            <v>36625</v>
          </cell>
          <cell r="P48">
            <v>36632</v>
          </cell>
          <cell r="Q48">
            <v>36639</v>
          </cell>
          <cell r="R48">
            <v>36646</v>
          </cell>
          <cell r="S48">
            <v>36653</v>
          </cell>
          <cell r="T48">
            <v>36660</v>
          </cell>
          <cell r="U48">
            <v>36667</v>
          </cell>
          <cell r="V48">
            <v>36674</v>
          </cell>
          <cell r="W48">
            <v>36681</v>
          </cell>
          <cell r="X48">
            <v>36688</v>
          </cell>
          <cell r="Y48">
            <v>36695</v>
          </cell>
          <cell r="Z48">
            <v>36702</v>
          </cell>
          <cell r="AA48">
            <v>36709</v>
          </cell>
          <cell r="AB48">
            <v>36716</v>
          </cell>
          <cell r="AC48">
            <v>36723</v>
          </cell>
          <cell r="AD48">
            <v>36730</v>
          </cell>
          <cell r="AE48">
            <v>36737</v>
          </cell>
          <cell r="AF48">
            <v>36744</v>
          </cell>
          <cell r="AG48">
            <v>36751</v>
          </cell>
          <cell r="AH48">
            <v>36758</v>
          </cell>
          <cell r="AI48">
            <v>36765</v>
          </cell>
          <cell r="AJ48">
            <v>36772</v>
          </cell>
          <cell r="AK48">
            <v>36779</v>
          </cell>
          <cell r="AL48">
            <v>36786</v>
          </cell>
          <cell r="AM48">
            <v>36793</v>
          </cell>
          <cell r="AN48">
            <v>36800</v>
          </cell>
          <cell r="AO48">
            <v>36807</v>
          </cell>
          <cell r="AP48">
            <v>36814</v>
          </cell>
          <cell r="AQ48">
            <v>36821</v>
          </cell>
          <cell r="AR48">
            <v>36828</v>
          </cell>
          <cell r="AS48">
            <v>36835</v>
          </cell>
          <cell r="AT48">
            <v>36842</v>
          </cell>
          <cell r="AU48">
            <v>36849</v>
          </cell>
          <cell r="AV48">
            <v>36856</v>
          </cell>
          <cell r="AW48">
            <v>36863</v>
          </cell>
          <cell r="AX48">
            <v>36870</v>
          </cell>
          <cell r="AY48">
            <v>36877</v>
          </cell>
          <cell r="AZ48">
            <v>36884</v>
          </cell>
          <cell r="BA48">
            <v>36891</v>
          </cell>
          <cell r="BF48">
            <v>36534</v>
          </cell>
          <cell r="BG48">
            <v>36541</v>
          </cell>
          <cell r="BH48">
            <v>36548</v>
          </cell>
          <cell r="BI48">
            <v>36555</v>
          </cell>
          <cell r="BJ48">
            <v>36562</v>
          </cell>
          <cell r="BK48">
            <v>36569</v>
          </cell>
          <cell r="BL48">
            <v>36576</v>
          </cell>
          <cell r="BM48">
            <v>36583</v>
          </cell>
          <cell r="BN48">
            <v>36590</v>
          </cell>
          <cell r="BO48">
            <v>36597</v>
          </cell>
          <cell r="BP48">
            <v>36604</v>
          </cell>
          <cell r="BQ48">
            <v>36611</v>
          </cell>
          <cell r="BR48">
            <v>36618</v>
          </cell>
          <cell r="BS48">
            <v>36625</v>
          </cell>
          <cell r="BT48">
            <v>36632</v>
          </cell>
          <cell r="BU48">
            <v>36639</v>
          </cell>
          <cell r="BV48">
            <v>36646</v>
          </cell>
          <cell r="BW48">
            <v>36653</v>
          </cell>
          <cell r="BX48">
            <v>36660</v>
          </cell>
          <cell r="BY48">
            <v>36667</v>
          </cell>
          <cell r="BZ48">
            <v>36674</v>
          </cell>
          <cell r="CA48">
            <v>36681</v>
          </cell>
          <cell r="CB48">
            <v>36688</v>
          </cell>
          <cell r="CC48">
            <v>36695</v>
          </cell>
          <cell r="CD48">
            <v>36702</v>
          </cell>
          <cell r="CE48">
            <v>36709</v>
          </cell>
          <cell r="CF48">
            <v>36716</v>
          </cell>
          <cell r="CG48">
            <v>36723</v>
          </cell>
          <cell r="CH48">
            <v>36730</v>
          </cell>
          <cell r="CI48">
            <v>36737</v>
          </cell>
          <cell r="CJ48">
            <v>36744</v>
          </cell>
          <cell r="CK48">
            <v>36751</v>
          </cell>
          <cell r="CL48">
            <v>36758</v>
          </cell>
          <cell r="CM48">
            <v>36765</v>
          </cell>
          <cell r="CN48">
            <v>36772</v>
          </cell>
          <cell r="CO48">
            <v>36779</v>
          </cell>
          <cell r="CP48">
            <v>36786</v>
          </cell>
          <cell r="CQ48">
            <v>36793</v>
          </cell>
          <cell r="CR48">
            <v>36800</v>
          </cell>
          <cell r="CS48">
            <v>36807</v>
          </cell>
          <cell r="CT48">
            <v>36814</v>
          </cell>
          <cell r="CU48">
            <v>36821</v>
          </cell>
          <cell r="CV48">
            <v>36828</v>
          </cell>
          <cell r="CW48">
            <v>36835</v>
          </cell>
          <cell r="CX48">
            <v>36842</v>
          </cell>
          <cell r="CY48">
            <v>36849</v>
          </cell>
          <cell r="CZ48">
            <v>36856</v>
          </cell>
          <cell r="DA48">
            <v>36863</v>
          </cell>
          <cell r="DB48">
            <v>36870</v>
          </cell>
          <cell r="DC48">
            <v>36877</v>
          </cell>
          <cell r="DD48">
            <v>36884</v>
          </cell>
          <cell r="DE48">
            <v>36891</v>
          </cell>
          <cell r="DI48" t="str">
            <v>Week Ending</v>
          </cell>
          <cell r="DJ48" t="str">
            <v>January</v>
          </cell>
          <cell r="DK48" t="str">
            <v>February</v>
          </cell>
          <cell r="DL48" t="str">
            <v>March</v>
          </cell>
          <cell r="DM48" t="str">
            <v>April</v>
          </cell>
          <cell r="DN48" t="str">
            <v>May</v>
          </cell>
          <cell r="DO48" t="str">
            <v>June</v>
          </cell>
          <cell r="DP48" t="str">
            <v>July</v>
          </cell>
          <cell r="DQ48" t="str">
            <v>August</v>
          </cell>
          <cell r="DR48" t="str">
            <v>September</v>
          </cell>
          <cell r="DS48" t="str">
            <v>October</v>
          </cell>
          <cell r="DT48" t="str">
            <v>November</v>
          </cell>
          <cell r="DU48" t="str">
            <v>December</v>
          </cell>
          <cell r="DY48" t="str">
            <v>Week Ending</v>
          </cell>
          <cell r="DZ48" t="str">
            <v>January</v>
          </cell>
          <cell r="EA48" t="str">
            <v>February</v>
          </cell>
          <cell r="EB48" t="str">
            <v>March</v>
          </cell>
          <cell r="EC48" t="str">
            <v>April</v>
          </cell>
          <cell r="ED48" t="str">
            <v>May</v>
          </cell>
          <cell r="EE48" t="str">
            <v>June</v>
          </cell>
          <cell r="EF48" t="str">
            <v>July</v>
          </cell>
          <cell r="EG48" t="str">
            <v>August</v>
          </cell>
          <cell r="EH48" t="str">
            <v>September</v>
          </cell>
          <cell r="EI48" t="str">
            <v>October</v>
          </cell>
          <cell r="EJ48" t="str">
            <v>November</v>
          </cell>
          <cell r="EK48" t="str">
            <v>December</v>
          </cell>
        </row>
        <row r="49">
          <cell r="B49">
            <v>2175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1064</v>
          </cell>
          <cell r="J49">
            <v>1157</v>
          </cell>
          <cell r="K49">
            <v>2539</v>
          </cell>
          <cell r="L49">
            <v>3667</v>
          </cell>
          <cell r="M49">
            <v>3564</v>
          </cell>
          <cell r="N49">
            <v>3035</v>
          </cell>
          <cell r="O49">
            <v>2852</v>
          </cell>
          <cell r="P49">
            <v>3782</v>
          </cell>
          <cell r="Q49">
            <v>5751</v>
          </cell>
          <cell r="R49">
            <v>6913</v>
          </cell>
          <cell r="S49">
            <v>6363</v>
          </cell>
          <cell r="T49">
            <v>4220</v>
          </cell>
          <cell r="U49">
            <v>3706</v>
          </cell>
          <cell r="V49">
            <v>4409</v>
          </cell>
          <cell r="W49">
            <v>4596</v>
          </cell>
          <cell r="X49">
            <v>4177</v>
          </cell>
          <cell r="Y49">
            <v>4092</v>
          </cell>
          <cell r="Z49">
            <v>3979</v>
          </cell>
          <cell r="AA49">
            <v>4908</v>
          </cell>
          <cell r="AB49">
            <v>4846</v>
          </cell>
          <cell r="AC49">
            <v>4591</v>
          </cell>
          <cell r="AD49">
            <v>5510</v>
          </cell>
          <cell r="AE49">
            <v>6488</v>
          </cell>
          <cell r="AF49">
            <v>7276</v>
          </cell>
          <cell r="AG49">
            <v>7629</v>
          </cell>
          <cell r="AH49">
            <v>7562</v>
          </cell>
          <cell r="AI49">
            <v>7284</v>
          </cell>
          <cell r="AJ49">
            <v>6854</v>
          </cell>
          <cell r="AK49">
            <v>5678</v>
          </cell>
          <cell r="AL49">
            <v>5541</v>
          </cell>
          <cell r="AM49">
            <v>4643</v>
          </cell>
          <cell r="AN49">
            <v>2222</v>
          </cell>
          <cell r="AO49">
            <v>2723</v>
          </cell>
          <cell r="AP49">
            <v>2947</v>
          </cell>
          <cell r="AQ49">
            <v>4230</v>
          </cell>
          <cell r="AR49">
            <v>3287</v>
          </cell>
          <cell r="AS49">
            <v>2088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F49">
            <v>2175</v>
          </cell>
          <cell r="BG49">
            <v>2175</v>
          </cell>
          <cell r="BH49">
            <v>2175</v>
          </cell>
          <cell r="BI49">
            <v>2175</v>
          </cell>
          <cell r="BJ49">
            <v>2175</v>
          </cell>
          <cell r="BK49">
            <v>2175</v>
          </cell>
          <cell r="BL49">
            <v>2175</v>
          </cell>
          <cell r="BM49">
            <v>3239</v>
          </cell>
          <cell r="BN49">
            <v>4396</v>
          </cell>
          <cell r="BO49">
            <v>6935</v>
          </cell>
          <cell r="BP49">
            <v>10602</v>
          </cell>
          <cell r="BQ49">
            <v>14166</v>
          </cell>
          <cell r="BR49">
            <v>17201</v>
          </cell>
          <cell r="BS49">
            <v>20053</v>
          </cell>
          <cell r="BT49">
            <v>23835</v>
          </cell>
          <cell r="BU49">
            <v>29586</v>
          </cell>
          <cell r="BV49">
            <v>36499</v>
          </cell>
          <cell r="BW49">
            <v>42862</v>
          </cell>
          <cell r="BX49">
            <v>47082</v>
          </cell>
          <cell r="BY49">
            <v>50788</v>
          </cell>
          <cell r="BZ49">
            <v>55197</v>
          </cell>
          <cell r="CA49">
            <v>59793</v>
          </cell>
          <cell r="CB49">
            <v>63970</v>
          </cell>
          <cell r="CC49">
            <v>68062</v>
          </cell>
          <cell r="CD49">
            <v>72041</v>
          </cell>
          <cell r="CE49">
            <v>76949</v>
          </cell>
          <cell r="CF49">
            <v>81795</v>
          </cell>
          <cell r="CG49">
            <v>86386</v>
          </cell>
          <cell r="CH49">
            <v>91896</v>
          </cell>
          <cell r="CI49">
            <v>98384</v>
          </cell>
          <cell r="CJ49">
            <v>105660</v>
          </cell>
          <cell r="CK49">
            <v>113289</v>
          </cell>
          <cell r="CL49">
            <v>120851</v>
          </cell>
          <cell r="CM49">
            <v>128135</v>
          </cell>
          <cell r="CN49">
            <v>134989</v>
          </cell>
          <cell r="CO49">
            <v>140667</v>
          </cell>
          <cell r="CP49">
            <v>146208</v>
          </cell>
          <cell r="CQ49">
            <v>150851</v>
          </cell>
          <cell r="CR49">
            <v>153073</v>
          </cell>
          <cell r="CS49">
            <v>155796</v>
          </cell>
          <cell r="CT49">
            <v>158743</v>
          </cell>
          <cell r="CU49">
            <v>162973</v>
          </cell>
          <cell r="CV49">
            <v>166260</v>
          </cell>
          <cell r="CW49">
            <v>168348</v>
          </cell>
          <cell r="CX49">
            <v>168348</v>
          </cell>
          <cell r="CY49">
            <v>168348</v>
          </cell>
          <cell r="CZ49">
            <v>168348</v>
          </cell>
          <cell r="DA49">
            <v>168348</v>
          </cell>
          <cell r="DB49">
            <v>168348</v>
          </cell>
          <cell r="DC49">
            <v>168348</v>
          </cell>
          <cell r="DD49">
            <v>168348</v>
          </cell>
          <cell r="DE49">
            <v>168348</v>
          </cell>
          <cell r="DI49" t="str">
            <v>Passengers</v>
          </cell>
          <cell r="DJ49">
            <v>2175</v>
          </cell>
          <cell r="DK49">
            <v>1064</v>
          </cell>
          <cell r="DL49">
            <v>10927</v>
          </cell>
          <cell r="DM49">
            <v>22333</v>
          </cell>
          <cell r="DN49">
            <v>18698</v>
          </cell>
          <cell r="DO49">
            <v>21752</v>
          </cell>
          <cell r="DP49">
            <v>21435</v>
          </cell>
          <cell r="DQ49">
            <v>29751</v>
          </cell>
          <cell r="DR49">
            <v>24938</v>
          </cell>
          <cell r="DS49">
            <v>13187</v>
          </cell>
          <cell r="DT49">
            <v>2088</v>
          </cell>
          <cell r="DU49">
            <v>0</v>
          </cell>
          <cell r="DY49" t="str">
            <v>Passengers</v>
          </cell>
          <cell r="DZ49">
            <v>2175</v>
          </cell>
          <cell r="EA49">
            <v>3239</v>
          </cell>
          <cell r="EB49">
            <v>14166</v>
          </cell>
          <cell r="EC49">
            <v>36499</v>
          </cell>
          <cell r="ED49">
            <v>55197</v>
          </cell>
          <cell r="EE49">
            <v>76949</v>
          </cell>
          <cell r="EF49">
            <v>98384</v>
          </cell>
          <cell r="EG49">
            <v>128135</v>
          </cell>
          <cell r="EH49">
            <v>153073</v>
          </cell>
          <cell r="EI49">
            <v>166260</v>
          </cell>
          <cell r="EJ49">
            <v>168348</v>
          </cell>
          <cell r="EK49">
            <v>168348</v>
          </cell>
        </row>
        <row r="50">
          <cell r="B50">
            <v>510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125</v>
          </cell>
          <cell r="J50">
            <v>196</v>
          </cell>
          <cell r="K50">
            <v>402</v>
          </cell>
          <cell r="L50">
            <v>453</v>
          </cell>
          <cell r="M50">
            <v>544</v>
          </cell>
          <cell r="N50">
            <v>560</v>
          </cell>
          <cell r="O50">
            <v>550</v>
          </cell>
          <cell r="P50">
            <v>704</v>
          </cell>
          <cell r="Q50">
            <v>1184</v>
          </cell>
          <cell r="R50">
            <v>1184</v>
          </cell>
          <cell r="S50">
            <v>999</v>
          </cell>
          <cell r="T50">
            <v>886</v>
          </cell>
          <cell r="U50">
            <v>821</v>
          </cell>
          <cell r="V50">
            <v>912</v>
          </cell>
          <cell r="W50">
            <v>911</v>
          </cell>
          <cell r="X50">
            <v>911</v>
          </cell>
          <cell r="Y50">
            <v>868</v>
          </cell>
          <cell r="Z50">
            <v>909</v>
          </cell>
          <cell r="AA50">
            <v>1129</v>
          </cell>
          <cell r="AB50">
            <v>1073</v>
          </cell>
          <cell r="AC50">
            <v>1007</v>
          </cell>
          <cell r="AD50">
            <v>1157</v>
          </cell>
          <cell r="AE50">
            <v>1417</v>
          </cell>
          <cell r="AF50">
            <v>1542</v>
          </cell>
          <cell r="AG50">
            <v>1623</v>
          </cell>
          <cell r="AH50">
            <v>1639</v>
          </cell>
          <cell r="AI50">
            <v>1522</v>
          </cell>
          <cell r="AJ50">
            <v>1503</v>
          </cell>
          <cell r="AK50">
            <v>1401</v>
          </cell>
          <cell r="AL50">
            <v>1350</v>
          </cell>
          <cell r="AM50">
            <v>1043</v>
          </cell>
          <cell r="AN50">
            <v>733</v>
          </cell>
          <cell r="AO50">
            <v>658</v>
          </cell>
          <cell r="AP50">
            <v>771</v>
          </cell>
          <cell r="AQ50">
            <v>1017</v>
          </cell>
          <cell r="AR50">
            <v>734</v>
          </cell>
          <cell r="AS50">
            <v>478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F50">
            <v>510</v>
          </cell>
          <cell r="BG50">
            <v>510</v>
          </cell>
          <cell r="BH50">
            <v>510</v>
          </cell>
          <cell r="BI50">
            <v>510</v>
          </cell>
          <cell r="BJ50">
            <v>510</v>
          </cell>
          <cell r="BK50">
            <v>510</v>
          </cell>
          <cell r="BL50">
            <v>510</v>
          </cell>
          <cell r="BM50">
            <v>635</v>
          </cell>
          <cell r="BN50">
            <v>831</v>
          </cell>
          <cell r="BO50">
            <v>1233</v>
          </cell>
          <cell r="BP50">
            <v>1686</v>
          </cell>
          <cell r="BQ50">
            <v>2230</v>
          </cell>
          <cell r="BR50">
            <v>2790</v>
          </cell>
          <cell r="BS50">
            <v>3340</v>
          </cell>
          <cell r="BT50">
            <v>4044</v>
          </cell>
          <cell r="BU50">
            <v>5228</v>
          </cell>
          <cell r="BV50">
            <v>6412</v>
          </cell>
          <cell r="BW50">
            <v>7411</v>
          </cell>
          <cell r="BX50">
            <v>8297</v>
          </cell>
          <cell r="BY50">
            <v>9118</v>
          </cell>
          <cell r="BZ50">
            <v>10030</v>
          </cell>
          <cell r="CA50">
            <v>10941</v>
          </cell>
          <cell r="CB50">
            <v>11852</v>
          </cell>
          <cell r="CC50">
            <v>12720</v>
          </cell>
          <cell r="CD50">
            <v>13629</v>
          </cell>
          <cell r="CE50">
            <v>14758</v>
          </cell>
          <cell r="CF50">
            <v>15831</v>
          </cell>
          <cell r="CG50">
            <v>16838</v>
          </cell>
          <cell r="CH50">
            <v>17995</v>
          </cell>
          <cell r="CI50">
            <v>19412</v>
          </cell>
          <cell r="CJ50">
            <v>20954</v>
          </cell>
          <cell r="CK50">
            <v>22577</v>
          </cell>
          <cell r="CL50">
            <v>24216</v>
          </cell>
          <cell r="CM50">
            <v>25738</v>
          </cell>
          <cell r="CN50">
            <v>27241</v>
          </cell>
          <cell r="CO50">
            <v>28642</v>
          </cell>
          <cell r="CP50">
            <v>29992</v>
          </cell>
          <cell r="CQ50">
            <v>31035</v>
          </cell>
          <cell r="CR50">
            <v>31768</v>
          </cell>
          <cell r="CS50">
            <v>32426</v>
          </cell>
          <cell r="CT50">
            <v>33197</v>
          </cell>
          <cell r="CU50">
            <v>34214</v>
          </cell>
          <cell r="CV50">
            <v>34948</v>
          </cell>
          <cell r="CW50">
            <v>35426</v>
          </cell>
          <cell r="CX50">
            <v>35426</v>
          </cell>
          <cell r="CY50">
            <v>35426</v>
          </cell>
          <cell r="CZ50">
            <v>35426</v>
          </cell>
          <cell r="DA50">
            <v>35426</v>
          </cell>
          <cell r="DB50">
            <v>35426</v>
          </cell>
          <cell r="DC50">
            <v>35426</v>
          </cell>
          <cell r="DD50">
            <v>35426</v>
          </cell>
          <cell r="DE50">
            <v>35426</v>
          </cell>
          <cell r="DI50" t="str">
            <v>Car Units</v>
          </cell>
          <cell r="DJ50">
            <v>510</v>
          </cell>
          <cell r="DK50">
            <v>125</v>
          </cell>
          <cell r="DL50">
            <v>1595</v>
          </cell>
          <cell r="DM50">
            <v>4182</v>
          </cell>
          <cell r="DN50">
            <v>3618</v>
          </cell>
          <cell r="DO50">
            <v>4728</v>
          </cell>
          <cell r="DP50">
            <v>4654</v>
          </cell>
          <cell r="DQ50">
            <v>6326</v>
          </cell>
          <cell r="DR50">
            <v>6030</v>
          </cell>
          <cell r="DS50">
            <v>3180</v>
          </cell>
          <cell r="DT50">
            <v>478</v>
          </cell>
          <cell r="DU50">
            <v>0</v>
          </cell>
          <cell r="DY50" t="str">
            <v>Car Units</v>
          </cell>
          <cell r="DZ50">
            <v>510</v>
          </cell>
          <cell r="EA50">
            <v>635</v>
          </cell>
          <cell r="EB50">
            <v>2230</v>
          </cell>
          <cell r="EC50">
            <v>6412</v>
          </cell>
          <cell r="ED50">
            <v>10030</v>
          </cell>
          <cell r="EE50">
            <v>14758</v>
          </cell>
          <cell r="EF50">
            <v>19412</v>
          </cell>
          <cell r="EG50">
            <v>25738</v>
          </cell>
          <cell r="EH50">
            <v>31768</v>
          </cell>
          <cell r="EI50">
            <v>34948</v>
          </cell>
          <cell r="EJ50">
            <v>35426</v>
          </cell>
          <cell r="EK50">
            <v>35426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I51" t="str">
            <v>Coaches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Y51" t="str">
            <v>Coaches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I52" t="str">
            <v>Ro / Ro Units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Y52" t="str">
            <v>Ro / Ro Units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I53" t="str">
            <v>Trade Vehicles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Y53" t="str">
            <v>Trade Vehicles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I54" t="str">
            <v>Small Commercials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Y54" t="str">
            <v>Small Commercials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</row>
        <row r="56">
          <cell r="DI56" t="str">
            <v>Total Market</v>
          </cell>
          <cell r="DY56" t="str">
            <v>Total Market</v>
          </cell>
        </row>
        <row r="57">
          <cell r="DI57" t="str">
            <v>2000 - Volumes</v>
          </cell>
          <cell r="DY57" t="str">
            <v>2000 - Volumes</v>
          </cell>
        </row>
        <row r="58">
          <cell r="B58">
            <v>1</v>
          </cell>
          <cell r="C58">
            <v>2</v>
          </cell>
          <cell r="D58">
            <v>3</v>
          </cell>
          <cell r="E58">
            <v>4</v>
          </cell>
          <cell r="F58">
            <v>5</v>
          </cell>
          <cell r="G58">
            <v>6</v>
          </cell>
          <cell r="H58">
            <v>7</v>
          </cell>
          <cell r="I58">
            <v>8</v>
          </cell>
          <cell r="J58">
            <v>9</v>
          </cell>
          <cell r="K58">
            <v>10</v>
          </cell>
          <cell r="L58">
            <v>11</v>
          </cell>
          <cell r="M58">
            <v>12</v>
          </cell>
          <cell r="N58">
            <v>13</v>
          </cell>
          <cell r="O58">
            <v>14</v>
          </cell>
          <cell r="P58">
            <v>15</v>
          </cell>
          <cell r="Q58">
            <v>16</v>
          </cell>
          <cell r="R58">
            <v>17</v>
          </cell>
          <cell r="S58">
            <v>18</v>
          </cell>
          <cell r="T58">
            <v>19</v>
          </cell>
          <cell r="U58">
            <v>20</v>
          </cell>
          <cell r="V58">
            <v>21</v>
          </cell>
          <cell r="W58">
            <v>22</v>
          </cell>
          <cell r="X58">
            <v>23</v>
          </cell>
          <cell r="Y58">
            <v>24</v>
          </cell>
          <cell r="Z58">
            <v>25</v>
          </cell>
          <cell r="AA58">
            <v>26</v>
          </cell>
          <cell r="AB58">
            <v>27</v>
          </cell>
          <cell r="AC58">
            <v>28</v>
          </cell>
          <cell r="AD58">
            <v>29</v>
          </cell>
          <cell r="AE58">
            <v>30</v>
          </cell>
          <cell r="AF58">
            <v>31</v>
          </cell>
          <cell r="AG58">
            <v>32</v>
          </cell>
          <cell r="AH58">
            <v>33</v>
          </cell>
          <cell r="AI58">
            <v>34</v>
          </cell>
          <cell r="AJ58">
            <v>35</v>
          </cell>
          <cell r="AK58">
            <v>36</v>
          </cell>
          <cell r="AL58">
            <v>37</v>
          </cell>
          <cell r="AM58">
            <v>38</v>
          </cell>
          <cell r="AN58">
            <v>39</v>
          </cell>
          <cell r="AO58">
            <v>40</v>
          </cell>
          <cell r="AP58">
            <v>41</v>
          </cell>
          <cell r="AQ58">
            <v>42</v>
          </cell>
          <cell r="AR58">
            <v>43</v>
          </cell>
          <cell r="AS58">
            <v>44</v>
          </cell>
          <cell r="AT58">
            <v>45</v>
          </cell>
          <cell r="AU58">
            <v>46</v>
          </cell>
          <cell r="AV58">
            <v>47</v>
          </cell>
          <cell r="AW58">
            <v>48</v>
          </cell>
          <cell r="AX58">
            <v>49</v>
          </cell>
          <cell r="AY58">
            <v>50</v>
          </cell>
          <cell r="AZ58">
            <v>51</v>
          </cell>
          <cell r="BA58">
            <v>52</v>
          </cell>
          <cell r="BF58">
            <v>1</v>
          </cell>
          <cell r="BG58">
            <v>2</v>
          </cell>
          <cell r="BH58">
            <v>3</v>
          </cell>
          <cell r="BI58">
            <v>4</v>
          </cell>
          <cell r="BJ58">
            <v>5</v>
          </cell>
          <cell r="BK58">
            <v>6</v>
          </cell>
          <cell r="BL58">
            <v>7</v>
          </cell>
          <cell r="BM58">
            <v>8</v>
          </cell>
          <cell r="BN58">
            <v>9</v>
          </cell>
          <cell r="BO58">
            <v>10</v>
          </cell>
          <cell r="BP58">
            <v>11</v>
          </cell>
          <cell r="BQ58">
            <v>12</v>
          </cell>
          <cell r="BR58">
            <v>13</v>
          </cell>
          <cell r="BS58">
            <v>14</v>
          </cell>
          <cell r="BT58">
            <v>15</v>
          </cell>
          <cell r="BU58">
            <v>16</v>
          </cell>
          <cell r="BV58">
            <v>17</v>
          </cell>
          <cell r="BW58">
            <v>18</v>
          </cell>
          <cell r="BX58">
            <v>19</v>
          </cell>
          <cell r="BY58">
            <v>20</v>
          </cell>
          <cell r="BZ58">
            <v>21</v>
          </cell>
          <cell r="CA58">
            <v>22</v>
          </cell>
          <cell r="CB58">
            <v>23</v>
          </cell>
          <cell r="CC58">
            <v>24</v>
          </cell>
          <cell r="CD58">
            <v>25</v>
          </cell>
          <cell r="CE58">
            <v>26</v>
          </cell>
          <cell r="CF58">
            <v>27</v>
          </cell>
          <cell r="CG58">
            <v>28</v>
          </cell>
          <cell r="CH58">
            <v>29</v>
          </cell>
          <cell r="CI58">
            <v>30</v>
          </cell>
          <cell r="CJ58">
            <v>31</v>
          </cell>
          <cell r="CK58">
            <v>32</v>
          </cell>
          <cell r="CL58">
            <v>33</v>
          </cell>
          <cell r="CM58">
            <v>34</v>
          </cell>
          <cell r="CN58">
            <v>35</v>
          </cell>
          <cell r="CO58">
            <v>36</v>
          </cell>
          <cell r="CP58">
            <v>37</v>
          </cell>
          <cell r="CQ58">
            <v>38</v>
          </cell>
          <cell r="CR58">
            <v>39</v>
          </cell>
          <cell r="CS58">
            <v>40</v>
          </cell>
          <cell r="CT58">
            <v>41</v>
          </cell>
          <cell r="CU58">
            <v>42</v>
          </cell>
          <cell r="CV58">
            <v>43</v>
          </cell>
          <cell r="CW58">
            <v>44</v>
          </cell>
          <cell r="CX58">
            <v>45</v>
          </cell>
          <cell r="CY58">
            <v>46</v>
          </cell>
          <cell r="CZ58">
            <v>47</v>
          </cell>
          <cell r="DA58">
            <v>48</v>
          </cell>
          <cell r="DB58">
            <v>49</v>
          </cell>
          <cell r="DC58">
            <v>50</v>
          </cell>
          <cell r="DD58">
            <v>51</v>
          </cell>
          <cell r="DE58">
            <v>52</v>
          </cell>
          <cell r="DI58" t="str">
            <v>Week No.</v>
          </cell>
          <cell r="DJ58">
            <v>1</v>
          </cell>
          <cell r="DK58">
            <v>2</v>
          </cell>
          <cell r="DL58">
            <v>3</v>
          </cell>
          <cell r="DM58">
            <v>4</v>
          </cell>
          <cell r="DN58">
            <v>5</v>
          </cell>
          <cell r="DO58">
            <v>6</v>
          </cell>
          <cell r="DP58">
            <v>7</v>
          </cell>
          <cell r="DQ58">
            <v>8</v>
          </cell>
          <cell r="DR58">
            <v>9</v>
          </cell>
          <cell r="DS58">
            <v>10</v>
          </cell>
          <cell r="DT58">
            <v>11</v>
          </cell>
          <cell r="DU58">
            <v>12</v>
          </cell>
          <cell r="DY58" t="str">
            <v>Week No.</v>
          </cell>
          <cell r="DZ58">
            <v>1</v>
          </cell>
          <cell r="EA58">
            <v>2</v>
          </cell>
          <cell r="EB58">
            <v>3</v>
          </cell>
          <cell r="EC58">
            <v>4</v>
          </cell>
          <cell r="ED58">
            <v>5</v>
          </cell>
          <cell r="EE58">
            <v>6</v>
          </cell>
          <cell r="EF58">
            <v>7</v>
          </cell>
          <cell r="EG58">
            <v>8</v>
          </cell>
          <cell r="EH58">
            <v>9</v>
          </cell>
          <cell r="EI58">
            <v>10</v>
          </cell>
          <cell r="EJ58">
            <v>11</v>
          </cell>
          <cell r="EK58">
            <v>12</v>
          </cell>
        </row>
        <row r="59">
          <cell r="B59">
            <v>36534</v>
          </cell>
          <cell r="C59">
            <v>36541</v>
          </cell>
          <cell r="D59">
            <v>36548</v>
          </cell>
          <cell r="E59">
            <v>36555</v>
          </cell>
          <cell r="F59">
            <v>36562</v>
          </cell>
          <cell r="G59">
            <v>36569</v>
          </cell>
          <cell r="H59">
            <v>36576</v>
          </cell>
          <cell r="I59">
            <v>36583</v>
          </cell>
          <cell r="J59">
            <v>36590</v>
          </cell>
          <cell r="K59">
            <v>36597</v>
          </cell>
          <cell r="L59">
            <v>36604</v>
          </cell>
          <cell r="M59">
            <v>36611</v>
          </cell>
          <cell r="N59">
            <v>36618</v>
          </cell>
          <cell r="O59">
            <v>36625</v>
          </cell>
          <cell r="P59">
            <v>36632</v>
          </cell>
          <cell r="Q59">
            <v>36639</v>
          </cell>
          <cell r="R59">
            <v>36646</v>
          </cell>
          <cell r="S59">
            <v>36653</v>
          </cell>
          <cell r="T59">
            <v>36660</v>
          </cell>
          <cell r="U59">
            <v>36667</v>
          </cell>
          <cell r="V59">
            <v>36674</v>
          </cell>
          <cell r="W59">
            <v>36681</v>
          </cell>
          <cell r="X59">
            <v>36688</v>
          </cell>
          <cell r="Y59">
            <v>36695</v>
          </cell>
          <cell r="Z59">
            <v>36702</v>
          </cell>
          <cell r="AA59">
            <v>36709</v>
          </cell>
          <cell r="AB59">
            <v>36716</v>
          </cell>
          <cell r="AC59">
            <v>36723</v>
          </cell>
          <cell r="AD59">
            <v>36730</v>
          </cell>
          <cell r="AE59">
            <v>36737</v>
          </cell>
          <cell r="AF59">
            <v>36744</v>
          </cell>
          <cell r="AG59">
            <v>36751</v>
          </cell>
          <cell r="AH59">
            <v>36758</v>
          </cell>
          <cell r="AI59">
            <v>36765</v>
          </cell>
          <cell r="AJ59">
            <v>36772</v>
          </cell>
          <cell r="AK59">
            <v>36779</v>
          </cell>
          <cell r="AL59">
            <v>36786</v>
          </cell>
          <cell r="AM59">
            <v>36793</v>
          </cell>
          <cell r="AN59">
            <v>36800</v>
          </cell>
          <cell r="AO59">
            <v>36807</v>
          </cell>
          <cell r="AP59">
            <v>36814</v>
          </cell>
          <cell r="AQ59">
            <v>36821</v>
          </cell>
          <cell r="AR59">
            <v>36828</v>
          </cell>
          <cell r="AS59">
            <v>36835</v>
          </cell>
          <cell r="AT59">
            <v>36842</v>
          </cell>
          <cell r="AU59">
            <v>36849</v>
          </cell>
          <cell r="AV59">
            <v>36856</v>
          </cell>
          <cell r="AW59">
            <v>36863</v>
          </cell>
          <cell r="AX59">
            <v>36870</v>
          </cell>
          <cell r="AY59">
            <v>36877</v>
          </cell>
          <cell r="AZ59">
            <v>36884</v>
          </cell>
          <cell r="BA59">
            <v>36891</v>
          </cell>
          <cell r="BF59">
            <v>36534</v>
          </cell>
          <cell r="BG59">
            <v>36541</v>
          </cell>
          <cell r="BH59">
            <v>36548</v>
          </cell>
          <cell r="BI59">
            <v>36555</v>
          </cell>
          <cell r="BJ59">
            <v>36562</v>
          </cell>
          <cell r="BK59">
            <v>36569</v>
          </cell>
          <cell r="BL59">
            <v>36576</v>
          </cell>
          <cell r="BM59">
            <v>36583</v>
          </cell>
          <cell r="BN59">
            <v>36590</v>
          </cell>
          <cell r="BO59">
            <v>36597</v>
          </cell>
          <cell r="BP59">
            <v>36604</v>
          </cell>
          <cell r="BQ59">
            <v>36611</v>
          </cell>
          <cell r="BR59">
            <v>36618</v>
          </cell>
          <cell r="BS59">
            <v>36625</v>
          </cell>
          <cell r="BT59">
            <v>36632</v>
          </cell>
          <cell r="BU59">
            <v>36639</v>
          </cell>
          <cell r="BV59">
            <v>36646</v>
          </cell>
          <cell r="BW59">
            <v>36653</v>
          </cell>
          <cell r="BX59">
            <v>36660</v>
          </cell>
          <cell r="BY59">
            <v>36667</v>
          </cell>
          <cell r="BZ59">
            <v>36674</v>
          </cell>
          <cell r="CA59">
            <v>36681</v>
          </cell>
          <cell r="CB59">
            <v>36688</v>
          </cell>
          <cell r="CC59">
            <v>36695</v>
          </cell>
          <cell r="CD59">
            <v>36702</v>
          </cell>
          <cell r="CE59">
            <v>36709</v>
          </cell>
          <cell r="CF59">
            <v>36716</v>
          </cell>
          <cell r="CG59">
            <v>36723</v>
          </cell>
          <cell r="CH59">
            <v>36730</v>
          </cell>
          <cell r="CI59">
            <v>36737</v>
          </cell>
          <cell r="CJ59">
            <v>36744</v>
          </cell>
          <cell r="CK59">
            <v>36751</v>
          </cell>
          <cell r="CL59">
            <v>36758</v>
          </cell>
          <cell r="CM59">
            <v>36765</v>
          </cell>
          <cell r="CN59">
            <v>36772</v>
          </cell>
          <cell r="CO59">
            <v>36779</v>
          </cell>
          <cell r="CP59">
            <v>36786</v>
          </cell>
          <cell r="CQ59">
            <v>36793</v>
          </cell>
          <cell r="CR59">
            <v>36800</v>
          </cell>
          <cell r="CS59">
            <v>36807</v>
          </cell>
          <cell r="CT59">
            <v>36814</v>
          </cell>
          <cell r="CU59">
            <v>36821</v>
          </cell>
          <cell r="CV59">
            <v>36828</v>
          </cell>
          <cell r="CW59">
            <v>36835</v>
          </cell>
          <cell r="CX59">
            <v>36842</v>
          </cell>
          <cell r="CY59">
            <v>36849</v>
          </cell>
          <cell r="CZ59">
            <v>36856</v>
          </cell>
          <cell r="DA59">
            <v>36863</v>
          </cell>
          <cell r="DB59">
            <v>36870</v>
          </cell>
          <cell r="DC59">
            <v>36877</v>
          </cell>
          <cell r="DD59">
            <v>36884</v>
          </cell>
          <cell r="DE59">
            <v>36891</v>
          </cell>
          <cell r="DI59" t="str">
            <v>Week Ending</v>
          </cell>
          <cell r="DJ59" t="str">
            <v>January</v>
          </cell>
          <cell r="DK59" t="str">
            <v>February</v>
          </cell>
          <cell r="DL59" t="str">
            <v>March</v>
          </cell>
          <cell r="DM59" t="str">
            <v>April</v>
          </cell>
          <cell r="DN59" t="str">
            <v>May</v>
          </cell>
          <cell r="DO59" t="str">
            <v>June</v>
          </cell>
          <cell r="DP59" t="str">
            <v>July</v>
          </cell>
          <cell r="DQ59" t="str">
            <v>August</v>
          </cell>
          <cell r="DR59" t="str">
            <v>September</v>
          </cell>
          <cell r="DS59" t="str">
            <v>October</v>
          </cell>
          <cell r="DT59" t="str">
            <v>November</v>
          </cell>
          <cell r="DU59" t="str">
            <v>December</v>
          </cell>
          <cell r="DY59" t="str">
            <v>Week Ending</v>
          </cell>
          <cell r="DZ59" t="str">
            <v>January</v>
          </cell>
          <cell r="EA59" t="str">
            <v>February</v>
          </cell>
          <cell r="EB59" t="str">
            <v>March</v>
          </cell>
          <cell r="EC59" t="str">
            <v>April</v>
          </cell>
          <cell r="ED59" t="str">
            <v>May</v>
          </cell>
          <cell r="EE59" t="str">
            <v>June</v>
          </cell>
          <cell r="EF59" t="str">
            <v>July</v>
          </cell>
          <cell r="EG59" t="str">
            <v>August</v>
          </cell>
          <cell r="EH59" t="str">
            <v>September</v>
          </cell>
          <cell r="EI59" t="str">
            <v>October</v>
          </cell>
          <cell r="EJ59" t="str">
            <v>November</v>
          </cell>
          <cell r="EK59" t="str">
            <v>December</v>
          </cell>
        </row>
        <row r="60">
          <cell r="B60">
            <v>78442</v>
          </cell>
          <cell r="C60">
            <v>24139</v>
          </cell>
          <cell r="D60">
            <v>24760</v>
          </cell>
          <cell r="E60">
            <v>28657</v>
          </cell>
          <cell r="F60">
            <v>29265</v>
          </cell>
          <cell r="G60">
            <v>30321</v>
          </cell>
          <cell r="H60">
            <v>40624</v>
          </cell>
          <cell r="I60">
            <v>53289</v>
          </cell>
          <cell r="J60">
            <v>42972</v>
          </cell>
          <cell r="K60">
            <v>46663</v>
          </cell>
          <cell r="L60">
            <v>71120</v>
          </cell>
          <cell r="M60">
            <v>64965</v>
          </cell>
          <cell r="N60">
            <v>81109</v>
          </cell>
          <cell r="O60">
            <v>67658</v>
          </cell>
          <cell r="P60">
            <v>80628</v>
          </cell>
          <cell r="Q60">
            <v>115486</v>
          </cell>
          <cell r="R60">
            <v>126706</v>
          </cell>
          <cell r="S60">
            <v>85931</v>
          </cell>
          <cell r="T60">
            <v>72464</v>
          </cell>
          <cell r="U60">
            <v>78059</v>
          </cell>
          <cell r="V60">
            <v>106004</v>
          </cell>
          <cell r="W60">
            <v>114354</v>
          </cell>
          <cell r="X60">
            <v>87736</v>
          </cell>
          <cell r="Y60">
            <v>89094</v>
          </cell>
          <cell r="Z60">
            <v>97380</v>
          </cell>
          <cell r="AA60">
            <v>112970</v>
          </cell>
          <cell r="AB60">
            <v>115004</v>
          </cell>
          <cell r="AC60">
            <v>122427</v>
          </cell>
          <cell r="AD60">
            <v>129504</v>
          </cell>
          <cell r="AE60">
            <v>139205</v>
          </cell>
          <cell r="AF60">
            <v>147553</v>
          </cell>
          <cell r="AG60">
            <v>154352</v>
          </cell>
          <cell r="AH60">
            <v>151845</v>
          </cell>
          <cell r="AI60">
            <v>147590</v>
          </cell>
          <cell r="AJ60">
            <v>132454</v>
          </cell>
          <cell r="AK60">
            <v>104522</v>
          </cell>
          <cell r="AL60">
            <v>93239</v>
          </cell>
          <cell r="AM60">
            <v>87815</v>
          </cell>
          <cell r="AN60">
            <v>75493</v>
          </cell>
          <cell r="AO60">
            <v>69619</v>
          </cell>
          <cell r="AP60">
            <v>59454</v>
          </cell>
          <cell r="AQ60">
            <v>73453</v>
          </cell>
          <cell r="AR60">
            <v>90265</v>
          </cell>
          <cell r="AS60">
            <v>63840</v>
          </cell>
          <cell r="AT60">
            <v>37093</v>
          </cell>
          <cell r="AU60">
            <v>36679</v>
          </cell>
          <cell r="AV60">
            <v>32885</v>
          </cell>
          <cell r="AW60">
            <v>32991</v>
          </cell>
          <cell r="AX60">
            <v>26718</v>
          </cell>
          <cell r="AY60">
            <v>28661</v>
          </cell>
          <cell r="AZ60">
            <v>53275</v>
          </cell>
          <cell r="BA60">
            <v>41997</v>
          </cell>
          <cell r="BF60">
            <v>78442</v>
          </cell>
          <cell r="BG60">
            <v>102581</v>
          </cell>
          <cell r="BH60">
            <v>127341</v>
          </cell>
          <cell r="BI60">
            <v>155998</v>
          </cell>
          <cell r="BJ60">
            <v>185263</v>
          </cell>
          <cell r="BK60">
            <v>215584</v>
          </cell>
          <cell r="BL60">
            <v>256208</v>
          </cell>
          <cell r="BM60">
            <v>309497</v>
          </cell>
          <cell r="BN60">
            <v>352469</v>
          </cell>
          <cell r="BO60">
            <v>399132</v>
          </cell>
          <cell r="BP60">
            <v>470252</v>
          </cell>
          <cell r="BQ60">
            <v>535217</v>
          </cell>
          <cell r="BR60">
            <v>616326</v>
          </cell>
          <cell r="BS60">
            <v>683984</v>
          </cell>
          <cell r="BT60">
            <v>764612</v>
          </cell>
          <cell r="BU60">
            <v>880098</v>
          </cell>
          <cell r="BV60">
            <v>1006804</v>
          </cell>
          <cell r="BW60">
            <v>1092735</v>
          </cell>
          <cell r="BX60">
            <v>1165199</v>
          </cell>
          <cell r="BY60">
            <v>1243258</v>
          </cell>
          <cell r="BZ60">
            <v>1349262</v>
          </cell>
          <cell r="CA60">
            <v>1463616</v>
          </cell>
          <cell r="CB60">
            <v>1551352</v>
          </cell>
          <cell r="CC60">
            <v>1640446</v>
          </cell>
          <cell r="CD60">
            <v>1737826</v>
          </cell>
          <cell r="CE60">
            <v>1850796</v>
          </cell>
          <cell r="CF60">
            <v>1965800</v>
          </cell>
          <cell r="CG60">
            <v>2088227</v>
          </cell>
          <cell r="CH60">
            <v>2217731</v>
          </cell>
          <cell r="CI60">
            <v>2356936</v>
          </cell>
          <cell r="CJ60">
            <v>2504489</v>
          </cell>
          <cell r="CK60">
            <v>2658841</v>
          </cell>
          <cell r="CL60">
            <v>2810686</v>
          </cell>
          <cell r="CM60">
            <v>2958276</v>
          </cell>
          <cell r="CN60">
            <v>3090730</v>
          </cell>
          <cell r="CO60">
            <v>3195252</v>
          </cell>
          <cell r="CP60">
            <v>3288491</v>
          </cell>
          <cell r="CQ60">
            <v>3376306</v>
          </cell>
          <cell r="CR60">
            <v>3451799</v>
          </cell>
          <cell r="CS60">
            <v>3521418</v>
          </cell>
          <cell r="CT60">
            <v>3580872</v>
          </cell>
          <cell r="CU60">
            <v>3654325</v>
          </cell>
          <cell r="CV60">
            <v>3744590</v>
          </cell>
          <cell r="CW60">
            <v>3808430</v>
          </cell>
          <cell r="CX60">
            <v>3845523</v>
          </cell>
          <cell r="CY60">
            <v>3882202</v>
          </cell>
          <cell r="CZ60">
            <v>3915087</v>
          </cell>
          <cell r="DA60">
            <v>3948078</v>
          </cell>
          <cell r="DB60">
            <v>3974796</v>
          </cell>
          <cell r="DC60">
            <v>4003457</v>
          </cell>
          <cell r="DD60">
            <v>4056732</v>
          </cell>
          <cell r="DE60">
            <v>4098729</v>
          </cell>
          <cell r="DI60" t="str">
            <v>Passengers</v>
          </cell>
          <cell r="DY60" t="str">
            <v>Passengers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</row>
        <row r="61">
          <cell r="B61">
            <v>21112</v>
          </cell>
          <cell r="C61">
            <v>6417</v>
          </cell>
          <cell r="D61">
            <v>6302</v>
          </cell>
          <cell r="E61">
            <v>6948</v>
          </cell>
          <cell r="F61">
            <v>7103</v>
          </cell>
          <cell r="G61">
            <v>6876</v>
          </cell>
          <cell r="H61">
            <v>9359</v>
          </cell>
          <cell r="I61">
            <v>11775</v>
          </cell>
          <cell r="J61">
            <v>9541</v>
          </cell>
          <cell r="K61">
            <v>9789</v>
          </cell>
          <cell r="L61">
            <v>13572</v>
          </cell>
          <cell r="M61">
            <v>13136</v>
          </cell>
          <cell r="N61">
            <v>14011</v>
          </cell>
          <cell r="O61">
            <v>12780</v>
          </cell>
          <cell r="P61">
            <v>16835</v>
          </cell>
          <cell r="Q61">
            <v>23658</v>
          </cell>
          <cell r="R61">
            <v>25250</v>
          </cell>
          <cell r="S61">
            <v>19670</v>
          </cell>
          <cell r="T61">
            <v>17330</v>
          </cell>
          <cell r="U61">
            <v>18380</v>
          </cell>
          <cell r="V61">
            <v>23915</v>
          </cell>
          <cell r="W61">
            <v>24596</v>
          </cell>
          <cell r="X61">
            <v>20219</v>
          </cell>
          <cell r="Y61">
            <v>19758</v>
          </cell>
          <cell r="Z61">
            <v>21953</v>
          </cell>
          <cell r="AA61">
            <v>25794</v>
          </cell>
          <cell r="AB61">
            <v>25590</v>
          </cell>
          <cell r="AC61">
            <v>26606</v>
          </cell>
          <cell r="AD61">
            <v>26973</v>
          </cell>
          <cell r="AE61">
            <v>27499</v>
          </cell>
          <cell r="AF61">
            <v>29361</v>
          </cell>
          <cell r="AG61">
            <v>30398</v>
          </cell>
          <cell r="AH61">
            <v>29550</v>
          </cell>
          <cell r="AI61">
            <v>28043</v>
          </cell>
          <cell r="AJ61">
            <v>25991</v>
          </cell>
          <cell r="AK61">
            <v>25032</v>
          </cell>
          <cell r="AL61">
            <v>22465</v>
          </cell>
          <cell r="AM61">
            <v>20962</v>
          </cell>
          <cell r="AN61">
            <v>18152</v>
          </cell>
          <cell r="AO61">
            <v>16172</v>
          </cell>
          <cell r="AP61">
            <v>14097</v>
          </cell>
          <cell r="AQ61">
            <v>16739</v>
          </cell>
          <cell r="AR61">
            <v>20017</v>
          </cell>
          <cell r="AS61">
            <v>14586</v>
          </cell>
          <cell r="AT61">
            <v>7638</v>
          </cell>
          <cell r="AU61">
            <v>8442</v>
          </cell>
          <cell r="AV61">
            <v>7823</v>
          </cell>
          <cell r="AW61">
            <v>7668</v>
          </cell>
          <cell r="AX61">
            <v>6424</v>
          </cell>
          <cell r="AY61">
            <v>7193</v>
          </cell>
          <cell r="AZ61">
            <v>15303</v>
          </cell>
          <cell r="BA61">
            <v>10776</v>
          </cell>
          <cell r="BF61">
            <v>21112</v>
          </cell>
          <cell r="BG61">
            <v>27529</v>
          </cell>
          <cell r="BH61">
            <v>33831</v>
          </cell>
          <cell r="BI61">
            <v>40779</v>
          </cell>
          <cell r="BJ61">
            <v>47882</v>
          </cell>
          <cell r="BK61">
            <v>54758</v>
          </cell>
          <cell r="BL61">
            <v>64117</v>
          </cell>
          <cell r="BM61">
            <v>75892</v>
          </cell>
          <cell r="BN61">
            <v>85433</v>
          </cell>
          <cell r="BO61">
            <v>95222</v>
          </cell>
          <cell r="BP61">
            <v>108794</v>
          </cell>
          <cell r="BQ61">
            <v>121930</v>
          </cell>
          <cell r="BR61">
            <v>135941</v>
          </cell>
          <cell r="BS61">
            <v>148721</v>
          </cell>
          <cell r="BT61">
            <v>165556</v>
          </cell>
          <cell r="BU61">
            <v>189214</v>
          </cell>
          <cell r="BV61">
            <v>214464</v>
          </cell>
          <cell r="BW61">
            <v>234134</v>
          </cell>
          <cell r="BX61">
            <v>251464</v>
          </cell>
          <cell r="BY61">
            <v>269844</v>
          </cell>
          <cell r="BZ61">
            <v>293759</v>
          </cell>
          <cell r="CA61">
            <v>318355</v>
          </cell>
          <cell r="CB61">
            <v>338574</v>
          </cell>
          <cell r="CC61">
            <v>358332</v>
          </cell>
          <cell r="CD61">
            <v>380285</v>
          </cell>
          <cell r="CE61">
            <v>406079</v>
          </cell>
          <cell r="CF61">
            <v>431669</v>
          </cell>
          <cell r="CG61">
            <v>458275</v>
          </cell>
          <cell r="CH61">
            <v>485248</v>
          </cell>
          <cell r="CI61">
            <v>512747</v>
          </cell>
          <cell r="CJ61">
            <v>542108</v>
          </cell>
          <cell r="CK61">
            <v>572506</v>
          </cell>
          <cell r="CL61">
            <v>602056</v>
          </cell>
          <cell r="CM61">
            <v>630099</v>
          </cell>
          <cell r="CN61">
            <v>656090</v>
          </cell>
          <cell r="CO61">
            <v>681122</v>
          </cell>
          <cell r="CP61">
            <v>703587</v>
          </cell>
          <cell r="CQ61">
            <v>724549</v>
          </cell>
          <cell r="CR61">
            <v>742701</v>
          </cell>
          <cell r="CS61">
            <v>758873</v>
          </cell>
          <cell r="CT61">
            <v>772970</v>
          </cell>
          <cell r="CU61">
            <v>789709</v>
          </cell>
          <cell r="CV61">
            <v>809726</v>
          </cell>
          <cell r="CW61">
            <v>824312</v>
          </cell>
          <cell r="CX61">
            <v>831950</v>
          </cell>
          <cell r="CY61">
            <v>840392</v>
          </cell>
          <cell r="CZ61">
            <v>848215</v>
          </cell>
          <cell r="DA61">
            <v>855883</v>
          </cell>
          <cell r="DB61">
            <v>862307</v>
          </cell>
          <cell r="DC61">
            <v>869500</v>
          </cell>
          <cell r="DD61">
            <v>884803</v>
          </cell>
          <cell r="DE61">
            <v>895579</v>
          </cell>
          <cell r="DI61" t="str">
            <v>Car Units</v>
          </cell>
          <cell r="DY61" t="str">
            <v>Car Units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</row>
        <row r="62">
          <cell r="B62">
            <v>158</v>
          </cell>
          <cell r="C62">
            <v>93</v>
          </cell>
          <cell r="D62">
            <v>88</v>
          </cell>
          <cell r="E62">
            <v>127</v>
          </cell>
          <cell r="F62">
            <v>125</v>
          </cell>
          <cell r="G62">
            <v>137</v>
          </cell>
          <cell r="H62">
            <v>174</v>
          </cell>
          <cell r="I62">
            <v>183</v>
          </cell>
          <cell r="J62">
            <v>179</v>
          </cell>
          <cell r="K62">
            <v>238</v>
          </cell>
          <cell r="L62">
            <v>380</v>
          </cell>
          <cell r="M62">
            <v>375</v>
          </cell>
          <cell r="N62">
            <v>447</v>
          </cell>
          <cell r="O62">
            <v>399</v>
          </cell>
          <cell r="P62">
            <v>430</v>
          </cell>
          <cell r="Q62">
            <v>483</v>
          </cell>
          <cell r="R62">
            <v>550</v>
          </cell>
          <cell r="S62">
            <v>443</v>
          </cell>
          <cell r="T62">
            <v>387</v>
          </cell>
          <cell r="U62">
            <v>434</v>
          </cell>
          <cell r="V62">
            <v>486</v>
          </cell>
          <cell r="W62">
            <v>486</v>
          </cell>
          <cell r="X62">
            <v>421</v>
          </cell>
          <cell r="Y62">
            <v>466</v>
          </cell>
          <cell r="Z62">
            <v>436</v>
          </cell>
          <cell r="AA62">
            <v>463</v>
          </cell>
          <cell r="AB62">
            <v>468</v>
          </cell>
          <cell r="AC62">
            <v>501</v>
          </cell>
          <cell r="AD62">
            <v>494</v>
          </cell>
          <cell r="AE62">
            <v>483</v>
          </cell>
          <cell r="AF62">
            <v>500</v>
          </cell>
          <cell r="AG62">
            <v>506</v>
          </cell>
          <cell r="AH62">
            <v>530</v>
          </cell>
          <cell r="AI62">
            <v>480</v>
          </cell>
          <cell r="AJ62">
            <v>460</v>
          </cell>
          <cell r="AK62">
            <v>500</v>
          </cell>
          <cell r="AL62">
            <v>474</v>
          </cell>
          <cell r="AM62">
            <v>468</v>
          </cell>
          <cell r="AN62">
            <v>411</v>
          </cell>
          <cell r="AO62">
            <v>421</v>
          </cell>
          <cell r="AP62">
            <v>367</v>
          </cell>
          <cell r="AQ62">
            <v>355</v>
          </cell>
          <cell r="AR62">
            <v>327</v>
          </cell>
          <cell r="AS62">
            <v>284</v>
          </cell>
          <cell r="AT62">
            <v>222</v>
          </cell>
          <cell r="AU62">
            <v>189</v>
          </cell>
          <cell r="AV62">
            <v>166</v>
          </cell>
          <cell r="AW62">
            <v>184</v>
          </cell>
          <cell r="AX62">
            <v>119</v>
          </cell>
          <cell r="AY62">
            <v>115</v>
          </cell>
          <cell r="AZ62">
            <v>163</v>
          </cell>
          <cell r="BA62">
            <v>91</v>
          </cell>
          <cell r="BF62">
            <v>158</v>
          </cell>
          <cell r="BG62">
            <v>251</v>
          </cell>
          <cell r="BH62">
            <v>339</v>
          </cell>
          <cell r="BI62">
            <v>466</v>
          </cell>
          <cell r="BJ62">
            <v>591</v>
          </cell>
          <cell r="BK62">
            <v>728</v>
          </cell>
          <cell r="BL62">
            <v>902</v>
          </cell>
          <cell r="BM62">
            <v>1085</v>
          </cell>
          <cell r="BN62">
            <v>1264</v>
          </cell>
          <cell r="BO62">
            <v>1502</v>
          </cell>
          <cell r="BP62">
            <v>1882</v>
          </cell>
          <cell r="BQ62">
            <v>2257</v>
          </cell>
          <cell r="BR62">
            <v>2704</v>
          </cell>
          <cell r="BS62">
            <v>3103</v>
          </cell>
          <cell r="BT62">
            <v>3533</v>
          </cell>
          <cell r="BU62">
            <v>4016</v>
          </cell>
          <cell r="BV62">
            <v>4566</v>
          </cell>
          <cell r="BW62">
            <v>5009</v>
          </cell>
          <cell r="BX62">
            <v>5396</v>
          </cell>
          <cell r="BY62">
            <v>5830</v>
          </cell>
          <cell r="BZ62">
            <v>6316</v>
          </cell>
          <cell r="CA62">
            <v>6802</v>
          </cell>
          <cell r="CB62">
            <v>7223</v>
          </cell>
          <cell r="CC62">
            <v>7689</v>
          </cell>
          <cell r="CD62">
            <v>8125</v>
          </cell>
          <cell r="CE62">
            <v>8588</v>
          </cell>
          <cell r="CF62">
            <v>9056</v>
          </cell>
          <cell r="CG62">
            <v>9557</v>
          </cell>
          <cell r="CH62">
            <v>10051</v>
          </cell>
          <cell r="CI62">
            <v>10534</v>
          </cell>
          <cell r="CJ62">
            <v>11034</v>
          </cell>
          <cell r="CK62">
            <v>11540</v>
          </cell>
          <cell r="CL62">
            <v>12070</v>
          </cell>
          <cell r="CM62">
            <v>12550</v>
          </cell>
          <cell r="CN62">
            <v>13010</v>
          </cell>
          <cell r="CO62">
            <v>13510</v>
          </cell>
          <cell r="CP62">
            <v>13984</v>
          </cell>
          <cell r="CQ62">
            <v>14452</v>
          </cell>
          <cell r="CR62">
            <v>14863</v>
          </cell>
          <cell r="CS62">
            <v>15284</v>
          </cell>
          <cell r="CT62">
            <v>15651</v>
          </cell>
          <cell r="CU62">
            <v>16006</v>
          </cell>
          <cell r="CV62">
            <v>16333</v>
          </cell>
          <cell r="CW62">
            <v>16617</v>
          </cell>
          <cell r="CX62">
            <v>16839</v>
          </cell>
          <cell r="CY62">
            <v>17028</v>
          </cell>
          <cell r="CZ62">
            <v>17194</v>
          </cell>
          <cell r="DA62">
            <v>17378</v>
          </cell>
          <cell r="DB62">
            <v>17497</v>
          </cell>
          <cell r="DC62">
            <v>17612</v>
          </cell>
          <cell r="DD62">
            <v>17775</v>
          </cell>
          <cell r="DE62">
            <v>17866</v>
          </cell>
          <cell r="DI62" t="str">
            <v>Coaches</v>
          </cell>
          <cell r="DY62" t="str">
            <v>Coaches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</row>
        <row r="63">
          <cell r="B63">
            <v>4570</v>
          </cell>
          <cell r="C63">
            <v>5694</v>
          </cell>
          <cell r="D63">
            <v>5674</v>
          </cell>
          <cell r="E63">
            <v>5884</v>
          </cell>
          <cell r="F63">
            <v>5624</v>
          </cell>
          <cell r="G63">
            <v>5498</v>
          </cell>
          <cell r="H63">
            <v>5873</v>
          </cell>
          <cell r="I63">
            <v>5778</v>
          </cell>
          <cell r="J63">
            <v>5680</v>
          </cell>
          <cell r="K63">
            <v>6101</v>
          </cell>
          <cell r="L63">
            <v>5620</v>
          </cell>
          <cell r="M63">
            <v>6201</v>
          </cell>
          <cell r="N63">
            <v>6222</v>
          </cell>
          <cell r="O63">
            <v>5928</v>
          </cell>
          <cell r="P63">
            <v>6033</v>
          </cell>
          <cell r="Q63">
            <v>5373</v>
          </cell>
          <cell r="R63">
            <v>5078</v>
          </cell>
          <cell r="S63">
            <v>5228</v>
          </cell>
          <cell r="T63">
            <v>5946</v>
          </cell>
          <cell r="U63">
            <v>6121</v>
          </cell>
          <cell r="V63">
            <v>5977</v>
          </cell>
          <cell r="W63">
            <v>5813</v>
          </cell>
          <cell r="X63">
            <v>5574</v>
          </cell>
          <cell r="Y63">
            <v>6249</v>
          </cell>
          <cell r="Z63">
            <v>6120</v>
          </cell>
          <cell r="AA63">
            <v>6125</v>
          </cell>
          <cell r="AB63">
            <v>6144</v>
          </cell>
          <cell r="AC63">
            <v>6100</v>
          </cell>
          <cell r="AD63">
            <v>5962</v>
          </cell>
          <cell r="AE63">
            <v>5825</v>
          </cell>
          <cell r="AF63">
            <v>5388</v>
          </cell>
          <cell r="AG63">
            <v>5019</v>
          </cell>
          <cell r="AH63">
            <v>5629</v>
          </cell>
          <cell r="AI63">
            <v>5836</v>
          </cell>
          <cell r="AJ63">
            <v>5778</v>
          </cell>
          <cell r="AK63">
            <v>6120</v>
          </cell>
          <cell r="AL63">
            <v>5773</v>
          </cell>
          <cell r="AM63">
            <v>6292</v>
          </cell>
          <cell r="AN63">
            <v>6516</v>
          </cell>
          <cell r="AO63">
            <v>6217</v>
          </cell>
          <cell r="AP63">
            <v>6277</v>
          </cell>
          <cell r="AQ63">
            <v>6366</v>
          </cell>
          <cell r="AR63">
            <v>6379</v>
          </cell>
          <cell r="AS63">
            <v>6075</v>
          </cell>
          <cell r="AT63">
            <v>6031</v>
          </cell>
          <cell r="AU63">
            <v>6593</v>
          </cell>
          <cell r="AV63">
            <v>6481</v>
          </cell>
          <cell r="AW63">
            <v>6573</v>
          </cell>
          <cell r="AX63">
            <v>6472</v>
          </cell>
          <cell r="AY63">
            <v>7121</v>
          </cell>
          <cell r="AZ63">
            <v>5625</v>
          </cell>
          <cell r="BA63">
            <v>1641</v>
          </cell>
          <cell r="BF63">
            <v>4570</v>
          </cell>
          <cell r="BG63">
            <v>10264</v>
          </cell>
          <cell r="BH63">
            <v>15938</v>
          </cell>
          <cell r="BI63">
            <v>21822</v>
          </cell>
          <cell r="BJ63">
            <v>27446</v>
          </cell>
          <cell r="BK63">
            <v>32944</v>
          </cell>
          <cell r="BL63">
            <v>38817</v>
          </cell>
          <cell r="BM63">
            <v>44595</v>
          </cell>
          <cell r="BN63">
            <v>50275</v>
          </cell>
          <cell r="BO63">
            <v>56376</v>
          </cell>
          <cell r="BP63">
            <v>61996</v>
          </cell>
          <cell r="BQ63">
            <v>68197</v>
          </cell>
          <cell r="BR63">
            <v>74419</v>
          </cell>
          <cell r="BS63">
            <v>80347</v>
          </cell>
          <cell r="BT63">
            <v>86380</v>
          </cell>
          <cell r="BU63">
            <v>91753</v>
          </cell>
          <cell r="BV63">
            <v>96831</v>
          </cell>
          <cell r="BW63">
            <v>102059</v>
          </cell>
          <cell r="BX63">
            <v>108005</v>
          </cell>
          <cell r="BY63">
            <v>114126</v>
          </cell>
          <cell r="BZ63">
            <v>120103</v>
          </cell>
          <cell r="CA63">
            <v>125916</v>
          </cell>
          <cell r="CB63">
            <v>131490</v>
          </cell>
          <cell r="CC63">
            <v>137739</v>
          </cell>
          <cell r="CD63">
            <v>143859</v>
          </cell>
          <cell r="CE63">
            <v>149984</v>
          </cell>
          <cell r="CF63">
            <v>156128</v>
          </cell>
          <cell r="CG63">
            <v>162228</v>
          </cell>
          <cell r="CH63">
            <v>168190</v>
          </cell>
          <cell r="CI63">
            <v>174015</v>
          </cell>
          <cell r="CJ63">
            <v>179403</v>
          </cell>
          <cell r="CK63">
            <v>184422</v>
          </cell>
          <cell r="CL63">
            <v>190051</v>
          </cell>
          <cell r="CM63">
            <v>195887</v>
          </cell>
          <cell r="CN63">
            <v>201665</v>
          </cell>
          <cell r="CO63">
            <v>207785</v>
          </cell>
          <cell r="CP63">
            <v>213558</v>
          </cell>
          <cell r="CQ63">
            <v>219850</v>
          </cell>
          <cell r="CR63">
            <v>226366</v>
          </cell>
          <cell r="CS63">
            <v>232583</v>
          </cell>
          <cell r="CT63">
            <v>238860</v>
          </cell>
          <cell r="CU63">
            <v>245226</v>
          </cell>
          <cell r="CV63">
            <v>251605</v>
          </cell>
          <cell r="CW63">
            <v>257680</v>
          </cell>
          <cell r="CX63">
            <v>263711</v>
          </cell>
          <cell r="CY63">
            <v>270304</v>
          </cell>
          <cell r="CZ63">
            <v>276785</v>
          </cell>
          <cell r="DA63">
            <v>283358</v>
          </cell>
          <cell r="DB63">
            <v>289830</v>
          </cell>
          <cell r="DC63">
            <v>296951</v>
          </cell>
          <cell r="DD63">
            <v>302576</v>
          </cell>
          <cell r="DE63">
            <v>304217</v>
          </cell>
          <cell r="DI63" t="str">
            <v>Ro / Ro Units</v>
          </cell>
          <cell r="DY63" t="str">
            <v>Ro / Ro Units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I64" t="str">
            <v>Trade Vehicles</v>
          </cell>
          <cell r="DY64" t="str">
            <v>Trade Vehicles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I65" t="str">
            <v>Small Commercials</v>
          </cell>
          <cell r="DY65" t="str">
            <v>Small Commercials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>
            <v>0</v>
          </cell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  <cell r="EG1">
            <v>136</v>
          </cell>
          <cell r="EH1">
            <v>137</v>
          </cell>
          <cell r="EI1">
            <v>138</v>
          </cell>
          <cell r="EJ1">
            <v>139</v>
          </cell>
          <cell r="EK1">
            <v>140</v>
          </cell>
          <cell r="EL1">
            <v>141</v>
          </cell>
          <cell r="EM1">
            <v>142</v>
          </cell>
          <cell r="EN1">
            <v>143</v>
          </cell>
          <cell r="EO1">
            <v>144</v>
          </cell>
          <cell r="EP1">
            <v>145</v>
          </cell>
          <cell r="EQ1">
            <v>146</v>
          </cell>
          <cell r="ER1">
            <v>147</v>
          </cell>
          <cell r="ES1">
            <v>148</v>
          </cell>
          <cell r="ET1">
            <v>149</v>
          </cell>
          <cell r="EU1">
            <v>150</v>
          </cell>
          <cell r="EV1">
            <v>151</v>
          </cell>
          <cell r="EW1">
            <v>152</v>
          </cell>
          <cell r="EX1">
            <v>153</v>
          </cell>
          <cell r="EY1">
            <v>154</v>
          </cell>
          <cell r="EZ1">
            <v>155</v>
          </cell>
          <cell r="FA1">
            <v>156</v>
          </cell>
        </row>
        <row r="2">
          <cell r="B2">
            <v>36170</v>
          </cell>
          <cell r="C2">
            <v>36177</v>
          </cell>
          <cell r="D2">
            <v>36184</v>
          </cell>
          <cell r="E2">
            <v>36191</v>
          </cell>
          <cell r="F2">
            <v>36198</v>
          </cell>
          <cell r="G2">
            <v>36205</v>
          </cell>
          <cell r="H2">
            <v>36212</v>
          </cell>
          <cell r="I2">
            <v>36219</v>
          </cell>
          <cell r="J2">
            <v>36226</v>
          </cell>
          <cell r="K2">
            <v>36233</v>
          </cell>
          <cell r="L2">
            <v>36240</v>
          </cell>
          <cell r="M2">
            <v>36247</v>
          </cell>
          <cell r="N2">
            <v>36254</v>
          </cell>
          <cell r="O2">
            <v>36261</v>
          </cell>
          <cell r="P2">
            <v>36268</v>
          </cell>
          <cell r="Q2">
            <v>36275</v>
          </cell>
          <cell r="R2">
            <v>36282</v>
          </cell>
          <cell r="S2">
            <v>36289</v>
          </cell>
          <cell r="T2">
            <v>36296</v>
          </cell>
          <cell r="U2">
            <v>36303</v>
          </cell>
          <cell r="V2">
            <v>36310</v>
          </cell>
          <cell r="W2">
            <v>36317</v>
          </cell>
          <cell r="X2">
            <v>36324</v>
          </cell>
          <cell r="Y2">
            <v>36331</v>
          </cell>
          <cell r="Z2">
            <v>36338</v>
          </cell>
          <cell r="AA2">
            <v>36345</v>
          </cell>
          <cell r="AB2">
            <v>36352</v>
          </cell>
          <cell r="AC2">
            <v>36359</v>
          </cell>
          <cell r="AD2">
            <v>36366</v>
          </cell>
          <cell r="AE2">
            <v>36373</v>
          </cell>
          <cell r="AF2">
            <v>36380</v>
          </cell>
          <cell r="AG2">
            <v>36387</v>
          </cell>
          <cell r="AH2">
            <v>36394</v>
          </cell>
          <cell r="AI2">
            <v>36401</v>
          </cell>
          <cell r="AJ2">
            <v>36408</v>
          </cell>
          <cell r="AK2">
            <v>36415</v>
          </cell>
          <cell r="AL2">
            <v>36422</v>
          </cell>
          <cell r="AM2">
            <v>36429</v>
          </cell>
          <cell r="AN2">
            <v>36436</v>
          </cell>
          <cell r="AO2">
            <v>36443</v>
          </cell>
          <cell r="AP2">
            <v>36450</v>
          </cell>
          <cell r="AQ2">
            <v>36457</v>
          </cell>
          <cell r="AR2">
            <v>36464</v>
          </cell>
          <cell r="AS2">
            <v>36471</v>
          </cell>
          <cell r="AT2">
            <v>36478</v>
          </cell>
          <cell r="AU2">
            <v>36485</v>
          </cell>
          <cell r="AV2">
            <v>36492</v>
          </cell>
          <cell r="AW2">
            <v>36499</v>
          </cell>
          <cell r="AX2">
            <v>36506</v>
          </cell>
          <cell r="AY2">
            <v>36513</v>
          </cell>
          <cell r="AZ2">
            <v>36520</v>
          </cell>
          <cell r="BA2">
            <v>36525</v>
          </cell>
          <cell r="BB2">
            <v>36535</v>
          </cell>
          <cell r="BC2">
            <v>36542</v>
          </cell>
          <cell r="BD2">
            <v>36549</v>
          </cell>
          <cell r="BE2">
            <v>36556</v>
          </cell>
          <cell r="BF2">
            <v>36563</v>
          </cell>
          <cell r="BG2">
            <v>36570</v>
          </cell>
          <cell r="BH2">
            <v>36577</v>
          </cell>
          <cell r="BI2">
            <v>36584</v>
          </cell>
          <cell r="BJ2">
            <v>36592</v>
          </cell>
          <cell r="BK2">
            <v>36599</v>
          </cell>
          <cell r="BL2">
            <v>36606</v>
          </cell>
          <cell r="BM2">
            <v>36613</v>
          </cell>
          <cell r="BN2">
            <v>36620</v>
          </cell>
          <cell r="BO2">
            <v>36627</v>
          </cell>
          <cell r="BP2">
            <v>36634</v>
          </cell>
          <cell r="BQ2">
            <v>36641</v>
          </cell>
          <cell r="BR2">
            <v>36648</v>
          </cell>
          <cell r="BS2">
            <v>36655</v>
          </cell>
          <cell r="BT2">
            <v>36662</v>
          </cell>
          <cell r="BU2">
            <v>36669</v>
          </cell>
          <cell r="BV2">
            <v>36676</v>
          </cell>
          <cell r="BW2">
            <v>36683</v>
          </cell>
          <cell r="BX2">
            <v>36690</v>
          </cell>
          <cell r="BY2">
            <v>36697</v>
          </cell>
          <cell r="BZ2">
            <v>36704</v>
          </cell>
          <cell r="CA2">
            <v>36711</v>
          </cell>
          <cell r="CB2">
            <v>36718</v>
          </cell>
          <cell r="CC2">
            <v>36725</v>
          </cell>
          <cell r="CD2">
            <v>36732</v>
          </cell>
          <cell r="CE2">
            <v>36739</v>
          </cell>
          <cell r="CF2">
            <v>36746</v>
          </cell>
          <cell r="CG2">
            <v>36753</v>
          </cell>
          <cell r="CH2">
            <v>36760</v>
          </cell>
          <cell r="CI2">
            <v>36767</v>
          </cell>
          <cell r="CJ2">
            <v>36774</v>
          </cell>
          <cell r="CK2">
            <v>36781</v>
          </cell>
          <cell r="CL2">
            <v>36788</v>
          </cell>
          <cell r="CM2">
            <v>36795</v>
          </cell>
          <cell r="CN2">
            <v>36802</v>
          </cell>
          <cell r="CO2">
            <v>36809</v>
          </cell>
          <cell r="CP2">
            <v>36816</v>
          </cell>
          <cell r="CQ2">
            <v>36823</v>
          </cell>
          <cell r="CR2">
            <v>36830</v>
          </cell>
          <cell r="CS2">
            <v>36837</v>
          </cell>
          <cell r="CT2">
            <v>36844</v>
          </cell>
          <cell r="CU2">
            <v>36851</v>
          </cell>
          <cell r="CV2">
            <v>36858</v>
          </cell>
          <cell r="CW2">
            <v>36865</v>
          </cell>
          <cell r="CX2">
            <v>36872</v>
          </cell>
          <cell r="CY2">
            <v>36879</v>
          </cell>
          <cell r="CZ2">
            <v>36886</v>
          </cell>
          <cell r="DA2">
            <v>36891</v>
          </cell>
          <cell r="DB2">
            <v>36900</v>
          </cell>
          <cell r="DC2">
            <v>36907</v>
          </cell>
          <cell r="DD2">
            <v>36914</v>
          </cell>
          <cell r="DE2">
            <v>36921</v>
          </cell>
          <cell r="DF2">
            <v>36928</v>
          </cell>
          <cell r="DG2">
            <v>36935</v>
          </cell>
          <cell r="DH2">
            <v>36942</v>
          </cell>
          <cell r="DI2">
            <v>36949</v>
          </cell>
          <cell r="DJ2">
            <v>36956</v>
          </cell>
          <cell r="DK2">
            <v>36963</v>
          </cell>
          <cell r="DL2">
            <v>36970</v>
          </cell>
          <cell r="DM2">
            <v>36977</v>
          </cell>
          <cell r="DN2">
            <v>36984</v>
          </cell>
          <cell r="DO2">
            <v>36991</v>
          </cell>
          <cell r="DP2">
            <v>36998</v>
          </cell>
          <cell r="DQ2">
            <v>37005</v>
          </cell>
          <cell r="DR2">
            <v>37012</v>
          </cell>
          <cell r="DS2">
            <v>37019</v>
          </cell>
          <cell r="DT2">
            <v>37026</v>
          </cell>
          <cell r="DU2">
            <v>37033</v>
          </cell>
          <cell r="DV2">
            <v>37040</v>
          </cell>
          <cell r="DW2">
            <v>37047</v>
          </cell>
          <cell r="DX2">
            <v>37054</v>
          </cell>
          <cell r="DY2">
            <v>37061</v>
          </cell>
          <cell r="DZ2">
            <v>37068</v>
          </cell>
          <cell r="EA2">
            <v>37075</v>
          </cell>
          <cell r="EB2">
            <v>37082</v>
          </cell>
          <cell r="EC2">
            <v>37089</v>
          </cell>
          <cell r="ED2">
            <v>37096</v>
          </cell>
          <cell r="EE2">
            <v>37103</v>
          </cell>
          <cell r="EF2">
            <v>37110</v>
          </cell>
          <cell r="EG2">
            <v>37117</v>
          </cell>
          <cell r="EH2">
            <v>37124</v>
          </cell>
          <cell r="EI2">
            <v>37131</v>
          </cell>
          <cell r="EJ2">
            <v>37138</v>
          </cell>
          <cell r="EK2">
            <v>37145</v>
          </cell>
          <cell r="EL2">
            <v>37152</v>
          </cell>
          <cell r="EM2">
            <v>37159</v>
          </cell>
          <cell r="EN2">
            <v>37166</v>
          </cell>
          <cell r="EO2">
            <v>37173</v>
          </cell>
          <cell r="EP2">
            <v>37180</v>
          </cell>
          <cell r="EQ2">
            <v>37187</v>
          </cell>
          <cell r="ER2">
            <v>37194</v>
          </cell>
          <cell r="ES2">
            <v>37201</v>
          </cell>
          <cell r="ET2">
            <v>37208</v>
          </cell>
          <cell r="EU2">
            <v>37215</v>
          </cell>
          <cell r="EV2">
            <v>37222</v>
          </cell>
          <cell r="EW2">
            <v>37229</v>
          </cell>
          <cell r="EX2">
            <v>37236</v>
          </cell>
          <cell r="EY2">
            <v>37243</v>
          </cell>
          <cell r="EZ2">
            <v>37250</v>
          </cell>
          <cell r="FA2">
            <v>37257</v>
          </cell>
        </row>
        <row r="3">
          <cell r="B3" t="str">
            <v>1 99</v>
          </cell>
          <cell r="C3" t="str">
            <v>2 99</v>
          </cell>
          <cell r="D3" t="str">
            <v>3 99</v>
          </cell>
          <cell r="E3" t="str">
            <v>4 99</v>
          </cell>
          <cell r="F3" t="str">
            <v>5 99</v>
          </cell>
          <cell r="G3" t="str">
            <v>6 99</v>
          </cell>
          <cell r="H3" t="str">
            <v>7 99</v>
          </cell>
          <cell r="I3" t="str">
            <v>8 99</v>
          </cell>
          <cell r="J3" t="str">
            <v>9 99</v>
          </cell>
          <cell r="K3" t="str">
            <v>10 99</v>
          </cell>
          <cell r="L3" t="str">
            <v>11 99</v>
          </cell>
          <cell r="M3" t="str">
            <v>12 99</v>
          </cell>
          <cell r="N3" t="str">
            <v>13 99</v>
          </cell>
          <cell r="O3" t="str">
            <v>14 99</v>
          </cell>
          <cell r="P3" t="str">
            <v>15 99</v>
          </cell>
          <cell r="Q3" t="str">
            <v>16 99</v>
          </cell>
          <cell r="R3" t="str">
            <v>17 99</v>
          </cell>
          <cell r="S3" t="str">
            <v>18 99</v>
          </cell>
          <cell r="T3" t="str">
            <v xml:space="preserve">19 99 </v>
          </cell>
          <cell r="U3" t="str">
            <v>20 99</v>
          </cell>
          <cell r="V3" t="str">
            <v>21 99</v>
          </cell>
          <cell r="W3" t="str">
            <v>22 99</v>
          </cell>
          <cell r="X3" t="str">
            <v>23 99</v>
          </cell>
          <cell r="Y3" t="str">
            <v>24 99</v>
          </cell>
          <cell r="Z3" t="str">
            <v>25 99</v>
          </cell>
          <cell r="AA3" t="str">
            <v>26 99</v>
          </cell>
          <cell r="AB3" t="str">
            <v>27 99</v>
          </cell>
          <cell r="AC3" t="str">
            <v>28 99</v>
          </cell>
          <cell r="AD3" t="str">
            <v>29 99</v>
          </cell>
          <cell r="AE3" t="str">
            <v>30 99</v>
          </cell>
          <cell r="AF3" t="str">
            <v>31 99</v>
          </cell>
          <cell r="AG3" t="str">
            <v>32 99</v>
          </cell>
          <cell r="AH3" t="str">
            <v>33 99</v>
          </cell>
          <cell r="AI3" t="str">
            <v>34 99</v>
          </cell>
          <cell r="AJ3" t="str">
            <v>35 99</v>
          </cell>
          <cell r="AK3" t="str">
            <v>36 99</v>
          </cell>
          <cell r="AL3" t="str">
            <v>37 99</v>
          </cell>
          <cell r="AM3" t="str">
            <v>38 99</v>
          </cell>
          <cell r="AN3" t="str">
            <v>39 99</v>
          </cell>
          <cell r="AO3" t="str">
            <v>40 99</v>
          </cell>
          <cell r="AP3" t="str">
            <v>41 99</v>
          </cell>
          <cell r="AQ3" t="str">
            <v>42 99</v>
          </cell>
          <cell r="AR3" t="str">
            <v>43 99</v>
          </cell>
          <cell r="AS3" t="str">
            <v>44 99</v>
          </cell>
          <cell r="AT3" t="str">
            <v>45 99</v>
          </cell>
          <cell r="AU3" t="str">
            <v>46 99</v>
          </cell>
          <cell r="AV3" t="str">
            <v>47 99</v>
          </cell>
          <cell r="AW3" t="str">
            <v>48 99</v>
          </cell>
          <cell r="AX3" t="str">
            <v>49 99</v>
          </cell>
          <cell r="AY3" t="str">
            <v>50 99</v>
          </cell>
          <cell r="AZ3" t="str">
            <v>51 99</v>
          </cell>
          <cell r="BA3" t="str">
            <v>52 99</v>
          </cell>
          <cell r="BB3" t="str">
            <v>1 00</v>
          </cell>
          <cell r="BC3" t="str">
            <v>2 00</v>
          </cell>
          <cell r="BD3" t="str">
            <v>3 00</v>
          </cell>
          <cell r="BE3" t="str">
            <v>4 00</v>
          </cell>
          <cell r="BF3" t="str">
            <v>5 00</v>
          </cell>
          <cell r="BG3" t="str">
            <v>6 00</v>
          </cell>
          <cell r="BH3" t="str">
            <v>7 00</v>
          </cell>
          <cell r="BI3" t="str">
            <v>8 00</v>
          </cell>
          <cell r="BJ3" t="str">
            <v>9 00</v>
          </cell>
          <cell r="BK3" t="str">
            <v>10 00</v>
          </cell>
          <cell r="BL3" t="str">
            <v>11 00</v>
          </cell>
          <cell r="BM3" t="str">
            <v>12 00</v>
          </cell>
          <cell r="BN3" t="str">
            <v>13 00</v>
          </cell>
          <cell r="BO3" t="str">
            <v>14 00</v>
          </cell>
          <cell r="BP3" t="str">
            <v>15 00</v>
          </cell>
          <cell r="BQ3" t="str">
            <v>16 00</v>
          </cell>
          <cell r="BR3" t="str">
            <v>17 00</v>
          </cell>
          <cell r="BS3" t="str">
            <v>18 00</v>
          </cell>
          <cell r="BT3" t="str">
            <v xml:space="preserve">19 00 </v>
          </cell>
          <cell r="BU3" t="str">
            <v>20 00</v>
          </cell>
          <cell r="BV3" t="str">
            <v>21 00</v>
          </cell>
          <cell r="BW3" t="str">
            <v>22 00</v>
          </cell>
          <cell r="BX3" t="str">
            <v>23 00</v>
          </cell>
          <cell r="BY3" t="str">
            <v>24 00</v>
          </cell>
          <cell r="BZ3" t="str">
            <v>25 00</v>
          </cell>
          <cell r="CA3" t="str">
            <v>26 00</v>
          </cell>
          <cell r="CB3" t="str">
            <v>27 00</v>
          </cell>
          <cell r="CC3" t="str">
            <v>28 00</v>
          </cell>
          <cell r="CD3" t="str">
            <v>29 00</v>
          </cell>
          <cell r="CE3" t="str">
            <v>30 00</v>
          </cell>
          <cell r="CF3" t="str">
            <v>31 00</v>
          </cell>
          <cell r="CG3" t="str">
            <v>32 00</v>
          </cell>
          <cell r="CH3" t="str">
            <v>33 00</v>
          </cell>
          <cell r="CI3" t="str">
            <v>34 00</v>
          </cell>
          <cell r="CJ3" t="str">
            <v>35 00</v>
          </cell>
          <cell r="CK3" t="str">
            <v>36 00</v>
          </cell>
          <cell r="CL3" t="str">
            <v>37 00</v>
          </cell>
          <cell r="CM3" t="str">
            <v>38 00</v>
          </cell>
          <cell r="CN3" t="str">
            <v>39 00</v>
          </cell>
          <cell r="CO3" t="str">
            <v>40 00</v>
          </cell>
          <cell r="CP3" t="str">
            <v>41 00</v>
          </cell>
          <cell r="CQ3" t="str">
            <v>42 00</v>
          </cell>
          <cell r="CR3" t="str">
            <v>43 00</v>
          </cell>
          <cell r="CS3" t="str">
            <v>44 00</v>
          </cell>
          <cell r="CT3" t="str">
            <v>45 00</v>
          </cell>
          <cell r="CU3" t="str">
            <v>46 00</v>
          </cell>
          <cell r="CV3" t="str">
            <v>47 00</v>
          </cell>
          <cell r="CW3" t="str">
            <v>48 00</v>
          </cell>
          <cell r="CX3" t="str">
            <v>49 00</v>
          </cell>
          <cell r="CY3" t="str">
            <v>50 00</v>
          </cell>
          <cell r="CZ3" t="str">
            <v>51 00</v>
          </cell>
          <cell r="DA3" t="str">
            <v>52 00</v>
          </cell>
          <cell r="DB3" t="str">
            <v>1 01</v>
          </cell>
          <cell r="DC3" t="str">
            <v>2 01</v>
          </cell>
          <cell r="DD3" t="str">
            <v>3 01</v>
          </cell>
          <cell r="DE3" t="str">
            <v>4 01</v>
          </cell>
          <cell r="DF3" t="str">
            <v>5 01</v>
          </cell>
          <cell r="DG3" t="str">
            <v>6 01</v>
          </cell>
          <cell r="DH3" t="str">
            <v>7 01</v>
          </cell>
          <cell r="DI3" t="str">
            <v>8 01</v>
          </cell>
          <cell r="DJ3" t="str">
            <v>9 01</v>
          </cell>
          <cell r="DK3" t="str">
            <v>10 01</v>
          </cell>
          <cell r="DL3" t="str">
            <v>11 01</v>
          </cell>
          <cell r="DM3" t="str">
            <v>12 01</v>
          </cell>
          <cell r="DN3" t="str">
            <v>13 01</v>
          </cell>
          <cell r="DO3" t="str">
            <v>14 01</v>
          </cell>
          <cell r="DP3" t="str">
            <v>15 01</v>
          </cell>
          <cell r="DQ3" t="str">
            <v>16 01</v>
          </cell>
          <cell r="DR3" t="str">
            <v>17 01</v>
          </cell>
          <cell r="DS3" t="str">
            <v>18 01</v>
          </cell>
          <cell r="DT3" t="str">
            <v xml:space="preserve">19 01 </v>
          </cell>
          <cell r="DU3" t="str">
            <v>20 01</v>
          </cell>
          <cell r="DV3" t="str">
            <v>21 01</v>
          </cell>
          <cell r="DW3" t="str">
            <v>22 01</v>
          </cell>
          <cell r="DX3" t="str">
            <v>23 01</v>
          </cell>
          <cell r="DY3" t="str">
            <v>24 01</v>
          </cell>
          <cell r="DZ3" t="str">
            <v>25 01</v>
          </cell>
          <cell r="EA3" t="str">
            <v>26 01</v>
          </cell>
          <cell r="EB3" t="str">
            <v>27 01</v>
          </cell>
          <cell r="EC3" t="str">
            <v>28 01</v>
          </cell>
          <cell r="ED3" t="str">
            <v>29 01</v>
          </cell>
          <cell r="EE3" t="str">
            <v>30 01</v>
          </cell>
          <cell r="EF3" t="str">
            <v>31 01</v>
          </cell>
          <cell r="EG3" t="str">
            <v>32 01</v>
          </cell>
          <cell r="EH3" t="str">
            <v>33 01</v>
          </cell>
          <cell r="EI3" t="str">
            <v>34 01</v>
          </cell>
          <cell r="EJ3" t="str">
            <v>35 01</v>
          </cell>
          <cell r="EK3" t="str">
            <v>36 01</v>
          </cell>
          <cell r="EL3" t="str">
            <v>37 01</v>
          </cell>
          <cell r="EM3" t="str">
            <v>38 01</v>
          </cell>
          <cell r="EN3" t="str">
            <v>39 01</v>
          </cell>
          <cell r="EO3" t="str">
            <v>40 01</v>
          </cell>
          <cell r="EP3" t="str">
            <v>41 01</v>
          </cell>
          <cell r="EQ3" t="str">
            <v>42 01</v>
          </cell>
          <cell r="ER3" t="str">
            <v>43 01</v>
          </cell>
          <cell r="ES3" t="str">
            <v>44 01</v>
          </cell>
          <cell r="ET3" t="str">
            <v>45 01</v>
          </cell>
          <cell r="EU3" t="str">
            <v>46 01</v>
          </cell>
          <cell r="EV3" t="str">
            <v>47 01</v>
          </cell>
          <cell r="EW3" t="str">
            <v>48 01</v>
          </cell>
          <cell r="EX3" t="str">
            <v>49 01</v>
          </cell>
          <cell r="EY3" t="str">
            <v>50 01</v>
          </cell>
          <cell r="EZ3" t="str">
            <v>51 01</v>
          </cell>
          <cell r="FA3" t="str">
            <v>52 01</v>
          </cell>
        </row>
        <row r="4">
          <cell r="A4" t="str">
            <v>Passengers</v>
          </cell>
        </row>
        <row r="5">
          <cell r="A5" t="str">
            <v xml:space="preserve">Stena Line </v>
          </cell>
          <cell r="B5">
            <v>31922</v>
          </cell>
          <cell r="C5">
            <v>10917</v>
          </cell>
          <cell r="D5">
            <v>11667</v>
          </cell>
          <cell r="E5">
            <v>15329</v>
          </cell>
          <cell r="F5">
            <v>18756</v>
          </cell>
          <cell r="G5">
            <v>25767</v>
          </cell>
          <cell r="H5">
            <v>35816</v>
          </cell>
          <cell r="I5">
            <v>20239</v>
          </cell>
          <cell r="J5">
            <v>17205</v>
          </cell>
          <cell r="K5">
            <v>19324</v>
          </cell>
          <cell r="L5">
            <v>39171</v>
          </cell>
          <cell r="M5">
            <v>43312</v>
          </cell>
          <cell r="N5">
            <v>60531</v>
          </cell>
          <cell r="O5">
            <v>69049</v>
          </cell>
          <cell r="P5">
            <v>41823</v>
          </cell>
          <cell r="Q5">
            <v>39680</v>
          </cell>
          <cell r="R5">
            <v>48939</v>
          </cell>
          <cell r="S5">
            <v>46717</v>
          </cell>
          <cell r="T5">
            <v>49169</v>
          </cell>
          <cell r="U5">
            <v>51789</v>
          </cell>
          <cell r="V5">
            <v>65344</v>
          </cell>
          <cell r="W5">
            <v>80959</v>
          </cell>
          <cell r="X5">
            <v>65214</v>
          </cell>
          <cell r="Y5">
            <v>71861</v>
          </cell>
          <cell r="Z5">
            <v>65628</v>
          </cell>
          <cell r="AA5">
            <v>78080</v>
          </cell>
          <cell r="AB5">
            <v>67617</v>
          </cell>
          <cell r="AC5">
            <v>67693</v>
          </cell>
          <cell r="AD5">
            <v>68992</v>
          </cell>
          <cell r="AE5">
            <v>79331</v>
          </cell>
          <cell r="AF5">
            <v>81469</v>
          </cell>
          <cell r="AG5">
            <v>82931</v>
          </cell>
          <cell r="AH5">
            <v>80776</v>
          </cell>
          <cell r="AI5">
            <v>83894</v>
          </cell>
          <cell r="AJ5">
            <v>61711</v>
          </cell>
          <cell r="AK5">
            <v>54446</v>
          </cell>
          <cell r="AL5">
            <v>52466</v>
          </cell>
          <cell r="AM5">
            <v>51468</v>
          </cell>
          <cell r="AN5">
            <v>44431</v>
          </cell>
          <cell r="AO5">
            <v>36480</v>
          </cell>
          <cell r="AP5">
            <v>32469</v>
          </cell>
          <cell r="AQ5">
            <v>42443</v>
          </cell>
          <cell r="AR5">
            <v>46136</v>
          </cell>
          <cell r="AS5">
            <v>28099</v>
          </cell>
          <cell r="AT5">
            <v>25354</v>
          </cell>
          <cell r="AU5">
            <v>22234</v>
          </cell>
          <cell r="AV5">
            <v>14321</v>
          </cell>
          <cell r="AW5">
            <v>17742</v>
          </cell>
          <cell r="AX5">
            <v>14867</v>
          </cell>
          <cell r="AY5">
            <v>18308</v>
          </cell>
          <cell r="AZ5">
            <v>21882</v>
          </cell>
          <cell r="BA5">
            <v>26473</v>
          </cell>
          <cell r="BB5">
            <v>38879</v>
          </cell>
          <cell r="BC5">
            <v>11212</v>
          </cell>
          <cell r="BD5">
            <v>12430</v>
          </cell>
          <cell r="BE5">
            <v>14424</v>
          </cell>
          <cell r="BF5">
            <v>14414</v>
          </cell>
          <cell r="BG5">
            <v>15567</v>
          </cell>
          <cell r="BH5">
            <v>22930</v>
          </cell>
          <cell r="BI5">
            <v>29914</v>
          </cell>
          <cell r="BJ5">
            <v>23009</v>
          </cell>
          <cell r="BK5">
            <v>26505</v>
          </cell>
          <cell r="BL5">
            <v>37368</v>
          </cell>
          <cell r="BM5">
            <v>33601</v>
          </cell>
          <cell r="BN5">
            <v>47315</v>
          </cell>
          <cell r="BO5">
            <v>33432</v>
          </cell>
          <cell r="BP5">
            <v>44575</v>
          </cell>
          <cell r="BQ5">
            <v>62952</v>
          </cell>
          <cell r="BR5">
            <v>70800</v>
          </cell>
          <cell r="BS5">
            <v>40903</v>
          </cell>
          <cell r="BT5">
            <v>40657</v>
          </cell>
          <cell r="BU5">
            <v>44703</v>
          </cell>
          <cell r="BV5">
            <v>60299</v>
          </cell>
          <cell r="BW5">
            <v>63909</v>
          </cell>
          <cell r="BX5">
            <v>48259</v>
          </cell>
          <cell r="BY5">
            <v>49996</v>
          </cell>
          <cell r="BZ5">
            <v>52452</v>
          </cell>
          <cell r="CA5">
            <v>62888</v>
          </cell>
          <cell r="CB5">
            <v>64076</v>
          </cell>
          <cell r="CC5">
            <v>67689</v>
          </cell>
          <cell r="CD5">
            <v>71464</v>
          </cell>
          <cell r="CE5">
            <v>75802</v>
          </cell>
          <cell r="CF5">
            <v>75318</v>
          </cell>
          <cell r="CG5">
            <v>82439</v>
          </cell>
          <cell r="CH5">
            <v>83026</v>
          </cell>
          <cell r="CI5">
            <v>82007</v>
          </cell>
          <cell r="CJ5">
            <v>72681</v>
          </cell>
          <cell r="CK5">
            <v>56917</v>
          </cell>
          <cell r="CL5">
            <v>52490</v>
          </cell>
          <cell r="CM5">
            <v>46883</v>
          </cell>
          <cell r="CN5">
            <v>39471</v>
          </cell>
          <cell r="CO5">
            <v>35342</v>
          </cell>
          <cell r="CP5">
            <v>28884</v>
          </cell>
          <cell r="CQ5">
            <v>38296</v>
          </cell>
          <cell r="CR5">
            <v>46680</v>
          </cell>
          <cell r="CS5">
            <v>32045</v>
          </cell>
          <cell r="CT5">
            <v>16442</v>
          </cell>
          <cell r="CU5">
            <v>19447</v>
          </cell>
          <cell r="CV5">
            <v>16971</v>
          </cell>
          <cell r="CW5">
            <v>17049</v>
          </cell>
          <cell r="CX5">
            <v>14396</v>
          </cell>
          <cell r="CY5">
            <v>15829</v>
          </cell>
          <cell r="CZ5">
            <v>23089</v>
          </cell>
          <cell r="DA5">
            <v>20538</v>
          </cell>
          <cell r="DB5">
            <v>27520</v>
          </cell>
          <cell r="DC5">
            <v>6827</v>
          </cell>
          <cell r="DD5">
            <v>8746</v>
          </cell>
          <cell r="DE5">
            <v>8694</v>
          </cell>
          <cell r="DF5">
            <v>15700</v>
          </cell>
          <cell r="DG5">
            <v>14871</v>
          </cell>
          <cell r="DH5">
            <v>21226</v>
          </cell>
          <cell r="DI5">
            <v>31214</v>
          </cell>
          <cell r="DJ5">
            <v>15495</v>
          </cell>
          <cell r="DK5">
            <v>19832</v>
          </cell>
          <cell r="DL5">
            <v>28602</v>
          </cell>
          <cell r="DM5">
            <v>21974</v>
          </cell>
          <cell r="DN5">
            <v>24448</v>
          </cell>
          <cell r="DO5">
            <v>28336</v>
          </cell>
          <cell r="DP5">
            <v>41494</v>
          </cell>
          <cell r="DQ5">
            <v>48170</v>
          </cell>
          <cell r="DR5">
            <v>29741</v>
          </cell>
          <cell r="DS5">
            <v>33817</v>
          </cell>
          <cell r="DT5">
            <v>34551</v>
          </cell>
          <cell r="DU5">
            <v>36933</v>
          </cell>
          <cell r="DV5">
            <v>47901</v>
          </cell>
          <cell r="DW5">
            <v>52515</v>
          </cell>
          <cell r="DX5">
            <v>40177</v>
          </cell>
          <cell r="DY5">
            <v>43077</v>
          </cell>
          <cell r="DZ5">
            <v>45036</v>
          </cell>
          <cell r="EA5">
            <v>50482</v>
          </cell>
          <cell r="EB5">
            <v>55174</v>
          </cell>
          <cell r="EC5">
            <v>57644</v>
          </cell>
          <cell r="ED5">
            <v>60229</v>
          </cell>
          <cell r="EE5">
            <v>67770</v>
          </cell>
          <cell r="EF5">
            <v>74572</v>
          </cell>
          <cell r="EG5">
            <v>77675</v>
          </cell>
          <cell r="EH5">
            <v>78312</v>
          </cell>
          <cell r="EI5">
            <v>78317</v>
          </cell>
          <cell r="EJ5">
            <v>73452</v>
          </cell>
          <cell r="EK5">
            <v>49456</v>
          </cell>
          <cell r="EL5">
            <v>42217</v>
          </cell>
          <cell r="EM5">
            <v>36795</v>
          </cell>
          <cell r="EN5">
            <v>34948</v>
          </cell>
          <cell r="EO5">
            <v>29725</v>
          </cell>
          <cell r="EP5">
            <v>31985</v>
          </cell>
          <cell r="EQ5">
            <v>33867</v>
          </cell>
          <cell r="ER5">
            <v>42769</v>
          </cell>
          <cell r="ES5">
            <v>30947</v>
          </cell>
          <cell r="ET5">
            <v>21680</v>
          </cell>
          <cell r="EU5">
            <v>20893</v>
          </cell>
          <cell r="EV5">
            <v>20438</v>
          </cell>
          <cell r="EW5">
            <v>22598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</row>
        <row r="6">
          <cell r="A6" t="str">
            <v>Irish Ferries</v>
          </cell>
          <cell r="B6">
            <v>34249</v>
          </cell>
          <cell r="C6">
            <v>11343</v>
          </cell>
          <cell r="D6">
            <v>11414</v>
          </cell>
          <cell r="E6">
            <v>11916</v>
          </cell>
          <cell r="F6">
            <v>11066</v>
          </cell>
          <cell r="G6">
            <v>13116</v>
          </cell>
          <cell r="H6">
            <v>18810</v>
          </cell>
          <cell r="I6">
            <v>18480</v>
          </cell>
          <cell r="J6">
            <v>22875</v>
          </cell>
          <cell r="K6">
            <v>24089</v>
          </cell>
          <cell r="L6">
            <v>24003</v>
          </cell>
          <cell r="M6">
            <v>23448</v>
          </cell>
          <cell r="N6">
            <v>34410</v>
          </cell>
          <cell r="O6">
            <v>35255</v>
          </cell>
          <cell r="P6">
            <v>26540</v>
          </cell>
          <cell r="Q6">
            <v>19831</v>
          </cell>
          <cell r="R6">
            <v>22113</v>
          </cell>
          <cell r="S6">
            <v>24194</v>
          </cell>
          <cell r="T6">
            <v>25674</v>
          </cell>
          <cell r="U6">
            <v>24407</v>
          </cell>
          <cell r="V6">
            <v>31326</v>
          </cell>
          <cell r="W6">
            <v>37789</v>
          </cell>
          <cell r="X6">
            <v>32179</v>
          </cell>
          <cell r="Y6">
            <v>32731</v>
          </cell>
          <cell r="Z6">
            <v>42530</v>
          </cell>
          <cell r="AA6">
            <v>44324</v>
          </cell>
          <cell r="AB6">
            <v>41832</v>
          </cell>
          <cell r="AC6">
            <v>43935</v>
          </cell>
          <cell r="AD6">
            <v>42040</v>
          </cell>
          <cell r="AE6">
            <v>49931</v>
          </cell>
          <cell r="AF6">
            <v>51667</v>
          </cell>
          <cell r="AG6">
            <v>54663</v>
          </cell>
          <cell r="AH6">
            <v>51702</v>
          </cell>
          <cell r="AI6">
            <v>44463</v>
          </cell>
          <cell r="AJ6">
            <v>39926</v>
          </cell>
          <cell r="AK6">
            <v>38582</v>
          </cell>
          <cell r="AL6">
            <v>33242</v>
          </cell>
          <cell r="AM6">
            <v>33788</v>
          </cell>
          <cell r="AN6">
            <v>28895</v>
          </cell>
          <cell r="AO6">
            <v>25646</v>
          </cell>
          <cell r="AP6">
            <v>26849</v>
          </cell>
          <cell r="AQ6">
            <v>33379</v>
          </cell>
          <cell r="AR6">
            <v>36119</v>
          </cell>
          <cell r="AS6">
            <v>27485</v>
          </cell>
          <cell r="AT6">
            <v>16788</v>
          </cell>
          <cell r="AU6">
            <v>14644</v>
          </cell>
          <cell r="AV6">
            <v>16082</v>
          </cell>
          <cell r="AW6">
            <v>16248</v>
          </cell>
          <cell r="AX6">
            <v>13488</v>
          </cell>
          <cell r="AY6">
            <v>14611</v>
          </cell>
          <cell r="AZ6">
            <v>24372</v>
          </cell>
          <cell r="BA6">
            <v>23605</v>
          </cell>
          <cell r="BB6">
            <v>37388</v>
          </cell>
          <cell r="BC6">
            <v>12927</v>
          </cell>
          <cell r="BD6">
            <v>12330</v>
          </cell>
          <cell r="BE6">
            <v>14233</v>
          </cell>
          <cell r="BF6">
            <v>14851</v>
          </cell>
          <cell r="BG6">
            <v>14754</v>
          </cell>
          <cell r="BH6">
            <v>17694</v>
          </cell>
          <cell r="BI6">
            <v>22311</v>
          </cell>
          <cell r="BJ6">
            <v>18806</v>
          </cell>
          <cell r="BK6">
            <v>17619</v>
          </cell>
          <cell r="BL6">
            <v>28835</v>
          </cell>
          <cell r="BM6">
            <v>25988</v>
          </cell>
          <cell r="BN6">
            <v>28139</v>
          </cell>
          <cell r="BO6">
            <v>28613</v>
          </cell>
          <cell r="BP6">
            <v>28785</v>
          </cell>
          <cell r="BQ6">
            <v>42780</v>
          </cell>
          <cell r="BR6">
            <v>44205</v>
          </cell>
          <cell r="BS6">
            <v>35389</v>
          </cell>
          <cell r="BT6">
            <v>24661</v>
          </cell>
          <cell r="BU6">
            <v>26516</v>
          </cell>
          <cell r="BV6">
            <v>36176</v>
          </cell>
          <cell r="BW6">
            <v>41517</v>
          </cell>
          <cell r="BX6">
            <v>31795</v>
          </cell>
          <cell r="BY6">
            <v>31384</v>
          </cell>
          <cell r="BZ6">
            <v>36420</v>
          </cell>
          <cell r="CA6">
            <v>40076</v>
          </cell>
          <cell r="CB6">
            <v>41242</v>
          </cell>
          <cell r="CC6">
            <v>45221</v>
          </cell>
          <cell r="CD6">
            <v>47531</v>
          </cell>
          <cell r="CE6">
            <v>51367</v>
          </cell>
          <cell r="CF6">
            <v>58681</v>
          </cell>
          <cell r="CG6">
            <v>57929</v>
          </cell>
          <cell r="CH6">
            <v>55010</v>
          </cell>
          <cell r="CI6">
            <v>52708</v>
          </cell>
          <cell r="CJ6">
            <v>47558</v>
          </cell>
          <cell r="CK6">
            <v>37608</v>
          </cell>
          <cell r="CL6">
            <v>30940</v>
          </cell>
          <cell r="CM6">
            <v>32289</v>
          </cell>
          <cell r="CN6">
            <v>30400</v>
          </cell>
          <cell r="CO6">
            <v>28454</v>
          </cell>
          <cell r="CP6">
            <v>25273</v>
          </cell>
          <cell r="CQ6">
            <v>28577</v>
          </cell>
          <cell r="CR6">
            <v>37898</v>
          </cell>
          <cell r="CS6">
            <v>28207</v>
          </cell>
          <cell r="CT6">
            <v>19901</v>
          </cell>
          <cell r="CU6">
            <v>17232</v>
          </cell>
          <cell r="CV6">
            <v>15914</v>
          </cell>
          <cell r="CW6">
            <v>15942</v>
          </cell>
          <cell r="CX6">
            <v>12322</v>
          </cell>
          <cell r="CY6">
            <v>12832</v>
          </cell>
          <cell r="CZ6">
            <v>30186</v>
          </cell>
          <cell r="DA6">
            <v>21459</v>
          </cell>
          <cell r="DB6">
            <v>25482</v>
          </cell>
          <cell r="DC6">
            <v>18211</v>
          </cell>
          <cell r="DD6">
            <v>13520</v>
          </cell>
          <cell r="DE6">
            <v>15791</v>
          </cell>
          <cell r="DF6">
            <v>15583</v>
          </cell>
          <cell r="DG6">
            <v>14984</v>
          </cell>
          <cell r="DH6">
            <v>17720</v>
          </cell>
          <cell r="DI6">
            <v>25071</v>
          </cell>
          <cell r="DJ6">
            <v>20853</v>
          </cell>
          <cell r="DK6">
            <v>13298</v>
          </cell>
          <cell r="DL6">
            <v>18504</v>
          </cell>
          <cell r="DM6">
            <v>20931</v>
          </cell>
          <cell r="DN6">
            <v>19651</v>
          </cell>
          <cell r="DO6">
            <v>23047</v>
          </cell>
          <cell r="DP6">
            <v>35177</v>
          </cell>
          <cell r="DQ6">
            <v>36551</v>
          </cell>
          <cell r="DR6">
            <v>24164</v>
          </cell>
          <cell r="DS6">
            <v>24156</v>
          </cell>
          <cell r="DT6">
            <v>23794</v>
          </cell>
          <cell r="DU6">
            <v>23211</v>
          </cell>
          <cell r="DV6">
            <v>31228</v>
          </cell>
          <cell r="DW6">
            <v>37504</v>
          </cell>
          <cell r="DX6">
            <v>32074</v>
          </cell>
          <cell r="DY6">
            <v>29612</v>
          </cell>
          <cell r="DZ6">
            <v>33638</v>
          </cell>
          <cell r="EA6">
            <v>38465</v>
          </cell>
          <cell r="EB6">
            <v>39484</v>
          </cell>
          <cell r="EC6">
            <v>41928</v>
          </cell>
          <cell r="ED6">
            <v>43283</v>
          </cell>
          <cell r="EE6">
            <v>46156</v>
          </cell>
          <cell r="EF6">
            <v>54685</v>
          </cell>
          <cell r="EG6">
            <v>55619</v>
          </cell>
          <cell r="EH6">
            <v>55313</v>
          </cell>
          <cell r="EI6">
            <v>54423</v>
          </cell>
          <cell r="EJ6">
            <v>50255</v>
          </cell>
          <cell r="EK6">
            <v>39335</v>
          </cell>
          <cell r="EL6">
            <v>39017</v>
          </cell>
          <cell r="EM6">
            <v>36142</v>
          </cell>
          <cell r="EN6">
            <v>30476</v>
          </cell>
          <cell r="EO6">
            <v>24872</v>
          </cell>
          <cell r="EP6">
            <v>26593</v>
          </cell>
          <cell r="EQ6">
            <v>32080</v>
          </cell>
          <cell r="ER6">
            <v>43158</v>
          </cell>
          <cell r="ES6">
            <v>31837</v>
          </cell>
          <cell r="ET6">
            <v>21724</v>
          </cell>
          <cell r="EU6">
            <v>21322</v>
          </cell>
          <cell r="EV6">
            <v>21460</v>
          </cell>
          <cell r="EW6">
            <v>17004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</row>
        <row r="7">
          <cell r="A7" t="str">
            <v>Swansea Cork</v>
          </cell>
          <cell r="B7">
            <v>795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1803</v>
          </cell>
          <cell r="M7">
            <v>2192</v>
          </cell>
          <cell r="N7">
            <v>3044</v>
          </cell>
          <cell r="O7">
            <v>5060</v>
          </cell>
          <cell r="P7">
            <v>3352</v>
          </cell>
          <cell r="Q7">
            <v>2009</v>
          </cell>
          <cell r="R7">
            <v>3014</v>
          </cell>
          <cell r="S7">
            <v>3086</v>
          </cell>
          <cell r="T7">
            <v>2771</v>
          </cell>
          <cell r="U7">
            <v>3442</v>
          </cell>
          <cell r="V7">
            <v>4643</v>
          </cell>
          <cell r="W7">
            <v>5169</v>
          </cell>
          <cell r="X7">
            <v>3188</v>
          </cell>
          <cell r="Y7">
            <v>4399</v>
          </cell>
          <cell r="Z7">
            <v>4923</v>
          </cell>
          <cell r="AA7">
            <v>5813</v>
          </cell>
          <cell r="AB7">
            <v>6017</v>
          </cell>
          <cell r="AC7">
            <v>5159</v>
          </cell>
          <cell r="AD7">
            <v>5956</v>
          </cell>
          <cell r="AE7">
            <v>6811</v>
          </cell>
          <cell r="AF7">
            <v>7164</v>
          </cell>
          <cell r="AG7">
            <v>7708</v>
          </cell>
          <cell r="AH7">
            <v>7239</v>
          </cell>
          <cell r="AI7">
            <v>6778</v>
          </cell>
          <cell r="AJ7">
            <v>5539</v>
          </cell>
          <cell r="AK7">
            <v>3865</v>
          </cell>
          <cell r="AL7">
            <v>2715</v>
          </cell>
          <cell r="AM7">
            <v>3900</v>
          </cell>
          <cell r="AN7">
            <v>3300</v>
          </cell>
          <cell r="AO7">
            <v>3000</v>
          </cell>
          <cell r="AP7">
            <v>2150</v>
          </cell>
          <cell r="AQ7">
            <v>2150</v>
          </cell>
          <cell r="AR7">
            <v>2400</v>
          </cell>
          <cell r="AS7">
            <v>1500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1250</v>
          </cell>
          <cell r="BM7">
            <v>1812</v>
          </cell>
          <cell r="BN7">
            <v>2620</v>
          </cell>
          <cell r="BO7">
            <v>2761</v>
          </cell>
          <cell r="BP7">
            <v>3486</v>
          </cell>
          <cell r="BQ7">
            <v>4003</v>
          </cell>
          <cell r="BR7">
            <v>4788</v>
          </cell>
          <cell r="BS7">
            <v>3276</v>
          </cell>
          <cell r="BT7">
            <v>2926</v>
          </cell>
          <cell r="BU7">
            <v>3134</v>
          </cell>
          <cell r="BV7">
            <v>5120</v>
          </cell>
          <cell r="BW7">
            <v>4332</v>
          </cell>
          <cell r="BX7">
            <v>3505</v>
          </cell>
          <cell r="BY7">
            <v>3622</v>
          </cell>
          <cell r="BZ7">
            <v>4529</v>
          </cell>
          <cell r="CA7">
            <v>5098</v>
          </cell>
          <cell r="CB7">
            <v>4840</v>
          </cell>
          <cell r="CC7">
            <v>4926</v>
          </cell>
          <cell r="CD7">
            <v>4999</v>
          </cell>
          <cell r="CE7">
            <v>5548</v>
          </cell>
          <cell r="CF7">
            <v>6278</v>
          </cell>
          <cell r="CG7">
            <v>6355</v>
          </cell>
          <cell r="CH7">
            <v>6247</v>
          </cell>
          <cell r="CI7">
            <v>5591</v>
          </cell>
          <cell r="CJ7">
            <v>5361</v>
          </cell>
          <cell r="CK7">
            <v>4319</v>
          </cell>
          <cell r="CL7">
            <v>4268</v>
          </cell>
          <cell r="CM7">
            <v>4000</v>
          </cell>
          <cell r="CN7">
            <v>3400</v>
          </cell>
          <cell r="CO7">
            <v>3100</v>
          </cell>
          <cell r="CP7">
            <v>2350</v>
          </cell>
          <cell r="CQ7">
            <v>2350</v>
          </cell>
          <cell r="CR7">
            <v>2400</v>
          </cell>
          <cell r="CS7">
            <v>1500</v>
          </cell>
          <cell r="CT7">
            <v>750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122</v>
          </cell>
          <cell r="DM7">
            <v>946</v>
          </cell>
          <cell r="DN7">
            <v>1306</v>
          </cell>
          <cell r="DO7">
            <v>2021</v>
          </cell>
          <cell r="DP7">
            <v>3702</v>
          </cell>
          <cell r="DQ7">
            <v>3476</v>
          </cell>
          <cell r="DR7">
            <v>2022</v>
          </cell>
          <cell r="DS7">
            <v>2287</v>
          </cell>
          <cell r="DT7">
            <v>2718</v>
          </cell>
          <cell r="DU7">
            <v>2604</v>
          </cell>
          <cell r="DV7">
            <v>3558</v>
          </cell>
          <cell r="DW7">
            <v>3691</v>
          </cell>
          <cell r="DX7">
            <v>1962</v>
          </cell>
          <cell r="DY7">
            <v>3125</v>
          </cell>
          <cell r="DZ7">
            <v>3546</v>
          </cell>
          <cell r="EA7">
            <v>4029</v>
          </cell>
          <cell r="EB7">
            <v>4441</v>
          </cell>
          <cell r="EC7">
            <v>4857</v>
          </cell>
          <cell r="ED7">
            <v>5088</v>
          </cell>
          <cell r="EE7">
            <v>5811</v>
          </cell>
          <cell r="EF7">
            <v>6121</v>
          </cell>
          <cell r="EG7">
            <v>6439</v>
          </cell>
          <cell r="EH7">
            <v>6577</v>
          </cell>
          <cell r="EI7">
            <v>6183</v>
          </cell>
          <cell r="EJ7">
            <v>5490</v>
          </cell>
          <cell r="EK7">
            <v>4663</v>
          </cell>
          <cell r="EL7">
            <v>3867</v>
          </cell>
          <cell r="EM7">
            <v>3651</v>
          </cell>
          <cell r="EN7">
            <v>3005</v>
          </cell>
          <cell r="EO7">
            <v>2526</v>
          </cell>
          <cell r="EP7">
            <v>2385</v>
          </cell>
          <cell r="EQ7">
            <v>3007</v>
          </cell>
          <cell r="ER7">
            <v>3676</v>
          </cell>
          <cell r="ES7">
            <v>2175</v>
          </cell>
          <cell r="ET7">
            <v>803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</row>
        <row r="8">
          <cell r="A8" t="str">
            <v>IOMSP Co</v>
          </cell>
          <cell r="B8">
            <v>839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1465</v>
          </cell>
          <cell r="L8">
            <v>4212</v>
          </cell>
          <cell r="M8">
            <v>3348</v>
          </cell>
          <cell r="N8">
            <v>5658</v>
          </cell>
          <cell r="O8">
            <v>8669</v>
          </cell>
          <cell r="P8">
            <v>4814</v>
          </cell>
          <cell r="Q8">
            <v>4936</v>
          </cell>
          <cell r="R8">
            <v>7441</v>
          </cell>
          <cell r="S8">
            <v>7973</v>
          </cell>
          <cell r="T8">
            <v>5362</v>
          </cell>
          <cell r="U8">
            <v>7057</v>
          </cell>
          <cell r="V8">
            <v>8717</v>
          </cell>
          <cell r="W8">
            <v>8338</v>
          </cell>
          <cell r="X8">
            <v>6385</v>
          </cell>
          <cell r="Y8">
            <v>10248</v>
          </cell>
          <cell r="Z8">
            <v>13026</v>
          </cell>
          <cell r="AA8">
            <v>12021</v>
          </cell>
          <cell r="AB8">
            <v>9398</v>
          </cell>
          <cell r="AC8">
            <v>9090</v>
          </cell>
          <cell r="AD8">
            <v>7141</v>
          </cell>
          <cell r="AE8">
            <v>8763</v>
          </cell>
          <cell r="AF8">
            <v>9834</v>
          </cell>
          <cell r="AG8">
            <v>9390</v>
          </cell>
          <cell r="AH8">
            <v>8959</v>
          </cell>
          <cell r="AI8">
            <v>8964</v>
          </cell>
          <cell r="AJ8">
            <v>7889</v>
          </cell>
          <cell r="AK8">
            <v>6429</v>
          </cell>
          <cell r="AL8">
            <v>6135</v>
          </cell>
          <cell r="AM8">
            <v>5862</v>
          </cell>
          <cell r="AN8">
            <v>2625</v>
          </cell>
          <cell r="AO8">
            <v>2810</v>
          </cell>
          <cell r="AP8">
            <v>2950</v>
          </cell>
          <cell r="AQ8">
            <v>4197</v>
          </cell>
          <cell r="AR8">
            <v>5108</v>
          </cell>
          <cell r="AS8">
            <v>2771</v>
          </cell>
          <cell r="AT8">
            <v>2806</v>
          </cell>
          <cell r="AU8">
            <v>2404</v>
          </cell>
          <cell r="AV8">
            <v>1281</v>
          </cell>
          <cell r="AW8">
            <v>526</v>
          </cell>
          <cell r="AX8">
            <v>1106</v>
          </cell>
          <cell r="AY8">
            <v>985</v>
          </cell>
          <cell r="AZ8">
            <v>1002</v>
          </cell>
          <cell r="BA8">
            <v>2271</v>
          </cell>
          <cell r="BB8">
            <v>2175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1064</v>
          </cell>
          <cell r="BJ8">
            <v>1157</v>
          </cell>
          <cell r="BK8">
            <v>2539</v>
          </cell>
          <cell r="BL8">
            <v>3667</v>
          </cell>
          <cell r="BM8">
            <v>3564</v>
          </cell>
          <cell r="BN8">
            <v>3035</v>
          </cell>
          <cell r="BO8">
            <v>2852</v>
          </cell>
          <cell r="BP8">
            <v>3782</v>
          </cell>
          <cell r="BQ8">
            <v>5751</v>
          </cell>
          <cell r="BR8">
            <v>6913</v>
          </cell>
          <cell r="BS8">
            <v>6363</v>
          </cell>
          <cell r="BT8">
            <v>4220</v>
          </cell>
          <cell r="BU8">
            <v>3706</v>
          </cell>
          <cell r="BV8">
            <v>4409</v>
          </cell>
          <cell r="BW8">
            <v>4596</v>
          </cell>
          <cell r="BX8">
            <v>4177</v>
          </cell>
          <cell r="BY8">
            <v>4092</v>
          </cell>
          <cell r="BZ8">
            <v>3979</v>
          </cell>
          <cell r="CA8">
            <v>4908</v>
          </cell>
          <cell r="CB8">
            <v>4846</v>
          </cell>
          <cell r="CC8">
            <v>4591</v>
          </cell>
          <cell r="CD8">
            <v>5510</v>
          </cell>
          <cell r="CE8">
            <v>6488</v>
          </cell>
          <cell r="CF8">
            <v>7276</v>
          </cell>
          <cell r="CG8">
            <v>7629</v>
          </cell>
          <cell r="CH8">
            <v>7562</v>
          </cell>
          <cell r="CI8">
            <v>7284</v>
          </cell>
          <cell r="CJ8">
            <v>6854</v>
          </cell>
          <cell r="CK8">
            <v>5678</v>
          </cell>
          <cell r="CL8">
            <v>5541</v>
          </cell>
          <cell r="CM8">
            <v>4643</v>
          </cell>
          <cell r="CN8">
            <v>2222</v>
          </cell>
          <cell r="CO8">
            <v>2723</v>
          </cell>
          <cell r="CP8">
            <v>2947</v>
          </cell>
          <cell r="CQ8">
            <v>4230</v>
          </cell>
          <cell r="CR8">
            <v>3287</v>
          </cell>
          <cell r="CS8">
            <v>2088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674</v>
          </cell>
          <cell r="DK8">
            <v>1813</v>
          </cell>
          <cell r="DL8">
            <v>2669</v>
          </cell>
          <cell r="DM8">
            <v>2530</v>
          </cell>
          <cell r="DN8">
            <v>2268</v>
          </cell>
          <cell r="DO8">
            <v>3014</v>
          </cell>
          <cell r="DP8">
            <v>5300</v>
          </cell>
          <cell r="DQ8">
            <v>5919</v>
          </cell>
          <cell r="DR8">
            <v>3653</v>
          </cell>
          <cell r="DS8">
            <v>3238</v>
          </cell>
          <cell r="DT8">
            <v>3566</v>
          </cell>
          <cell r="DU8">
            <v>3272</v>
          </cell>
          <cell r="DV8">
            <v>4245</v>
          </cell>
          <cell r="DW8">
            <v>3568</v>
          </cell>
          <cell r="DX8">
            <v>3544</v>
          </cell>
          <cell r="DY8">
            <v>3768</v>
          </cell>
          <cell r="DZ8">
            <v>4052</v>
          </cell>
          <cell r="EA8">
            <v>4667</v>
          </cell>
          <cell r="EB8">
            <v>5312</v>
          </cell>
          <cell r="EC8">
            <v>5191</v>
          </cell>
          <cell r="ED8">
            <v>5102</v>
          </cell>
          <cell r="EE8">
            <v>6721</v>
          </cell>
          <cell r="EF8">
            <v>7470</v>
          </cell>
          <cell r="EG8">
            <v>7464</v>
          </cell>
          <cell r="EH8">
            <v>7478</v>
          </cell>
          <cell r="EI8">
            <v>6455</v>
          </cell>
          <cell r="EJ8">
            <v>6983</v>
          </cell>
          <cell r="EK8">
            <v>5569</v>
          </cell>
          <cell r="EL8">
            <v>4928</v>
          </cell>
          <cell r="EM8">
            <v>5144</v>
          </cell>
          <cell r="EN8">
            <v>4879</v>
          </cell>
          <cell r="EO8">
            <v>2610</v>
          </cell>
          <cell r="EP8">
            <v>3637</v>
          </cell>
          <cell r="EQ8">
            <v>3812</v>
          </cell>
          <cell r="ER8">
            <v>5509</v>
          </cell>
          <cell r="ES8">
            <v>4018</v>
          </cell>
          <cell r="ET8">
            <v>1417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</row>
        <row r="9">
          <cell r="A9" t="str">
            <v>Car Units</v>
          </cell>
        </row>
        <row r="10">
          <cell r="A10" t="str">
            <v xml:space="preserve">Stena Line </v>
          </cell>
          <cell r="B10">
            <v>9298</v>
          </cell>
          <cell r="C10">
            <v>3175</v>
          </cell>
          <cell r="D10">
            <v>3136</v>
          </cell>
          <cell r="E10">
            <v>3830</v>
          </cell>
          <cell r="F10">
            <v>4311</v>
          </cell>
          <cell r="G10">
            <v>5609</v>
          </cell>
          <cell r="H10">
            <v>6611</v>
          </cell>
          <cell r="I10">
            <v>3967</v>
          </cell>
          <cell r="J10">
            <v>3868</v>
          </cell>
          <cell r="K10">
            <v>3795</v>
          </cell>
          <cell r="L10">
            <v>6829</v>
          </cell>
          <cell r="M10">
            <v>8033</v>
          </cell>
          <cell r="N10">
            <v>10825</v>
          </cell>
          <cell r="O10">
            <v>12398</v>
          </cell>
          <cell r="P10">
            <v>7819</v>
          </cell>
          <cell r="Q10">
            <v>7593</v>
          </cell>
          <cell r="R10">
            <v>9514</v>
          </cell>
          <cell r="S10">
            <v>9688</v>
          </cell>
          <cell r="T10">
            <v>10911</v>
          </cell>
          <cell r="U10">
            <v>11047</v>
          </cell>
          <cell r="V10">
            <v>13320</v>
          </cell>
          <cell r="W10">
            <v>15167</v>
          </cell>
          <cell r="X10">
            <v>11876</v>
          </cell>
          <cell r="Y10">
            <v>12583</v>
          </cell>
          <cell r="Z10">
            <v>12394</v>
          </cell>
          <cell r="AA10">
            <v>15167</v>
          </cell>
          <cell r="AB10">
            <v>13827</v>
          </cell>
          <cell r="AC10">
            <v>12930</v>
          </cell>
          <cell r="AD10">
            <v>11496</v>
          </cell>
          <cell r="AE10">
            <v>13082</v>
          </cell>
          <cell r="AF10">
            <v>13778</v>
          </cell>
          <cell r="AG10">
            <v>13891</v>
          </cell>
          <cell r="AH10">
            <v>13083</v>
          </cell>
          <cell r="AI10">
            <v>13545</v>
          </cell>
          <cell r="AJ10">
            <v>11605</v>
          </cell>
          <cell r="AK10">
            <v>12720</v>
          </cell>
          <cell r="AL10">
            <v>12416</v>
          </cell>
          <cell r="AM10">
            <v>12319</v>
          </cell>
          <cell r="AN10">
            <v>10090</v>
          </cell>
          <cell r="AO10">
            <v>8127</v>
          </cell>
          <cell r="AP10">
            <v>6772</v>
          </cell>
          <cell r="AQ10">
            <v>9304</v>
          </cell>
          <cell r="AR10">
            <v>9365</v>
          </cell>
          <cell r="AS10">
            <v>6221</v>
          </cell>
          <cell r="AT10">
            <v>5118</v>
          </cell>
          <cell r="AU10">
            <v>4775</v>
          </cell>
          <cell r="AV10">
            <v>3768</v>
          </cell>
          <cell r="AW10">
            <v>4230</v>
          </cell>
          <cell r="AX10">
            <v>3456</v>
          </cell>
          <cell r="AY10">
            <v>4850</v>
          </cell>
          <cell r="AZ10">
            <v>6524</v>
          </cell>
          <cell r="BA10">
            <v>6588</v>
          </cell>
          <cell r="BB10">
            <v>11182</v>
          </cell>
          <cell r="BC10">
            <v>3507</v>
          </cell>
          <cell r="BD10">
            <v>3638</v>
          </cell>
          <cell r="BE10">
            <v>4033</v>
          </cell>
          <cell r="BF10">
            <v>3948</v>
          </cell>
          <cell r="BG10">
            <v>3852</v>
          </cell>
          <cell r="BH10">
            <v>5496</v>
          </cell>
          <cell r="BI10">
            <v>6697</v>
          </cell>
          <cell r="BJ10">
            <v>5394</v>
          </cell>
          <cell r="BK10">
            <v>5673</v>
          </cell>
          <cell r="BL10">
            <v>7554</v>
          </cell>
          <cell r="BM10">
            <v>6900</v>
          </cell>
          <cell r="BN10">
            <v>7945</v>
          </cell>
          <cell r="BO10">
            <v>6391</v>
          </cell>
          <cell r="BP10">
            <v>9117</v>
          </cell>
          <cell r="BQ10">
            <v>12207</v>
          </cell>
          <cell r="BR10">
            <v>13727</v>
          </cell>
          <cell r="BS10">
            <v>9212</v>
          </cell>
          <cell r="BT10">
            <v>9356</v>
          </cell>
          <cell r="BU10">
            <v>10180</v>
          </cell>
          <cell r="BV10">
            <v>12926</v>
          </cell>
          <cell r="BW10">
            <v>13218</v>
          </cell>
          <cell r="BX10">
            <v>10561</v>
          </cell>
          <cell r="BY10">
            <v>10666</v>
          </cell>
          <cell r="BZ10">
            <v>11185</v>
          </cell>
          <cell r="CA10">
            <v>13516</v>
          </cell>
          <cell r="CB10">
            <v>13074</v>
          </cell>
          <cell r="CC10">
            <v>13864</v>
          </cell>
          <cell r="CD10">
            <v>13564</v>
          </cell>
          <cell r="CE10">
            <v>13694</v>
          </cell>
          <cell r="CF10">
            <v>13931</v>
          </cell>
          <cell r="CG10">
            <v>14766</v>
          </cell>
          <cell r="CH10">
            <v>14798</v>
          </cell>
          <cell r="CI10">
            <v>14266</v>
          </cell>
          <cell r="CJ10">
            <v>13081</v>
          </cell>
          <cell r="CK10">
            <v>12934</v>
          </cell>
          <cell r="CL10">
            <v>12124</v>
          </cell>
          <cell r="CM10">
            <v>11039</v>
          </cell>
          <cell r="CN10">
            <v>9110</v>
          </cell>
          <cell r="CO10">
            <v>7781</v>
          </cell>
          <cell r="CP10">
            <v>6565</v>
          </cell>
          <cell r="CQ10">
            <v>8215</v>
          </cell>
          <cell r="CR10">
            <v>9912</v>
          </cell>
          <cell r="CS10">
            <v>6873</v>
          </cell>
          <cell r="CT10">
            <v>3347</v>
          </cell>
          <cell r="CU10">
            <v>4371</v>
          </cell>
          <cell r="CV10">
            <v>4055</v>
          </cell>
          <cell r="CW10">
            <v>3966</v>
          </cell>
          <cell r="CX10">
            <v>3511</v>
          </cell>
          <cell r="CY10">
            <v>3763</v>
          </cell>
          <cell r="CZ10">
            <v>6263</v>
          </cell>
          <cell r="DA10">
            <v>5119</v>
          </cell>
          <cell r="DB10">
            <v>7192</v>
          </cell>
          <cell r="DC10">
            <v>1803</v>
          </cell>
          <cell r="DD10">
            <v>2254</v>
          </cell>
          <cell r="DE10">
            <v>2338</v>
          </cell>
          <cell r="DF10">
            <v>3938</v>
          </cell>
          <cell r="DG10">
            <v>3876</v>
          </cell>
          <cell r="DH10">
            <v>5210</v>
          </cell>
          <cell r="DI10">
            <v>6347</v>
          </cell>
          <cell r="DJ10">
            <v>3207</v>
          </cell>
          <cell r="DK10">
            <v>4190</v>
          </cell>
          <cell r="DL10">
            <v>5186</v>
          </cell>
          <cell r="DM10">
            <v>4436</v>
          </cell>
          <cell r="DN10">
            <v>4444</v>
          </cell>
          <cell r="DO10">
            <v>5634</v>
          </cell>
          <cell r="DP10">
            <v>7797</v>
          </cell>
          <cell r="DQ10">
            <v>8984</v>
          </cell>
          <cell r="DR10">
            <v>5925</v>
          </cell>
          <cell r="DS10">
            <v>6530</v>
          </cell>
          <cell r="DT10">
            <v>7278</v>
          </cell>
          <cell r="DU10">
            <v>7887</v>
          </cell>
          <cell r="DV10">
            <v>9936</v>
          </cell>
          <cell r="DW10">
            <v>10307</v>
          </cell>
          <cell r="DX10">
            <v>8388</v>
          </cell>
          <cell r="DY10">
            <v>8731</v>
          </cell>
          <cell r="DZ10">
            <v>9329</v>
          </cell>
          <cell r="EA10">
            <v>10687</v>
          </cell>
          <cell r="EB10">
            <v>11388</v>
          </cell>
          <cell r="EC10">
            <v>11267</v>
          </cell>
          <cell r="ED10">
            <v>11357</v>
          </cell>
          <cell r="EE10">
            <v>12003</v>
          </cell>
          <cell r="EF10">
            <v>13451</v>
          </cell>
          <cell r="EG10">
            <v>14194</v>
          </cell>
          <cell r="EH10">
            <v>14103</v>
          </cell>
          <cell r="EI10">
            <v>13783</v>
          </cell>
          <cell r="EJ10">
            <v>13326</v>
          </cell>
          <cell r="EK10">
            <v>11293</v>
          </cell>
          <cell r="EL10">
            <v>10085</v>
          </cell>
          <cell r="EM10">
            <v>9174</v>
          </cell>
          <cell r="EN10">
            <v>8233</v>
          </cell>
          <cell r="EO10">
            <v>6520</v>
          </cell>
          <cell r="EP10">
            <v>6806</v>
          </cell>
          <cell r="EQ10">
            <v>7136</v>
          </cell>
          <cell r="ER10">
            <v>8260</v>
          </cell>
          <cell r="ES10">
            <v>6761</v>
          </cell>
          <cell r="ET10">
            <v>4952</v>
          </cell>
          <cell r="EU10">
            <v>5045</v>
          </cell>
          <cell r="EV10">
            <v>5033</v>
          </cell>
          <cell r="EW10">
            <v>5247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</row>
        <row r="11">
          <cell r="A11" t="str">
            <v>Irish Ferries</v>
          </cell>
          <cell r="B11">
            <v>8112</v>
          </cell>
          <cell r="C11">
            <v>2398</v>
          </cell>
          <cell r="D11">
            <v>2361</v>
          </cell>
          <cell r="E11">
            <v>2412</v>
          </cell>
          <cell r="F11">
            <v>2215</v>
          </cell>
          <cell r="G11">
            <v>2614</v>
          </cell>
          <cell r="H11">
            <v>3834</v>
          </cell>
          <cell r="I11">
            <v>4038</v>
          </cell>
          <cell r="J11">
            <v>4833</v>
          </cell>
          <cell r="K11">
            <v>5210</v>
          </cell>
          <cell r="L11">
            <v>4499</v>
          </cell>
          <cell r="M11">
            <v>4896</v>
          </cell>
          <cell r="N11">
            <v>6823</v>
          </cell>
          <cell r="O11">
            <v>6069</v>
          </cell>
          <cell r="P11">
            <v>5450</v>
          </cell>
          <cell r="Q11">
            <v>3829</v>
          </cell>
          <cell r="R11">
            <v>4399</v>
          </cell>
          <cell r="S11">
            <v>4752</v>
          </cell>
          <cell r="T11">
            <v>5639</v>
          </cell>
          <cell r="U11">
            <v>5418</v>
          </cell>
          <cell r="V11">
            <v>7070</v>
          </cell>
          <cell r="W11">
            <v>7919</v>
          </cell>
          <cell r="X11">
            <v>6671</v>
          </cell>
          <cell r="Y11">
            <v>6143</v>
          </cell>
          <cell r="Z11">
            <v>8160</v>
          </cell>
          <cell r="AA11">
            <v>8888</v>
          </cell>
          <cell r="AB11">
            <v>9597</v>
          </cell>
          <cell r="AC11">
            <v>9787</v>
          </cell>
          <cell r="AD11">
            <v>7937</v>
          </cell>
          <cell r="AE11">
            <v>9988</v>
          </cell>
          <cell r="AF11">
            <v>10175</v>
          </cell>
          <cell r="AG11">
            <v>11080</v>
          </cell>
          <cell r="AH11">
            <v>10029</v>
          </cell>
          <cell r="AI11">
            <v>8603</v>
          </cell>
          <cell r="AJ11">
            <v>7958</v>
          </cell>
          <cell r="AK11">
            <v>9333</v>
          </cell>
          <cell r="AL11">
            <v>8169</v>
          </cell>
          <cell r="AM11">
            <v>8259</v>
          </cell>
          <cell r="AN11">
            <v>7048</v>
          </cell>
          <cell r="AO11">
            <v>6042</v>
          </cell>
          <cell r="AP11">
            <v>5673</v>
          </cell>
          <cell r="AQ11">
            <v>7616</v>
          </cell>
          <cell r="AR11">
            <v>8138</v>
          </cell>
          <cell r="AS11">
            <v>5573</v>
          </cell>
          <cell r="AT11">
            <v>3591</v>
          </cell>
          <cell r="AU11">
            <v>3689</v>
          </cell>
          <cell r="AV11">
            <v>3824</v>
          </cell>
          <cell r="AW11">
            <v>3532</v>
          </cell>
          <cell r="AX11">
            <v>2943</v>
          </cell>
          <cell r="AY11">
            <v>3506</v>
          </cell>
          <cell r="AZ11">
            <v>6405</v>
          </cell>
          <cell r="BA11">
            <v>5856</v>
          </cell>
          <cell r="BB11">
            <v>9420</v>
          </cell>
          <cell r="BC11">
            <v>2910</v>
          </cell>
          <cell r="BD11">
            <v>2664</v>
          </cell>
          <cell r="BE11">
            <v>2915</v>
          </cell>
          <cell r="BF11">
            <v>3155</v>
          </cell>
          <cell r="BG11">
            <v>3024</v>
          </cell>
          <cell r="BH11">
            <v>3863</v>
          </cell>
          <cell r="BI11">
            <v>4953</v>
          </cell>
          <cell r="BJ11">
            <v>3951</v>
          </cell>
          <cell r="BK11">
            <v>3714</v>
          </cell>
          <cell r="BL11">
            <v>5198</v>
          </cell>
          <cell r="BM11">
            <v>5106</v>
          </cell>
          <cell r="BN11">
            <v>4767</v>
          </cell>
          <cell r="BO11">
            <v>5066</v>
          </cell>
          <cell r="BP11">
            <v>5953</v>
          </cell>
          <cell r="BQ11">
            <v>9181</v>
          </cell>
          <cell r="BR11">
            <v>9013</v>
          </cell>
          <cell r="BS11">
            <v>8398</v>
          </cell>
          <cell r="BT11">
            <v>6054</v>
          </cell>
          <cell r="BU11">
            <v>6305</v>
          </cell>
          <cell r="BV11">
            <v>8698</v>
          </cell>
          <cell r="BW11">
            <v>9165</v>
          </cell>
          <cell r="BX11">
            <v>7645</v>
          </cell>
          <cell r="BY11">
            <v>7004</v>
          </cell>
          <cell r="BZ11">
            <v>8443</v>
          </cell>
          <cell r="CA11">
            <v>9626</v>
          </cell>
          <cell r="CB11">
            <v>9956</v>
          </cell>
          <cell r="CC11">
            <v>10515</v>
          </cell>
          <cell r="CD11">
            <v>11029</v>
          </cell>
          <cell r="CE11">
            <v>10993</v>
          </cell>
          <cell r="CF11">
            <v>12300</v>
          </cell>
          <cell r="CG11">
            <v>12381</v>
          </cell>
          <cell r="CH11">
            <v>11466</v>
          </cell>
          <cell r="CI11">
            <v>10787</v>
          </cell>
          <cell r="CJ11">
            <v>9932</v>
          </cell>
          <cell r="CK11">
            <v>9212</v>
          </cell>
          <cell r="CL11">
            <v>7578</v>
          </cell>
          <cell r="CM11">
            <v>7530</v>
          </cell>
          <cell r="CN11">
            <v>7109</v>
          </cell>
          <cell r="CO11">
            <v>6583</v>
          </cell>
          <cell r="CP11">
            <v>5941</v>
          </cell>
          <cell r="CQ11">
            <v>6687</v>
          </cell>
          <cell r="CR11">
            <v>8571</v>
          </cell>
          <cell r="CS11">
            <v>6635</v>
          </cell>
          <cell r="CT11">
            <v>4041</v>
          </cell>
          <cell r="CU11">
            <v>4071</v>
          </cell>
          <cell r="CV11">
            <v>3768</v>
          </cell>
          <cell r="CW11">
            <v>3702</v>
          </cell>
          <cell r="CX11">
            <v>2913</v>
          </cell>
          <cell r="CY11">
            <v>3430</v>
          </cell>
          <cell r="CZ11">
            <v>9040</v>
          </cell>
          <cell r="DA11">
            <v>5657</v>
          </cell>
          <cell r="DB11">
            <v>7061</v>
          </cell>
          <cell r="DC11">
            <v>4830</v>
          </cell>
          <cell r="DD11">
            <v>3158</v>
          </cell>
          <cell r="DE11">
            <v>3723</v>
          </cell>
          <cell r="DF11">
            <v>3522</v>
          </cell>
          <cell r="DG11">
            <v>3387</v>
          </cell>
          <cell r="DH11">
            <v>4165</v>
          </cell>
          <cell r="DI11">
            <v>5119</v>
          </cell>
          <cell r="DJ11">
            <v>4651</v>
          </cell>
          <cell r="DK11">
            <v>2496</v>
          </cell>
          <cell r="DL11">
            <v>3184</v>
          </cell>
          <cell r="DM11">
            <v>3962</v>
          </cell>
          <cell r="DN11">
            <v>3618</v>
          </cell>
          <cell r="DO11">
            <v>4265</v>
          </cell>
          <cell r="DP11">
            <v>6519</v>
          </cell>
          <cell r="DQ11">
            <v>6173</v>
          </cell>
          <cell r="DR11">
            <v>4727</v>
          </cell>
          <cell r="DS11">
            <v>4933</v>
          </cell>
          <cell r="DT11">
            <v>5057</v>
          </cell>
          <cell r="DU11">
            <v>5444</v>
          </cell>
          <cell r="DV11">
            <v>7517</v>
          </cell>
          <cell r="DW11">
            <v>8131</v>
          </cell>
          <cell r="DX11">
            <v>7154</v>
          </cell>
          <cell r="DY11">
            <v>6640</v>
          </cell>
          <cell r="DZ11">
            <v>7295</v>
          </cell>
          <cell r="EA11">
            <v>8726</v>
          </cell>
          <cell r="EB11">
            <v>9161</v>
          </cell>
          <cell r="EC11">
            <v>9415</v>
          </cell>
          <cell r="ED11">
            <v>9634</v>
          </cell>
          <cell r="EE11">
            <v>9224</v>
          </cell>
          <cell r="EF11">
            <v>10885</v>
          </cell>
          <cell r="EG11">
            <v>10849</v>
          </cell>
          <cell r="EH11">
            <v>10643</v>
          </cell>
          <cell r="EI11">
            <v>10357</v>
          </cell>
          <cell r="EJ11">
            <v>9715</v>
          </cell>
          <cell r="EK11">
            <v>9018</v>
          </cell>
          <cell r="EL11">
            <v>8801</v>
          </cell>
          <cell r="EM11">
            <v>8595</v>
          </cell>
          <cell r="EN11">
            <v>7117</v>
          </cell>
          <cell r="EO11">
            <v>6316</v>
          </cell>
          <cell r="EP11">
            <v>6251</v>
          </cell>
          <cell r="EQ11">
            <v>7381</v>
          </cell>
          <cell r="ER11">
            <v>9326</v>
          </cell>
          <cell r="ES11">
            <v>7022</v>
          </cell>
          <cell r="ET11">
            <v>5108</v>
          </cell>
          <cell r="EU11">
            <v>5039</v>
          </cell>
          <cell r="EV11">
            <v>5015</v>
          </cell>
          <cell r="EW11">
            <v>4221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</row>
        <row r="12">
          <cell r="A12" t="str">
            <v>Swansea Cork</v>
          </cell>
          <cell r="B12">
            <v>226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634</v>
          </cell>
          <cell r="M12">
            <v>712</v>
          </cell>
          <cell r="N12">
            <v>858</v>
          </cell>
          <cell r="O12">
            <v>1318</v>
          </cell>
          <cell r="P12">
            <v>1056</v>
          </cell>
          <cell r="Q12">
            <v>695</v>
          </cell>
          <cell r="R12">
            <v>993</v>
          </cell>
          <cell r="S12">
            <v>1073</v>
          </cell>
          <cell r="T12">
            <v>1016</v>
          </cell>
          <cell r="U12">
            <v>1176</v>
          </cell>
          <cell r="V12">
            <v>1428</v>
          </cell>
          <cell r="W12">
            <v>1601</v>
          </cell>
          <cell r="X12">
            <v>1061</v>
          </cell>
          <cell r="Y12">
            <v>1453</v>
          </cell>
          <cell r="Z12">
            <v>1611</v>
          </cell>
          <cell r="AA12">
            <v>1713</v>
          </cell>
          <cell r="AB12">
            <v>1767</v>
          </cell>
          <cell r="AC12">
            <v>1374</v>
          </cell>
          <cell r="AD12">
            <v>1441</v>
          </cell>
          <cell r="AE12">
            <v>1711</v>
          </cell>
          <cell r="AF12">
            <v>1824</v>
          </cell>
          <cell r="AG12">
            <v>2008</v>
          </cell>
          <cell r="AH12">
            <v>1987</v>
          </cell>
          <cell r="AI12">
            <v>1770</v>
          </cell>
          <cell r="AJ12">
            <v>1482</v>
          </cell>
          <cell r="AK12">
            <v>1336</v>
          </cell>
          <cell r="AL12">
            <v>998</v>
          </cell>
          <cell r="AM12">
            <v>1300</v>
          </cell>
          <cell r="AN12">
            <v>1150</v>
          </cell>
          <cell r="AO12">
            <v>1100</v>
          </cell>
          <cell r="AP12">
            <v>750</v>
          </cell>
          <cell r="AQ12">
            <v>750</v>
          </cell>
          <cell r="AR12">
            <v>750</v>
          </cell>
          <cell r="AS12">
            <v>600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367</v>
          </cell>
          <cell r="BM12">
            <v>586</v>
          </cell>
          <cell r="BN12">
            <v>739</v>
          </cell>
          <cell r="BO12">
            <v>773</v>
          </cell>
          <cell r="BP12">
            <v>1061</v>
          </cell>
          <cell r="BQ12">
            <v>1086</v>
          </cell>
          <cell r="BR12">
            <v>1326</v>
          </cell>
          <cell r="BS12">
            <v>1061</v>
          </cell>
          <cell r="BT12">
            <v>1034</v>
          </cell>
          <cell r="BU12">
            <v>1074</v>
          </cell>
          <cell r="BV12">
            <v>1379</v>
          </cell>
          <cell r="BW12">
            <v>1302</v>
          </cell>
          <cell r="BX12">
            <v>1102</v>
          </cell>
          <cell r="BY12">
            <v>1220</v>
          </cell>
          <cell r="BZ12">
            <v>1416</v>
          </cell>
          <cell r="CA12">
            <v>1523</v>
          </cell>
          <cell r="CB12">
            <v>1487</v>
          </cell>
          <cell r="CC12">
            <v>1220</v>
          </cell>
          <cell r="CD12">
            <v>1223</v>
          </cell>
          <cell r="CE12">
            <v>1395</v>
          </cell>
          <cell r="CF12">
            <v>1588</v>
          </cell>
          <cell r="CG12">
            <v>1628</v>
          </cell>
          <cell r="CH12">
            <v>1647</v>
          </cell>
          <cell r="CI12">
            <v>1468</v>
          </cell>
          <cell r="CJ12">
            <v>1475</v>
          </cell>
          <cell r="CK12">
            <v>1485</v>
          </cell>
          <cell r="CL12">
            <v>1413</v>
          </cell>
          <cell r="CM12">
            <v>1350</v>
          </cell>
          <cell r="CN12">
            <v>1200</v>
          </cell>
          <cell r="CO12">
            <v>1150</v>
          </cell>
          <cell r="CP12">
            <v>820</v>
          </cell>
          <cell r="CQ12">
            <v>820</v>
          </cell>
          <cell r="CR12">
            <v>800</v>
          </cell>
          <cell r="CS12">
            <v>600</v>
          </cell>
          <cell r="CT12">
            <v>250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54</v>
          </cell>
          <cell r="DM12">
            <v>341</v>
          </cell>
          <cell r="DN12">
            <v>470</v>
          </cell>
          <cell r="DO12">
            <v>682</v>
          </cell>
          <cell r="DP12">
            <v>1103</v>
          </cell>
          <cell r="DQ12">
            <v>1009</v>
          </cell>
          <cell r="DR12">
            <v>738</v>
          </cell>
          <cell r="DS12">
            <v>787</v>
          </cell>
          <cell r="DT12">
            <v>908</v>
          </cell>
          <cell r="DU12">
            <v>918</v>
          </cell>
          <cell r="DV12">
            <v>1124</v>
          </cell>
          <cell r="DW12">
            <v>1122</v>
          </cell>
          <cell r="DX12">
            <v>672</v>
          </cell>
          <cell r="DY12">
            <v>1080</v>
          </cell>
          <cell r="DZ12">
            <v>1205</v>
          </cell>
          <cell r="EA12">
            <v>1323</v>
          </cell>
          <cell r="EB12">
            <v>1335</v>
          </cell>
          <cell r="EC12">
            <v>1429</v>
          </cell>
          <cell r="ED12">
            <v>1519</v>
          </cell>
          <cell r="EE12">
            <v>1660</v>
          </cell>
          <cell r="EF12">
            <v>1627</v>
          </cell>
          <cell r="EG12">
            <v>1749</v>
          </cell>
          <cell r="EH12">
            <v>1790</v>
          </cell>
          <cell r="EI12">
            <v>1695</v>
          </cell>
          <cell r="EJ12">
            <v>1591</v>
          </cell>
          <cell r="EK12">
            <v>1509</v>
          </cell>
          <cell r="EL12">
            <v>1323</v>
          </cell>
          <cell r="EM12">
            <v>1274</v>
          </cell>
          <cell r="EN12">
            <v>1091</v>
          </cell>
          <cell r="EO12">
            <v>1052</v>
          </cell>
          <cell r="EP12">
            <v>919</v>
          </cell>
          <cell r="EQ12">
            <v>1086</v>
          </cell>
          <cell r="ER12">
            <v>1225</v>
          </cell>
          <cell r="ES12">
            <v>744</v>
          </cell>
          <cell r="ET12">
            <v>337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</row>
        <row r="13">
          <cell r="A13" t="str">
            <v>IOMSP Co</v>
          </cell>
          <cell r="B13">
            <v>196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204</v>
          </cell>
          <cell r="L13">
            <v>590</v>
          </cell>
          <cell r="M13">
            <v>554</v>
          </cell>
          <cell r="N13">
            <v>993</v>
          </cell>
          <cell r="O13">
            <v>1299</v>
          </cell>
          <cell r="P13">
            <v>761</v>
          </cell>
          <cell r="Q13">
            <v>774</v>
          </cell>
          <cell r="R13">
            <v>1281</v>
          </cell>
          <cell r="S13">
            <v>1261</v>
          </cell>
          <cell r="T13">
            <v>1120</v>
          </cell>
          <cell r="U13">
            <v>1411</v>
          </cell>
          <cell r="V13">
            <v>1635</v>
          </cell>
          <cell r="W13">
            <v>1619</v>
          </cell>
          <cell r="X13">
            <v>1163</v>
          </cell>
          <cell r="Y13">
            <v>1994</v>
          </cell>
          <cell r="Z13">
            <v>2616</v>
          </cell>
          <cell r="AA13">
            <v>2406</v>
          </cell>
          <cell r="AB13">
            <v>2305</v>
          </cell>
          <cell r="AC13">
            <v>1992</v>
          </cell>
          <cell r="AD13">
            <v>1316</v>
          </cell>
          <cell r="AE13">
            <v>1711</v>
          </cell>
          <cell r="AF13">
            <v>1824</v>
          </cell>
          <cell r="AG13">
            <v>1837</v>
          </cell>
          <cell r="AH13">
            <v>1690</v>
          </cell>
          <cell r="AI13">
            <v>1585</v>
          </cell>
          <cell r="AJ13">
            <v>1435</v>
          </cell>
          <cell r="AK13">
            <v>1386</v>
          </cell>
          <cell r="AL13">
            <v>1450</v>
          </cell>
          <cell r="AM13">
            <v>1437</v>
          </cell>
          <cell r="AN13">
            <v>868</v>
          </cell>
          <cell r="AO13">
            <v>735</v>
          </cell>
          <cell r="AP13">
            <v>700</v>
          </cell>
          <cell r="AQ13">
            <v>892</v>
          </cell>
          <cell r="AR13">
            <v>1126</v>
          </cell>
          <cell r="AS13">
            <v>595</v>
          </cell>
          <cell r="AT13">
            <v>608</v>
          </cell>
          <cell r="AU13">
            <v>532</v>
          </cell>
          <cell r="AV13">
            <v>295</v>
          </cell>
          <cell r="AW13">
            <v>154</v>
          </cell>
          <cell r="AX13">
            <v>285</v>
          </cell>
          <cell r="AY13">
            <v>273</v>
          </cell>
          <cell r="AZ13">
            <v>273</v>
          </cell>
          <cell r="BA13">
            <v>478</v>
          </cell>
          <cell r="BB13">
            <v>510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125</v>
          </cell>
          <cell r="BJ13">
            <v>196</v>
          </cell>
          <cell r="BK13">
            <v>402</v>
          </cell>
          <cell r="BL13">
            <v>453</v>
          </cell>
          <cell r="BM13">
            <v>544</v>
          </cell>
          <cell r="BN13">
            <v>560</v>
          </cell>
          <cell r="BO13">
            <v>550</v>
          </cell>
          <cell r="BP13">
            <v>704</v>
          </cell>
          <cell r="BQ13">
            <v>1184</v>
          </cell>
          <cell r="BR13">
            <v>1184</v>
          </cell>
          <cell r="BS13">
            <v>999</v>
          </cell>
          <cell r="BT13">
            <v>886</v>
          </cell>
          <cell r="BU13">
            <v>821</v>
          </cell>
          <cell r="BV13">
            <v>912</v>
          </cell>
          <cell r="BW13">
            <v>911</v>
          </cell>
          <cell r="BX13">
            <v>911</v>
          </cell>
          <cell r="BY13">
            <v>868</v>
          </cell>
          <cell r="BZ13">
            <v>909</v>
          </cell>
          <cell r="CA13">
            <v>1129</v>
          </cell>
          <cell r="CB13">
            <v>1073</v>
          </cell>
          <cell r="CC13">
            <v>1007</v>
          </cell>
          <cell r="CD13">
            <v>1157</v>
          </cell>
          <cell r="CE13">
            <v>1417</v>
          </cell>
          <cell r="CF13">
            <v>1542</v>
          </cell>
          <cell r="CG13">
            <v>1623</v>
          </cell>
          <cell r="CH13">
            <v>1639</v>
          </cell>
          <cell r="CI13">
            <v>1522</v>
          </cell>
          <cell r="CJ13">
            <v>1503</v>
          </cell>
          <cell r="CK13">
            <v>1401</v>
          </cell>
          <cell r="CL13">
            <v>1350</v>
          </cell>
          <cell r="CM13">
            <v>1043</v>
          </cell>
          <cell r="CN13">
            <v>733</v>
          </cell>
          <cell r="CO13">
            <v>658</v>
          </cell>
          <cell r="CP13">
            <v>771</v>
          </cell>
          <cell r="CQ13">
            <v>1017</v>
          </cell>
          <cell r="CR13">
            <v>734</v>
          </cell>
          <cell r="CS13">
            <v>478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104</v>
          </cell>
          <cell r="DK13">
            <v>330</v>
          </cell>
          <cell r="DL13">
            <v>385</v>
          </cell>
          <cell r="DM13">
            <v>361</v>
          </cell>
          <cell r="DN13">
            <v>287</v>
          </cell>
          <cell r="DO13">
            <v>402</v>
          </cell>
          <cell r="DP13">
            <v>861</v>
          </cell>
          <cell r="DQ13">
            <v>919</v>
          </cell>
          <cell r="DR13">
            <v>634</v>
          </cell>
          <cell r="DS13">
            <v>596</v>
          </cell>
          <cell r="DT13">
            <v>649</v>
          </cell>
          <cell r="DU13">
            <v>721</v>
          </cell>
          <cell r="DV13">
            <v>956</v>
          </cell>
          <cell r="DW13">
            <v>692</v>
          </cell>
          <cell r="DX13">
            <v>862</v>
          </cell>
          <cell r="DY13">
            <v>879</v>
          </cell>
          <cell r="DZ13">
            <v>984</v>
          </cell>
          <cell r="EA13">
            <v>1086</v>
          </cell>
          <cell r="EB13">
            <v>1180</v>
          </cell>
          <cell r="EC13">
            <v>1184</v>
          </cell>
          <cell r="ED13">
            <v>1143</v>
          </cell>
          <cell r="EE13">
            <v>1476</v>
          </cell>
          <cell r="EF13">
            <v>1580</v>
          </cell>
          <cell r="EG13">
            <v>1646</v>
          </cell>
          <cell r="EH13">
            <v>1651</v>
          </cell>
          <cell r="EI13">
            <v>1380</v>
          </cell>
          <cell r="EJ13">
            <v>1476</v>
          </cell>
          <cell r="EK13">
            <v>1362</v>
          </cell>
          <cell r="EL13">
            <v>1297</v>
          </cell>
          <cell r="EM13">
            <v>1329</v>
          </cell>
          <cell r="EN13">
            <v>1261</v>
          </cell>
          <cell r="EO13">
            <v>640</v>
          </cell>
          <cell r="EP13">
            <v>796</v>
          </cell>
          <cell r="EQ13">
            <v>752</v>
          </cell>
          <cell r="ER13">
            <v>1110</v>
          </cell>
          <cell r="ES13">
            <v>687</v>
          </cell>
          <cell r="ET13">
            <v>207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A14" t="str">
            <v>Freight Units</v>
          </cell>
        </row>
        <row r="15">
          <cell r="A15" t="str">
            <v xml:space="preserve">Stena Line </v>
          </cell>
          <cell r="B15">
            <v>2324</v>
          </cell>
          <cell r="C15">
            <v>2166</v>
          </cell>
          <cell r="D15">
            <v>2254</v>
          </cell>
          <cell r="E15">
            <v>2669</v>
          </cell>
          <cell r="F15">
            <v>2847</v>
          </cell>
          <cell r="G15">
            <v>3243</v>
          </cell>
          <cell r="H15">
            <v>3092</v>
          </cell>
          <cell r="I15">
            <v>2456</v>
          </cell>
          <cell r="J15">
            <v>2258</v>
          </cell>
          <cell r="K15">
            <v>2277</v>
          </cell>
          <cell r="L15">
            <v>2384</v>
          </cell>
          <cell r="M15">
            <v>2828</v>
          </cell>
          <cell r="N15">
            <v>2442</v>
          </cell>
          <cell r="O15">
            <v>2238</v>
          </cell>
          <cell r="P15">
            <v>2294</v>
          </cell>
          <cell r="Q15">
            <v>2549</v>
          </cell>
          <cell r="R15">
            <v>2531</v>
          </cell>
          <cell r="S15">
            <v>2341</v>
          </cell>
          <cell r="T15">
            <v>2616</v>
          </cell>
          <cell r="U15">
            <v>2711</v>
          </cell>
          <cell r="V15">
            <v>2755</v>
          </cell>
          <cell r="W15">
            <v>2542</v>
          </cell>
          <cell r="X15">
            <v>2638</v>
          </cell>
          <cell r="Y15">
            <v>2763</v>
          </cell>
          <cell r="Z15">
            <v>2646</v>
          </cell>
          <cell r="AA15">
            <v>2935</v>
          </cell>
          <cell r="AB15">
            <v>2677</v>
          </cell>
          <cell r="AC15">
            <v>2775</v>
          </cell>
          <cell r="AD15">
            <v>2692</v>
          </cell>
          <cell r="AE15">
            <v>2706</v>
          </cell>
          <cell r="AF15">
            <v>2327</v>
          </cell>
          <cell r="AG15">
            <v>2410</v>
          </cell>
          <cell r="AH15">
            <v>2572</v>
          </cell>
          <cell r="AI15">
            <v>2799</v>
          </cell>
          <cell r="AJ15">
            <v>2526</v>
          </cell>
          <cell r="AK15">
            <v>2798</v>
          </cell>
          <cell r="AL15">
            <v>2710</v>
          </cell>
          <cell r="AM15">
            <v>2853</v>
          </cell>
          <cell r="AN15">
            <v>2802</v>
          </cell>
          <cell r="AO15">
            <v>2904</v>
          </cell>
          <cell r="AP15">
            <v>2879</v>
          </cell>
          <cell r="AQ15">
            <v>2764</v>
          </cell>
          <cell r="AR15">
            <v>2876</v>
          </cell>
          <cell r="AS15">
            <v>2760</v>
          </cell>
          <cell r="AT15">
            <v>2709</v>
          </cell>
          <cell r="AU15">
            <v>3106</v>
          </cell>
          <cell r="AV15">
            <v>2588</v>
          </cell>
          <cell r="AW15">
            <v>3026</v>
          </cell>
          <cell r="AX15">
            <v>2816</v>
          </cell>
          <cell r="AY15">
            <v>3357</v>
          </cell>
          <cell r="AZ15">
            <v>1699</v>
          </cell>
          <cell r="BA15">
            <v>721</v>
          </cell>
          <cell r="BB15">
            <v>2039</v>
          </cell>
          <cell r="BC15">
            <v>2301</v>
          </cell>
          <cell r="BD15">
            <v>2482</v>
          </cell>
          <cell r="BE15">
            <v>2805</v>
          </cell>
          <cell r="BF15">
            <v>2858</v>
          </cell>
          <cell r="BG15">
            <v>2648</v>
          </cell>
          <cell r="BH15">
            <v>2500</v>
          </cell>
          <cell r="BI15">
            <v>2565</v>
          </cell>
          <cell r="BJ15">
            <v>2227</v>
          </cell>
          <cell r="BK15">
            <v>2523</v>
          </cell>
          <cell r="BL15">
            <v>2370</v>
          </cell>
          <cell r="BM15">
            <v>2844</v>
          </cell>
          <cell r="BN15">
            <v>2821</v>
          </cell>
          <cell r="BO15">
            <v>2626</v>
          </cell>
          <cell r="BP15">
            <v>2709</v>
          </cell>
          <cell r="BQ15">
            <v>2432</v>
          </cell>
          <cell r="BR15">
            <v>2306</v>
          </cell>
          <cell r="BS15">
            <v>2097</v>
          </cell>
          <cell r="BT15">
            <v>2615</v>
          </cell>
          <cell r="BU15">
            <v>2834</v>
          </cell>
          <cell r="BV15">
            <v>2761</v>
          </cell>
          <cell r="BW15">
            <v>2774</v>
          </cell>
          <cell r="BX15">
            <v>2677</v>
          </cell>
          <cell r="BY15">
            <v>2833</v>
          </cell>
          <cell r="BZ15">
            <v>2881</v>
          </cell>
          <cell r="CA15">
            <v>2913</v>
          </cell>
          <cell r="CB15">
            <v>2956</v>
          </cell>
          <cell r="CC15">
            <v>2784</v>
          </cell>
          <cell r="CD15">
            <v>2774</v>
          </cell>
          <cell r="CE15">
            <v>2703</v>
          </cell>
          <cell r="CF15">
            <v>2415</v>
          </cell>
          <cell r="CG15">
            <v>2406</v>
          </cell>
          <cell r="CH15">
            <v>2630</v>
          </cell>
          <cell r="CI15">
            <v>2716</v>
          </cell>
          <cell r="CJ15">
            <v>2741</v>
          </cell>
          <cell r="CK15">
            <v>2880</v>
          </cell>
          <cell r="CL15">
            <v>2701</v>
          </cell>
          <cell r="CM15">
            <v>2842</v>
          </cell>
          <cell r="CN15">
            <v>2910</v>
          </cell>
          <cell r="CO15">
            <v>2668</v>
          </cell>
          <cell r="CP15">
            <v>2713</v>
          </cell>
          <cell r="CQ15">
            <v>2732</v>
          </cell>
          <cell r="CR15">
            <v>2837</v>
          </cell>
          <cell r="CS15">
            <v>2697</v>
          </cell>
          <cell r="CT15">
            <v>2399</v>
          </cell>
          <cell r="CU15">
            <v>2987</v>
          </cell>
          <cell r="CV15">
            <v>2982</v>
          </cell>
          <cell r="CW15">
            <v>2692</v>
          </cell>
          <cell r="CX15">
            <v>3055</v>
          </cell>
          <cell r="CY15">
            <v>3259</v>
          </cell>
          <cell r="CZ15">
            <v>2285</v>
          </cell>
          <cell r="DA15">
            <v>734</v>
          </cell>
          <cell r="DB15">
            <v>2016</v>
          </cell>
          <cell r="DC15">
            <v>1514</v>
          </cell>
          <cell r="DD15">
            <v>2196</v>
          </cell>
          <cell r="DE15">
            <v>2227</v>
          </cell>
          <cell r="DF15">
            <v>2538</v>
          </cell>
          <cell r="DG15">
            <v>2290</v>
          </cell>
          <cell r="DH15">
            <v>2746</v>
          </cell>
          <cell r="DI15">
            <v>2912</v>
          </cell>
          <cell r="DJ15">
            <v>2464</v>
          </cell>
          <cell r="DK15">
            <v>3012</v>
          </cell>
          <cell r="DL15">
            <v>2789</v>
          </cell>
          <cell r="DM15">
            <v>2438</v>
          </cell>
          <cell r="DN15">
            <v>2531</v>
          </cell>
          <cell r="DO15">
            <v>2539</v>
          </cell>
          <cell r="DP15">
            <v>1994</v>
          </cell>
          <cell r="DQ15">
            <v>2097</v>
          </cell>
          <cell r="DR15">
            <v>2639</v>
          </cell>
          <cell r="DS15">
            <v>2488</v>
          </cell>
          <cell r="DT15">
            <v>2441</v>
          </cell>
          <cell r="DU15">
            <v>2716</v>
          </cell>
          <cell r="DV15">
            <v>2753</v>
          </cell>
          <cell r="DW15">
            <v>2548</v>
          </cell>
          <cell r="DX15">
            <v>2566</v>
          </cell>
          <cell r="DY15">
            <v>2733</v>
          </cell>
          <cell r="DZ15">
            <v>2693</v>
          </cell>
          <cell r="EA15">
            <v>2715</v>
          </cell>
          <cell r="EB15">
            <v>2843</v>
          </cell>
          <cell r="EC15">
            <v>2821</v>
          </cell>
          <cell r="ED15">
            <v>2771</v>
          </cell>
          <cell r="EE15">
            <v>2716</v>
          </cell>
          <cell r="EF15">
            <v>2144</v>
          </cell>
          <cell r="EG15">
            <v>2408</v>
          </cell>
          <cell r="EH15">
            <v>2647</v>
          </cell>
          <cell r="EI15">
            <v>2722</v>
          </cell>
          <cell r="EJ15">
            <v>2741</v>
          </cell>
          <cell r="EK15">
            <v>2717</v>
          </cell>
          <cell r="EL15">
            <v>2303</v>
          </cell>
          <cell r="EM15">
            <v>2254</v>
          </cell>
          <cell r="EN15">
            <v>2652</v>
          </cell>
          <cell r="EO15">
            <v>2425</v>
          </cell>
          <cell r="EP15">
            <v>2537</v>
          </cell>
          <cell r="EQ15">
            <v>2615</v>
          </cell>
          <cell r="ER15">
            <v>2639</v>
          </cell>
          <cell r="ES15">
            <v>2669</v>
          </cell>
          <cell r="ET15">
            <v>2657</v>
          </cell>
          <cell r="EU15">
            <v>2827</v>
          </cell>
          <cell r="EV15">
            <v>2824</v>
          </cell>
          <cell r="EW15">
            <v>2961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</row>
        <row r="16">
          <cell r="A16" t="str">
            <v>Irish Ferries</v>
          </cell>
          <cell r="B16">
            <v>3328</v>
          </cell>
          <cell r="C16">
            <v>3377</v>
          </cell>
          <cell r="D16">
            <v>3207</v>
          </cell>
          <cell r="E16">
            <v>3116</v>
          </cell>
          <cell r="F16">
            <v>2994</v>
          </cell>
          <cell r="G16">
            <v>2676</v>
          </cell>
          <cell r="H16">
            <v>2806</v>
          </cell>
          <cell r="I16">
            <v>3274</v>
          </cell>
          <cell r="J16">
            <v>3398</v>
          </cell>
          <cell r="K16">
            <v>3387</v>
          </cell>
          <cell r="L16">
            <v>3008</v>
          </cell>
          <cell r="M16">
            <v>3032</v>
          </cell>
          <cell r="N16">
            <v>2755</v>
          </cell>
          <cell r="O16">
            <v>2545</v>
          </cell>
          <cell r="P16">
            <v>3141</v>
          </cell>
          <cell r="Q16">
            <v>2929</v>
          </cell>
          <cell r="R16">
            <v>3104</v>
          </cell>
          <cell r="S16">
            <v>2623</v>
          </cell>
          <cell r="T16">
            <v>3086</v>
          </cell>
          <cell r="U16">
            <v>2982</v>
          </cell>
          <cell r="V16">
            <v>3046</v>
          </cell>
          <cell r="W16">
            <v>2670</v>
          </cell>
          <cell r="X16">
            <v>2788</v>
          </cell>
          <cell r="Y16">
            <v>2960</v>
          </cell>
          <cell r="Z16">
            <v>3003</v>
          </cell>
          <cell r="AA16">
            <v>3049</v>
          </cell>
          <cell r="AB16">
            <v>3077</v>
          </cell>
          <cell r="AC16">
            <v>2940</v>
          </cell>
          <cell r="AD16">
            <v>2847</v>
          </cell>
          <cell r="AE16">
            <v>2766</v>
          </cell>
          <cell r="AF16">
            <v>2377</v>
          </cell>
          <cell r="AG16">
            <v>2580</v>
          </cell>
          <cell r="AH16">
            <v>2664</v>
          </cell>
          <cell r="AI16">
            <v>2853</v>
          </cell>
          <cell r="AJ16">
            <v>2801</v>
          </cell>
          <cell r="AK16">
            <v>3086</v>
          </cell>
          <cell r="AL16">
            <v>2930</v>
          </cell>
          <cell r="AM16">
            <v>2950</v>
          </cell>
          <cell r="AN16">
            <v>3196</v>
          </cell>
          <cell r="AO16">
            <v>3287</v>
          </cell>
          <cell r="AP16">
            <v>3324</v>
          </cell>
          <cell r="AQ16">
            <v>3269</v>
          </cell>
          <cell r="AR16">
            <v>3096</v>
          </cell>
          <cell r="AS16">
            <v>3384</v>
          </cell>
          <cell r="AT16">
            <v>3329</v>
          </cell>
          <cell r="AU16">
            <v>3264</v>
          </cell>
          <cell r="AV16">
            <v>3453</v>
          </cell>
          <cell r="AW16">
            <v>3672</v>
          </cell>
          <cell r="AX16">
            <v>3421</v>
          </cell>
          <cell r="AY16">
            <v>3779</v>
          </cell>
          <cell r="AZ16">
            <v>2280</v>
          </cell>
          <cell r="BA16">
            <v>862</v>
          </cell>
          <cell r="BB16">
            <v>2531</v>
          </cell>
          <cell r="BC16">
            <v>3393</v>
          </cell>
          <cell r="BD16">
            <v>3192</v>
          </cell>
          <cell r="BE16">
            <v>3079</v>
          </cell>
          <cell r="BF16">
            <v>2766</v>
          </cell>
          <cell r="BG16">
            <v>2850</v>
          </cell>
          <cell r="BH16">
            <v>3373</v>
          </cell>
          <cell r="BI16">
            <v>3213</v>
          </cell>
          <cell r="BJ16">
            <v>3453</v>
          </cell>
          <cell r="BK16">
            <v>3578</v>
          </cell>
          <cell r="BL16">
            <v>3205</v>
          </cell>
          <cell r="BM16">
            <v>3283</v>
          </cell>
          <cell r="BN16">
            <v>3276</v>
          </cell>
          <cell r="BO16">
            <v>3202</v>
          </cell>
          <cell r="BP16">
            <v>3215</v>
          </cell>
          <cell r="BQ16">
            <v>2845</v>
          </cell>
          <cell r="BR16">
            <v>2674</v>
          </cell>
          <cell r="BS16">
            <v>3007</v>
          </cell>
          <cell r="BT16">
            <v>3185</v>
          </cell>
          <cell r="BU16">
            <v>3150</v>
          </cell>
          <cell r="BV16">
            <v>3102</v>
          </cell>
          <cell r="BW16">
            <v>2895</v>
          </cell>
          <cell r="BX16">
            <v>2747</v>
          </cell>
          <cell r="BY16">
            <v>3189</v>
          </cell>
          <cell r="BZ16">
            <v>3030</v>
          </cell>
          <cell r="CA16">
            <v>3098</v>
          </cell>
          <cell r="CB16">
            <v>3048</v>
          </cell>
          <cell r="CC16">
            <v>3116</v>
          </cell>
          <cell r="CD16">
            <v>2989</v>
          </cell>
          <cell r="CE16">
            <v>2930</v>
          </cell>
          <cell r="CF16">
            <v>2800</v>
          </cell>
          <cell r="CG16">
            <v>2457</v>
          </cell>
          <cell r="CH16">
            <v>2807</v>
          </cell>
          <cell r="CI16">
            <v>2883</v>
          </cell>
          <cell r="CJ16">
            <v>2851</v>
          </cell>
          <cell r="CK16">
            <v>3074</v>
          </cell>
          <cell r="CL16">
            <v>2865</v>
          </cell>
          <cell r="CM16">
            <v>3300</v>
          </cell>
          <cell r="CN16">
            <v>3456</v>
          </cell>
          <cell r="CO16">
            <v>3399</v>
          </cell>
          <cell r="CP16">
            <v>3414</v>
          </cell>
          <cell r="CQ16">
            <v>3484</v>
          </cell>
          <cell r="CR16">
            <v>3392</v>
          </cell>
          <cell r="CS16">
            <v>3258</v>
          </cell>
          <cell r="CT16">
            <v>3582</v>
          </cell>
          <cell r="CU16">
            <v>3606</v>
          </cell>
          <cell r="CV16">
            <v>3499</v>
          </cell>
          <cell r="CW16">
            <v>3881</v>
          </cell>
          <cell r="CX16">
            <v>3417</v>
          </cell>
          <cell r="CY16">
            <v>3862</v>
          </cell>
          <cell r="CZ16">
            <v>3340</v>
          </cell>
          <cell r="DA16">
            <v>907</v>
          </cell>
          <cell r="DB16">
            <v>2386</v>
          </cell>
          <cell r="DC16">
            <v>3960</v>
          </cell>
          <cell r="DD16">
            <v>3602</v>
          </cell>
          <cell r="DE16">
            <v>3605</v>
          </cell>
          <cell r="DF16">
            <v>3451</v>
          </cell>
          <cell r="DG16">
            <v>3516</v>
          </cell>
          <cell r="DH16">
            <v>3436</v>
          </cell>
          <cell r="DI16">
            <v>3366</v>
          </cell>
          <cell r="DJ16">
            <v>3186</v>
          </cell>
          <cell r="DK16">
            <v>3206</v>
          </cell>
          <cell r="DL16">
            <v>2777</v>
          </cell>
          <cell r="DM16">
            <v>3024</v>
          </cell>
          <cell r="DN16">
            <v>3646</v>
          </cell>
          <cell r="DO16">
            <v>3697</v>
          </cell>
          <cell r="DP16">
            <v>3401</v>
          </cell>
          <cell r="DQ16">
            <v>2887</v>
          </cell>
          <cell r="DR16">
            <v>3536</v>
          </cell>
          <cell r="DS16">
            <v>3425</v>
          </cell>
          <cell r="DT16">
            <v>2929</v>
          </cell>
          <cell r="DU16">
            <v>3457</v>
          </cell>
          <cell r="DV16">
            <v>3589</v>
          </cell>
          <cell r="DW16">
            <v>3277</v>
          </cell>
          <cell r="DX16">
            <v>3410</v>
          </cell>
          <cell r="DY16">
            <v>3648</v>
          </cell>
          <cell r="DZ16">
            <v>3685</v>
          </cell>
          <cell r="EA16">
            <v>3603</v>
          </cell>
          <cell r="EB16">
            <v>3574</v>
          </cell>
          <cell r="EC16">
            <v>3470</v>
          </cell>
          <cell r="ED16">
            <v>3438</v>
          </cell>
          <cell r="EE16">
            <v>3515</v>
          </cell>
          <cell r="EF16">
            <v>3523</v>
          </cell>
          <cell r="EG16">
            <v>2974</v>
          </cell>
          <cell r="EH16">
            <v>3109</v>
          </cell>
          <cell r="EI16">
            <v>3332</v>
          </cell>
          <cell r="EJ16">
            <v>3198</v>
          </cell>
          <cell r="EK16">
            <v>3657</v>
          </cell>
          <cell r="EL16">
            <v>3869</v>
          </cell>
          <cell r="EM16">
            <v>4136</v>
          </cell>
          <cell r="EN16">
            <v>4109</v>
          </cell>
          <cell r="EO16">
            <v>4030</v>
          </cell>
          <cell r="EP16">
            <v>3972</v>
          </cell>
          <cell r="EQ16">
            <v>3963</v>
          </cell>
          <cell r="ER16">
            <v>4037</v>
          </cell>
          <cell r="ES16">
            <v>3622</v>
          </cell>
          <cell r="ET16">
            <v>3996</v>
          </cell>
          <cell r="EU16">
            <v>3787</v>
          </cell>
          <cell r="EV16">
            <v>4026</v>
          </cell>
          <cell r="EW16">
            <v>4071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</row>
        <row r="17">
          <cell r="A17" t="str">
            <v>Swansea Cork</v>
          </cell>
          <cell r="B17">
            <v>10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139</v>
          </cell>
          <cell r="M17">
            <v>188</v>
          </cell>
          <cell r="N17">
            <v>83</v>
          </cell>
          <cell r="O17">
            <v>104</v>
          </cell>
          <cell r="P17">
            <v>123</v>
          </cell>
          <cell r="Q17">
            <v>104</v>
          </cell>
          <cell r="R17">
            <v>166</v>
          </cell>
          <cell r="S17">
            <v>116</v>
          </cell>
          <cell r="T17">
            <v>134</v>
          </cell>
          <cell r="U17">
            <v>162</v>
          </cell>
          <cell r="V17">
            <v>166</v>
          </cell>
          <cell r="W17">
            <v>94</v>
          </cell>
          <cell r="X17">
            <v>109</v>
          </cell>
          <cell r="Y17">
            <v>140</v>
          </cell>
          <cell r="Z17">
            <v>129</v>
          </cell>
          <cell r="AA17">
            <v>157</v>
          </cell>
          <cell r="AB17">
            <v>158</v>
          </cell>
          <cell r="AC17">
            <v>156</v>
          </cell>
          <cell r="AD17">
            <v>154</v>
          </cell>
          <cell r="AE17">
            <v>146</v>
          </cell>
          <cell r="AF17">
            <v>143</v>
          </cell>
          <cell r="AG17">
            <v>153</v>
          </cell>
          <cell r="AH17">
            <v>204</v>
          </cell>
          <cell r="AI17">
            <v>178</v>
          </cell>
          <cell r="AJ17">
            <v>121</v>
          </cell>
          <cell r="AK17">
            <v>189</v>
          </cell>
          <cell r="AL17">
            <v>141</v>
          </cell>
          <cell r="AM17">
            <v>150</v>
          </cell>
          <cell r="AN17">
            <v>150</v>
          </cell>
          <cell r="AO17">
            <v>150</v>
          </cell>
          <cell r="AP17">
            <v>150</v>
          </cell>
          <cell r="AQ17">
            <v>150</v>
          </cell>
          <cell r="AR17">
            <v>100</v>
          </cell>
          <cell r="AS17">
            <v>120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45</v>
          </cell>
          <cell r="BM17">
            <v>74</v>
          </cell>
          <cell r="BN17">
            <v>125</v>
          </cell>
          <cell r="BO17">
            <v>100</v>
          </cell>
          <cell r="BP17">
            <v>109</v>
          </cell>
          <cell r="BQ17">
            <v>96</v>
          </cell>
          <cell r="BR17">
            <v>98</v>
          </cell>
          <cell r="BS17">
            <v>124</v>
          </cell>
          <cell r="BT17">
            <v>146</v>
          </cell>
          <cell r="BU17">
            <v>137</v>
          </cell>
          <cell r="BV17">
            <v>114</v>
          </cell>
          <cell r="BW17">
            <v>144</v>
          </cell>
          <cell r="BX17">
            <v>150</v>
          </cell>
          <cell r="BY17">
            <v>227</v>
          </cell>
          <cell r="BZ17">
            <v>209</v>
          </cell>
          <cell r="CA17">
            <v>114</v>
          </cell>
          <cell r="CB17">
            <v>140</v>
          </cell>
          <cell r="CC17">
            <v>200</v>
          </cell>
          <cell r="CD17">
            <v>199</v>
          </cell>
          <cell r="CE17">
            <v>192</v>
          </cell>
          <cell r="CF17">
            <v>173</v>
          </cell>
          <cell r="CG17">
            <v>156</v>
          </cell>
          <cell r="CH17">
            <v>192</v>
          </cell>
          <cell r="CI17">
            <v>237</v>
          </cell>
          <cell r="CJ17">
            <v>186</v>
          </cell>
          <cell r="CK17">
            <v>166</v>
          </cell>
          <cell r="CL17">
            <v>207</v>
          </cell>
          <cell r="CM17">
            <v>150</v>
          </cell>
          <cell r="CN17">
            <v>150</v>
          </cell>
          <cell r="CO17">
            <v>150</v>
          </cell>
          <cell r="CP17">
            <v>150</v>
          </cell>
          <cell r="CQ17">
            <v>150</v>
          </cell>
          <cell r="CR17">
            <v>150</v>
          </cell>
          <cell r="CS17">
            <v>120</v>
          </cell>
          <cell r="CT17">
            <v>50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11</v>
          </cell>
          <cell r="DM17">
            <v>87</v>
          </cell>
          <cell r="DN17">
            <v>110</v>
          </cell>
          <cell r="DO17">
            <v>84</v>
          </cell>
          <cell r="DP17">
            <v>76</v>
          </cell>
          <cell r="DQ17">
            <v>70</v>
          </cell>
          <cell r="DR17">
            <v>114</v>
          </cell>
          <cell r="DS17">
            <v>88</v>
          </cell>
          <cell r="DT17">
            <v>118</v>
          </cell>
          <cell r="DU17">
            <v>107</v>
          </cell>
          <cell r="DV17">
            <v>127</v>
          </cell>
          <cell r="DW17">
            <v>85</v>
          </cell>
          <cell r="DX17">
            <v>37</v>
          </cell>
          <cell r="DY17">
            <v>82</v>
          </cell>
          <cell r="DZ17">
            <v>116</v>
          </cell>
          <cell r="EA17">
            <v>82</v>
          </cell>
          <cell r="EB17">
            <v>81</v>
          </cell>
          <cell r="EC17">
            <v>76</v>
          </cell>
          <cell r="ED17">
            <v>59</v>
          </cell>
          <cell r="EE17">
            <v>83</v>
          </cell>
          <cell r="EF17">
            <v>81</v>
          </cell>
          <cell r="EG17">
            <v>103</v>
          </cell>
          <cell r="EH17">
            <v>79</v>
          </cell>
          <cell r="EI17">
            <v>85</v>
          </cell>
          <cell r="EJ17">
            <v>70</v>
          </cell>
          <cell r="EK17">
            <v>82</v>
          </cell>
          <cell r="EL17">
            <v>79</v>
          </cell>
          <cell r="EM17">
            <v>98</v>
          </cell>
          <cell r="EN17">
            <v>102</v>
          </cell>
          <cell r="EO17">
            <v>104</v>
          </cell>
          <cell r="EP17">
            <v>95</v>
          </cell>
          <cell r="EQ17">
            <v>81</v>
          </cell>
          <cell r="ER17">
            <v>121</v>
          </cell>
          <cell r="ES17">
            <v>128</v>
          </cell>
          <cell r="ET17">
            <v>59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</row>
        <row r="18">
          <cell r="A18" t="str">
            <v>IOMSP Co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</row>
        <row r="19">
          <cell r="A19" t="str">
            <v>Rolling Annual Volumes</v>
          </cell>
        </row>
        <row r="20">
          <cell r="A20" t="str">
            <v>Passengers</v>
          </cell>
        </row>
        <row r="21">
          <cell r="A21" t="str">
            <v xml:space="preserve">Stena Line </v>
          </cell>
          <cell r="B21">
            <v>2681479</v>
          </cell>
          <cell r="C21">
            <v>2680686</v>
          </cell>
          <cell r="D21">
            <v>2681428</v>
          </cell>
          <cell r="E21">
            <v>2683515</v>
          </cell>
          <cell r="F21">
            <v>2689117</v>
          </cell>
          <cell r="G21">
            <v>2694059</v>
          </cell>
          <cell r="H21">
            <v>2698378</v>
          </cell>
          <cell r="I21">
            <v>2691177</v>
          </cell>
          <cell r="J21">
            <v>2680295</v>
          </cell>
          <cell r="K21">
            <v>2666178</v>
          </cell>
          <cell r="L21">
            <v>2654928</v>
          </cell>
          <cell r="M21">
            <v>2652218</v>
          </cell>
          <cell r="N21">
            <v>2667307</v>
          </cell>
          <cell r="O21">
            <v>2674104</v>
          </cell>
          <cell r="P21">
            <v>2644807</v>
          </cell>
          <cell r="Q21">
            <v>2637104</v>
          </cell>
          <cell r="R21">
            <v>2637397</v>
          </cell>
          <cell r="S21">
            <v>2632803</v>
          </cell>
          <cell r="T21">
            <v>2632009</v>
          </cell>
          <cell r="U21">
            <v>2618970</v>
          </cell>
          <cell r="V21">
            <v>2607301</v>
          </cell>
          <cell r="W21">
            <v>2626372</v>
          </cell>
          <cell r="X21">
            <v>2632615</v>
          </cell>
          <cell r="Y21">
            <v>2640399</v>
          </cell>
          <cell r="Z21">
            <v>2632222</v>
          </cell>
          <cell r="AA21">
            <v>2634579</v>
          </cell>
          <cell r="AB21">
            <v>2618391</v>
          </cell>
          <cell r="AC21">
            <v>2603332</v>
          </cell>
          <cell r="AD21">
            <v>2587297</v>
          </cell>
          <cell r="AE21">
            <v>2569753</v>
          </cell>
          <cell r="AF21">
            <v>2552020</v>
          </cell>
          <cell r="AG21">
            <v>2532458</v>
          </cell>
          <cell r="AH21">
            <v>2514631</v>
          </cell>
          <cell r="AI21">
            <v>2505650</v>
          </cell>
          <cell r="AJ21">
            <v>2494337</v>
          </cell>
          <cell r="AK21">
            <v>2485737</v>
          </cell>
          <cell r="AL21">
            <v>2473052</v>
          </cell>
          <cell r="AM21">
            <v>2463617</v>
          </cell>
          <cell r="AN21">
            <v>2455653</v>
          </cell>
          <cell r="AO21">
            <v>2443974</v>
          </cell>
          <cell r="AP21">
            <v>2436656</v>
          </cell>
          <cell r="AQ21">
            <v>2432236</v>
          </cell>
          <cell r="AR21">
            <v>2419651</v>
          </cell>
          <cell r="AS21">
            <v>2416235</v>
          </cell>
          <cell r="AT21">
            <v>2412960</v>
          </cell>
          <cell r="AU21">
            <v>2408771</v>
          </cell>
          <cell r="AV21">
            <v>2390996</v>
          </cell>
          <cell r="AW21">
            <v>2377125</v>
          </cell>
          <cell r="AX21">
            <v>2361907</v>
          </cell>
          <cell r="AY21">
            <v>2350994</v>
          </cell>
          <cell r="AZ21">
            <v>2343519</v>
          </cell>
          <cell r="BA21">
            <v>2348241</v>
          </cell>
          <cell r="BB21">
            <v>2355198</v>
          </cell>
          <cell r="BC21">
            <v>2355493</v>
          </cell>
          <cell r="BD21">
            <v>2356256</v>
          </cell>
          <cell r="BE21">
            <v>2355351</v>
          </cell>
          <cell r="BF21">
            <v>2351009</v>
          </cell>
          <cell r="BG21">
            <v>2340809</v>
          </cell>
          <cell r="BH21">
            <v>2327923</v>
          </cell>
          <cell r="BI21">
            <v>2337598</v>
          </cell>
          <cell r="BJ21">
            <v>2343402</v>
          </cell>
          <cell r="BK21">
            <v>2350583</v>
          </cell>
          <cell r="BL21">
            <v>2348780</v>
          </cell>
          <cell r="BM21">
            <v>2339069</v>
          </cell>
          <cell r="BN21">
            <v>2325853</v>
          </cell>
          <cell r="BO21">
            <v>2290236</v>
          </cell>
          <cell r="BP21">
            <v>2292988</v>
          </cell>
          <cell r="BQ21">
            <v>2316260</v>
          </cell>
          <cell r="BR21">
            <v>2338121</v>
          </cell>
          <cell r="BS21">
            <v>2332307</v>
          </cell>
          <cell r="BT21">
            <v>2323795</v>
          </cell>
          <cell r="BU21">
            <v>2316709</v>
          </cell>
          <cell r="BV21">
            <v>2311664</v>
          </cell>
          <cell r="BW21">
            <v>2294614</v>
          </cell>
          <cell r="BX21">
            <v>2277659</v>
          </cell>
          <cell r="BY21">
            <v>2255794</v>
          </cell>
          <cell r="BZ21">
            <v>2242618</v>
          </cell>
          <cell r="CA21">
            <v>2227426</v>
          </cell>
          <cell r="CB21">
            <v>2223885</v>
          </cell>
          <cell r="CC21">
            <v>2223881</v>
          </cell>
          <cell r="CD21">
            <v>2226353</v>
          </cell>
          <cell r="CE21">
            <v>2222824</v>
          </cell>
          <cell r="CF21">
            <v>2216673</v>
          </cell>
          <cell r="CG21">
            <v>2216181</v>
          </cell>
          <cell r="CH21">
            <v>2218431</v>
          </cell>
          <cell r="CI21">
            <v>2216544</v>
          </cell>
          <cell r="CJ21">
            <v>2227514</v>
          </cell>
          <cell r="CK21">
            <v>2229985</v>
          </cell>
          <cell r="CL21">
            <v>2230009</v>
          </cell>
          <cell r="CM21">
            <v>2225424</v>
          </cell>
          <cell r="CN21">
            <v>2220464</v>
          </cell>
          <cell r="CO21">
            <v>2219326</v>
          </cell>
          <cell r="CP21">
            <v>2215741</v>
          </cell>
          <cell r="CQ21">
            <v>2211594</v>
          </cell>
          <cell r="CR21">
            <v>2212138</v>
          </cell>
          <cell r="CS21">
            <v>2216084</v>
          </cell>
          <cell r="CT21">
            <v>2207172</v>
          </cell>
          <cell r="CU21">
            <v>2204385</v>
          </cell>
          <cell r="CV21">
            <v>2207035</v>
          </cell>
          <cell r="CW21">
            <v>2206342</v>
          </cell>
          <cell r="CX21">
            <v>2205871</v>
          </cell>
          <cell r="CY21">
            <v>2203392</v>
          </cell>
          <cell r="CZ21">
            <v>2204599</v>
          </cell>
          <cell r="DA21">
            <v>2198664</v>
          </cell>
          <cell r="DB21">
            <v>2187305</v>
          </cell>
          <cell r="DC21">
            <v>2182920</v>
          </cell>
          <cell r="DD21">
            <v>2179236</v>
          </cell>
          <cell r="DE21">
            <v>2173506</v>
          </cell>
          <cell r="DF21">
            <v>2174792</v>
          </cell>
          <cell r="DG21">
            <v>2174096</v>
          </cell>
          <cell r="DH21">
            <v>2172392</v>
          </cell>
          <cell r="DI21">
            <v>2173692</v>
          </cell>
          <cell r="DJ21">
            <v>2166178</v>
          </cell>
          <cell r="DK21">
            <v>2159505</v>
          </cell>
          <cell r="DL21">
            <v>2150739</v>
          </cell>
          <cell r="DM21">
            <v>2139112</v>
          </cell>
          <cell r="DN21">
            <v>2116245</v>
          </cell>
          <cell r="DO21">
            <v>2111149</v>
          </cell>
          <cell r="DP21">
            <v>2108068</v>
          </cell>
          <cell r="DQ21">
            <v>2093286</v>
          </cell>
          <cell r="DR21">
            <v>2052227</v>
          </cell>
          <cell r="DS21">
            <v>2045141</v>
          </cell>
          <cell r="DT21">
            <v>2039035</v>
          </cell>
          <cell r="DU21">
            <v>2031265</v>
          </cell>
          <cell r="DV21">
            <v>2018867</v>
          </cell>
          <cell r="DW21">
            <v>2007473</v>
          </cell>
          <cell r="DX21">
            <v>1999391</v>
          </cell>
          <cell r="DY21">
            <v>1992472</v>
          </cell>
          <cell r="DZ21">
            <v>1985056</v>
          </cell>
          <cell r="EA21">
            <v>1972650</v>
          </cell>
          <cell r="EB21">
            <v>1963748</v>
          </cell>
          <cell r="EC21">
            <v>1953703</v>
          </cell>
          <cell r="ED21">
            <v>1942468</v>
          </cell>
          <cell r="EE21">
            <v>1934436</v>
          </cell>
          <cell r="EF21">
            <v>1933690</v>
          </cell>
          <cell r="EG21">
            <v>1928926</v>
          </cell>
          <cell r="EH21">
            <v>1924212</v>
          </cell>
          <cell r="EI21">
            <v>1920522</v>
          </cell>
          <cell r="EJ21">
            <v>1921293</v>
          </cell>
          <cell r="EK21">
            <v>1913832</v>
          </cell>
          <cell r="EL21">
            <v>1903559</v>
          </cell>
          <cell r="EM21">
            <v>1893471</v>
          </cell>
          <cell r="EN21">
            <v>1888948</v>
          </cell>
          <cell r="EO21">
            <v>1883331</v>
          </cell>
          <cell r="EP21">
            <v>1886432</v>
          </cell>
          <cell r="EQ21">
            <v>1882003</v>
          </cell>
          <cell r="ER21">
            <v>1878092</v>
          </cell>
          <cell r="ES21">
            <v>1876994</v>
          </cell>
          <cell r="ET21">
            <v>1882232</v>
          </cell>
          <cell r="EU21">
            <v>1883678</v>
          </cell>
          <cell r="EV21">
            <v>1887145</v>
          </cell>
          <cell r="EW21">
            <v>1892694</v>
          </cell>
          <cell r="EX21">
            <v>1878298</v>
          </cell>
          <cell r="EY21">
            <v>1862469</v>
          </cell>
          <cell r="EZ21">
            <v>1839380</v>
          </cell>
          <cell r="FA21">
            <v>1818842</v>
          </cell>
        </row>
        <row r="22">
          <cell r="A22" t="str">
            <v>Irish Ferries</v>
          </cell>
          <cell r="B22">
            <v>1431532</v>
          </cell>
          <cell r="C22">
            <v>1431930</v>
          </cell>
          <cell r="D22">
            <v>1432989</v>
          </cell>
          <cell r="E22">
            <v>1433168</v>
          </cell>
          <cell r="F22">
            <v>1430544</v>
          </cell>
          <cell r="G22">
            <v>1429611</v>
          </cell>
          <cell r="H22">
            <v>1430928</v>
          </cell>
          <cell r="I22">
            <v>1435817</v>
          </cell>
          <cell r="J22">
            <v>1448438</v>
          </cell>
          <cell r="K22">
            <v>1456203</v>
          </cell>
          <cell r="L22">
            <v>1455794</v>
          </cell>
          <cell r="M22">
            <v>1456958</v>
          </cell>
          <cell r="N22">
            <v>1468131</v>
          </cell>
          <cell r="O22">
            <v>1467675</v>
          </cell>
          <cell r="P22">
            <v>1460095</v>
          </cell>
          <cell r="Q22">
            <v>1457168</v>
          </cell>
          <cell r="R22">
            <v>1458396</v>
          </cell>
          <cell r="S22">
            <v>1459559</v>
          </cell>
          <cell r="T22">
            <v>1463656</v>
          </cell>
          <cell r="U22">
            <v>1459006</v>
          </cell>
          <cell r="V22">
            <v>1456680</v>
          </cell>
          <cell r="W22">
            <v>1465181</v>
          </cell>
          <cell r="X22">
            <v>1469087</v>
          </cell>
          <cell r="Y22">
            <v>1472401</v>
          </cell>
          <cell r="Z22">
            <v>1479703</v>
          </cell>
          <cell r="AA22">
            <v>1485870</v>
          </cell>
          <cell r="AB22">
            <v>1484020</v>
          </cell>
          <cell r="AC22">
            <v>1479095</v>
          </cell>
          <cell r="AD22">
            <v>1475421</v>
          </cell>
          <cell r="AE22">
            <v>1471869</v>
          </cell>
          <cell r="AF22">
            <v>1465418</v>
          </cell>
          <cell r="AG22">
            <v>1462172</v>
          </cell>
          <cell r="AH22">
            <v>1462673</v>
          </cell>
          <cell r="AI22">
            <v>1461198</v>
          </cell>
          <cell r="AJ22">
            <v>1464368</v>
          </cell>
          <cell r="AK22">
            <v>1468128</v>
          </cell>
          <cell r="AL22">
            <v>1467867</v>
          </cell>
          <cell r="AM22">
            <v>1471111</v>
          </cell>
          <cell r="AN22">
            <v>1473018</v>
          </cell>
          <cell r="AO22">
            <v>1476638</v>
          </cell>
          <cell r="AP22">
            <v>1481066</v>
          </cell>
          <cell r="AQ22">
            <v>1488064</v>
          </cell>
          <cell r="AR22">
            <v>1489298</v>
          </cell>
          <cell r="AS22">
            <v>1497754</v>
          </cell>
          <cell r="AT22">
            <v>1497481</v>
          </cell>
          <cell r="AU22">
            <v>1495922</v>
          </cell>
          <cell r="AV22">
            <v>1496439</v>
          </cell>
          <cell r="AW22">
            <v>1497303</v>
          </cell>
          <cell r="AX22">
            <v>1495644</v>
          </cell>
          <cell r="AY22">
            <v>1492411</v>
          </cell>
          <cell r="AZ22">
            <v>1498834</v>
          </cell>
          <cell r="BA22">
            <v>1502094</v>
          </cell>
          <cell r="BB22">
            <v>1505233</v>
          </cell>
          <cell r="BC22">
            <v>1506817</v>
          </cell>
          <cell r="BD22">
            <v>1507733</v>
          </cell>
          <cell r="BE22">
            <v>1510050</v>
          </cell>
          <cell r="BF22">
            <v>1513835</v>
          </cell>
          <cell r="BG22">
            <v>1515473</v>
          </cell>
          <cell r="BH22">
            <v>1514357</v>
          </cell>
          <cell r="BI22">
            <v>1518188</v>
          </cell>
          <cell r="BJ22">
            <v>1514119</v>
          </cell>
          <cell r="BK22">
            <v>1507649</v>
          </cell>
          <cell r="BL22">
            <v>1512481</v>
          </cell>
          <cell r="BM22">
            <v>1515021</v>
          </cell>
          <cell r="BN22">
            <v>1508750</v>
          </cell>
          <cell r="BO22">
            <v>1502108</v>
          </cell>
          <cell r="BP22">
            <v>1504353</v>
          </cell>
          <cell r="BQ22">
            <v>1527302</v>
          </cell>
          <cell r="BR22">
            <v>1549394</v>
          </cell>
          <cell r="BS22">
            <v>1560589</v>
          </cell>
          <cell r="BT22">
            <v>1559576</v>
          </cell>
          <cell r="BU22">
            <v>1561685</v>
          </cell>
          <cell r="BV22">
            <v>1566535</v>
          </cell>
          <cell r="BW22">
            <v>1570263</v>
          </cell>
          <cell r="BX22">
            <v>1569879</v>
          </cell>
          <cell r="BY22">
            <v>1568532</v>
          </cell>
          <cell r="BZ22">
            <v>1562422</v>
          </cell>
          <cell r="CA22">
            <v>1558174</v>
          </cell>
          <cell r="CB22">
            <v>1557584</v>
          </cell>
          <cell r="CC22">
            <v>1558870</v>
          </cell>
          <cell r="CD22">
            <v>1564361</v>
          </cell>
          <cell r="CE22">
            <v>1565797</v>
          </cell>
          <cell r="CF22">
            <v>1572811</v>
          </cell>
          <cell r="CG22">
            <v>1576077</v>
          </cell>
          <cell r="CH22">
            <v>1579385</v>
          </cell>
          <cell r="CI22">
            <v>1587630</v>
          </cell>
          <cell r="CJ22">
            <v>1595262</v>
          </cell>
          <cell r="CK22">
            <v>1594288</v>
          </cell>
          <cell r="CL22">
            <v>1591986</v>
          </cell>
          <cell r="CM22">
            <v>1590487</v>
          </cell>
          <cell r="CN22">
            <v>1591992</v>
          </cell>
          <cell r="CO22">
            <v>1594800</v>
          </cell>
          <cell r="CP22">
            <v>1593224</v>
          </cell>
          <cell r="CQ22">
            <v>1588422</v>
          </cell>
          <cell r="CR22">
            <v>1590201</v>
          </cell>
          <cell r="CS22">
            <v>1590923</v>
          </cell>
          <cell r="CT22">
            <v>1594036</v>
          </cell>
          <cell r="CU22">
            <v>1596624</v>
          </cell>
          <cell r="CV22">
            <v>1596456</v>
          </cell>
          <cell r="CW22">
            <v>1596150</v>
          </cell>
          <cell r="CX22">
            <v>1594984</v>
          </cell>
          <cell r="CY22">
            <v>1593205</v>
          </cell>
          <cell r="CZ22">
            <v>1599019</v>
          </cell>
          <cell r="DA22">
            <v>1596873</v>
          </cell>
          <cell r="DB22">
            <v>1584967</v>
          </cell>
          <cell r="DC22">
            <v>1590251</v>
          </cell>
          <cell r="DD22">
            <v>1591441</v>
          </cell>
          <cell r="DE22">
            <v>1592999</v>
          </cell>
          <cell r="DF22">
            <v>1593731</v>
          </cell>
          <cell r="DG22">
            <v>1593961</v>
          </cell>
          <cell r="DH22">
            <v>1593987</v>
          </cell>
          <cell r="DI22">
            <v>1596747</v>
          </cell>
          <cell r="DJ22">
            <v>1598794</v>
          </cell>
          <cell r="DK22">
            <v>1594473</v>
          </cell>
          <cell r="DL22">
            <v>1584142</v>
          </cell>
          <cell r="DM22">
            <v>1579085</v>
          </cell>
          <cell r="DN22">
            <v>1570597</v>
          </cell>
          <cell r="DO22">
            <v>1565031</v>
          </cell>
          <cell r="DP22">
            <v>1571423</v>
          </cell>
          <cell r="DQ22">
            <v>1565194</v>
          </cell>
          <cell r="DR22">
            <v>1545153</v>
          </cell>
          <cell r="DS22">
            <v>1533920</v>
          </cell>
          <cell r="DT22">
            <v>1533053</v>
          </cell>
          <cell r="DU22">
            <v>1529748</v>
          </cell>
          <cell r="DV22">
            <v>1524800</v>
          </cell>
          <cell r="DW22">
            <v>1520787</v>
          </cell>
          <cell r="DX22">
            <v>1521066</v>
          </cell>
          <cell r="DY22">
            <v>1519294</v>
          </cell>
          <cell r="DZ22">
            <v>1516512</v>
          </cell>
          <cell r="EA22">
            <v>1514901</v>
          </cell>
          <cell r="EB22">
            <v>1513143</v>
          </cell>
          <cell r="EC22">
            <v>1509850</v>
          </cell>
          <cell r="ED22">
            <v>1505602</v>
          </cell>
          <cell r="EE22">
            <v>1500391</v>
          </cell>
          <cell r="EF22">
            <v>1496395</v>
          </cell>
          <cell r="EG22">
            <v>1494085</v>
          </cell>
          <cell r="EH22">
            <v>1494388</v>
          </cell>
          <cell r="EI22">
            <v>1496103</v>
          </cell>
          <cell r="EJ22">
            <v>1498800</v>
          </cell>
          <cell r="EK22">
            <v>1500527</v>
          </cell>
          <cell r="EL22">
            <v>1508604</v>
          </cell>
          <cell r="EM22">
            <v>1512457</v>
          </cell>
          <cell r="EN22">
            <v>1512533</v>
          </cell>
          <cell r="EO22">
            <v>1508951</v>
          </cell>
          <cell r="EP22">
            <v>1510271</v>
          </cell>
          <cell r="EQ22">
            <v>1513774</v>
          </cell>
          <cell r="ER22">
            <v>1519034</v>
          </cell>
          <cell r="ES22">
            <v>1522664</v>
          </cell>
          <cell r="ET22">
            <v>1524487</v>
          </cell>
          <cell r="EU22">
            <v>1528577</v>
          </cell>
          <cell r="EV22">
            <v>1534123</v>
          </cell>
          <cell r="EW22">
            <v>1535185</v>
          </cell>
          <cell r="EX22">
            <v>1522863</v>
          </cell>
          <cell r="EY22">
            <v>1510031</v>
          </cell>
          <cell r="EZ22">
            <v>1479845</v>
          </cell>
          <cell r="FA22">
            <v>1458386</v>
          </cell>
        </row>
        <row r="23">
          <cell r="A23" t="str">
            <v>Swansea Cork</v>
          </cell>
          <cell r="B23">
            <v>152825</v>
          </cell>
          <cell r="C23">
            <v>152825</v>
          </cell>
          <cell r="D23">
            <v>152825</v>
          </cell>
          <cell r="E23">
            <v>152825</v>
          </cell>
          <cell r="F23">
            <v>152825</v>
          </cell>
          <cell r="G23">
            <v>152825</v>
          </cell>
          <cell r="H23">
            <v>152825</v>
          </cell>
          <cell r="I23">
            <v>152825</v>
          </cell>
          <cell r="J23">
            <v>152825</v>
          </cell>
          <cell r="K23">
            <v>152656</v>
          </cell>
          <cell r="L23">
            <v>152050</v>
          </cell>
          <cell r="M23">
            <v>151580</v>
          </cell>
          <cell r="N23">
            <v>152288</v>
          </cell>
          <cell r="O23">
            <v>153229</v>
          </cell>
          <cell r="P23">
            <v>151747</v>
          </cell>
          <cell r="Q23">
            <v>150556</v>
          </cell>
          <cell r="R23">
            <v>150179</v>
          </cell>
          <cell r="S23">
            <v>149859</v>
          </cell>
          <cell r="T23">
            <v>149330</v>
          </cell>
          <cell r="U23">
            <v>148700</v>
          </cell>
          <cell r="V23">
            <v>148087</v>
          </cell>
          <cell r="W23">
            <v>149453</v>
          </cell>
          <cell r="X23">
            <v>148869</v>
          </cell>
          <cell r="Y23">
            <v>148966</v>
          </cell>
          <cell r="Z23">
            <v>148796</v>
          </cell>
          <cell r="AA23">
            <v>148821</v>
          </cell>
          <cell r="AB23">
            <v>148661</v>
          </cell>
          <cell r="AC23">
            <v>148349</v>
          </cell>
          <cell r="AD23">
            <v>148066</v>
          </cell>
          <cell r="AE23">
            <v>148405</v>
          </cell>
          <cell r="AF23">
            <v>148915</v>
          </cell>
          <cell r="AG23">
            <v>149645</v>
          </cell>
          <cell r="AH23">
            <v>150794</v>
          </cell>
          <cell r="AI23">
            <v>151457</v>
          </cell>
          <cell r="AJ23">
            <v>150598</v>
          </cell>
          <cell r="AK23">
            <v>150972</v>
          </cell>
          <cell r="AL23">
            <v>149325</v>
          </cell>
          <cell r="AM23">
            <v>149147</v>
          </cell>
          <cell r="AN23">
            <v>149018</v>
          </cell>
          <cell r="AO23">
            <v>148934</v>
          </cell>
          <cell r="AP23">
            <v>148853</v>
          </cell>
          <cell r="AQ23">
            <v>149856</v>
          </cell>
          <cell r="AR23">
            <v>149767</v>
          </cell>
          <cell r="AS23">
            <v>149724</v>
          </cell>
          <cell r="AT23">
            <v>148926</v>
          </cell>
          <cell r="AU23">
            <v>147822</v>
          </cell>
          <cell r="AV23">
            <v>146706</v>
          </cell>
          <cell r="AW23">
            <v>145604</v>
          </cell>
          <cell r="AX23">
            <v>144975</v>
          </cell>
          <cell r="AY23">
            <v>144126</v>
          </cell>
          <cell r="AZ23">
            <v>142054</v>
          </cell>
          <cell r="BA23">
            <v>142054</v>
          </cell>
          <cell r="BB23">
            <v>141259</v>
          </cell>
          <cell r="BC23">
            <v>141259</v>
          </cell>
          <cell r="BD23">
            <v>141259</v>
          </cell>
          <cell r="BE23">
            <v>141259</v>
          </cell>
          <cell r="BF23">
            <v>141259</v>
          </cell>
          <cell r="BG23">
            <v>141259</v>
          </cell>
          <cell r="BH23">
            <v>141259</v>
          </cell>
          <cell r="BI23">
            <v>141259</v>
          </cell>
          <cell r="BJ23">
            <v>141259</v>
          </cell>
          <cell r="BK23">
            <v>141259</v>
          </cell>
          <cell r="BL23">
            <v>140706</v>
          </cell>
          <cell r="BM23">
            <v>140326</v>
          </cell>
          <cell r="BN23">
            <v>139902</v>
          </cell>
          <cell r="BO23">
            <v>137603</v>
          </cell>
          <cell r="BP23">
            <v>137737</v>
          </cell>
          <cell r="BQ23">
            <v>139731</v>
          </cell>
          <cell r="BR23">
            <v>141505</v>
          </cell>
          <cell r="BS23">
            <v>141695</v>
          </cell>
          <cell r="BT23">
            <v>141850</v>
          </cell>
          <cell r="BU23">
            <v>141542</v>
          </cell>
          <cell r="BV23">
            <v>142019</v>
          </cell>
          <cell r="BW23">
            <v>141182</v>
          </cell>
          <cell r="BX23">
            <v>141499</v>
          </cell>
          <cell r="BY23">
            <v>140722</v>
          </cell>
          <cell r="BZ23">
            <v>140328</v>
          </cell>
          <cell r="CA23">
            <v>139613</v>
          </cell>
          <cell r="CB23">
            <v>138436</v>
          </cell>
          <cell r="CC23">
            <v>138203</v>
          </cell>
          <cell r="CD23">
            <v>137246</v>
          </cell>
          <cell r="CE23">
            <v>135983</v>
          </cell>
          <cell r="CF23">
            <v>135097</v>
          </cell>
          <cell r="CG23">
            <v>133744</v>
          </cell>
          <cell r="CH23">
            <v>132752</v>
          </cell>
          <cell r="CI23">
            <v>131565</v>
          </cell>
          <cell r="CJ23">
            <v>131387</v>
          </cell>
          <cell r="CK23">
            <v>131841</v>
          </cell>
          <cell r="CL23">
            <v>133394</v>
          </cell>
          <cell r="CM23">
            <v>133494</v>
          </cell>
          <cell r="CN23">
            <v>133594</v>
          </cell>
          <cell r="CO23">
            <v>133694</v>
          </cell>
          <cell r="CP23">
            <v>133894</v>
          </cell>
          <cell r="CQ23">
            <v>134094</v>
          </cell>
          <cell r="CR23">
            <v>134094</v>
          </cell>
          <cell r="CS23">
            <v>134094</v>
          </cell>
          <cell r="CT23">
            <v>134844</v>
          </cell>
          <cell r="CU23">
            <v>134844</v>
          </cell>
          <cell r="CV23">
            <v>134844</v>
          </cell>
          <cell r="CW23">
            <v>134844</v>
          </cell>
          <cell r="CX23">
            <v>134844</v>
          </cell>
          <cell r="CY23">
            <v>134844</v>
          </cell>
          <cell r="CZ23">
            <v>134844</v>
          </cell>
          <cell r="DA23">
            <v>134844</v>
          </cell>
          <cell r="DB23">
            <v>134844</v>
          </cell>
          <cell r="DC23">
            <v>134844</v>
          </cell>
          <cell r="DD23">
            <v>134844</v>
          </cell>
          <cell r="DE23">
            <v>134844</v>
          </cell>
          <cell r="DF23">
            <v>134844</v>
          </cell>
          <cell r="DG23">
            <v>134844</v>
          </cell>
          <cell r="DH23">
            <v>134844</v>
          </cell>
          <cell r="DI23">
            <v>134844</v>
          </cell>
          <cell r="DJ23">
            <v>134844</v>
          </cell>
          <cell r="DK23">
            <v>134844</v>
          </cell>
          <cell r="DL23">
            <v>133716</v>
          </cell>
          <cell r="DM23">
            <v>132850</v>
          </cell>
          <cell r="DN23">
            <v>131536</v>
          </cell>
          <cell r="DO23">
            <v>130796</v>
          </cell>
          <cell r="DP23">
            <v>131012</v>
          </cell>
          <cell r="DQ23">
            <v>130485</v>
          </cell>
          <cell r="DR23">
            <v>127719</v>
          </cell>
          <cell r="DS23">
            <v>126730</v>
          </cell>
          <cell r="DT23">
            <v>126522</v>
          </cell>
          <cell r="DU23">
            <v>125992</v>
          </cell>
          <cell r="DV23">
            <v>124430</v>
          </cell>
          <cell r="DW23">
            <v>123789</v>
          </cell>
          <cell r="DX23">
            <v>122246</v>
          </cell>
          <cell r="DY23">
            <v>121749</v>
          </cell>
          <cell r="DZ23">
            <v>120766</v>
          </cell>
          <cell r="EA23">
            <v>119697</v>
          </cell>
          <cell r="EB23">
            <v>119298</v>
          </cell>
          <cell r="EC23">
            <v>119229</v>
          </cell>
          <cell r="ED23">
            <v>119318</v>
          </cell>
          <cell r="EE23">
            <v>119581</v>
          </cell>
          <cell r="EF23">
            <v>119424</v>
          </cell>
          <cell r="EG23">
            <v>119508</v>
          </cell>
          <cell r="EH23">
            <v>119838</v>
          </cell>
          <cell r="EI23">
            <v>120430</v>
          </cell>
          <cell r="EJ23">
            <v>120559</v>
          </cell>
          <cell r="EK23">
            <v>120903</v>
          </cell>
          <cell r="EL23">
            <v>120502</v>
          </cell>
          <cell r="EM23">
            <v>120153</v>
          </cell>
          <cell r="EN23">
            <v>119758</v>
          </cell>
          <cell r="EO23">
            <v>119184</v>
          </cell>
          <cell r="EP23">
            <v>119219</v>
          </cell>
          <cell r="EQ23">
            <v>119876</v>
          </cell>
          <cell r="ER23">
            <v>121152</v>
          </cell>
          <cell r="ES23">
            <v>121827</v>
          </cell>
          <cell r="ET23">
            <v>121880</v>
          </cell>
          <cell r="EU23">
            <v>121880</v>
          </cell>
          <cell r="EV23">
            <v>121880</v>
          </cell>
          <cell r="EW23">
            <v>121880</v>
          </cell>
          <cell r="EX23">
            <v>121880</v>
          </cell>
          <cell r="EY23">
            <v>121880</v>
          </cell>
          <cell r="EZ23">
            <v>121880</v>
          </cell>
          <cell r="FA23">
            <v>121880</v>
          </cell>
        </row>
        <row r="24">
          <cell r="A24" t="str">
            <v>IOMSP Co</v>
          </cell>
          <cell r="B24">
            <v>304761</v>
          </cell>
          <cell r="C24">
            <v>304761</v>
          </cell>
          <cell r="D24">
            <v>304761</v>
          </cell>
          <cell r="E24">
            <v>304761</v>
          </cell>
          <cell r="F24">
            <v>304761</v>
          </cell>
          <cell r="G24">
            <v>304761</v>
          </cell>
          <cell r="H24">
            <v>304761</v>
          </cell>
          <cell r="I24">
            <v>304761</v>
          </cell>
          <cell r="J24">
            <v>304761</v>
          </cell>
          <cell r="K24">
            <v>304270</v>
          </cell>
          <cell r="L24">
            <v>303655</v>
          </cell>
          <cell r="M24">
            <v>302348</v>
          </cell>
          <cell r="N24">
            <v>301752</v>
          </cell>
          <cell r="O24">
            <v>304155</v>
          </cell>
          <cell r="P24">
            <v>298526</v>
          </cell>
          <cell r="Q24">
            <v>295170</v>
          </cell>
          <cell r="R24">
            <v>293466</v>
          </cell>
          <cell r="S24">
            <v>293499</v>
          </cell>
          <cell r="T24">
            <v>290588</v>
          </cell>
          <cell r="U24">
            <v>287631</v>
          </cell>
          <cell r="V24">
            <v>281850</v>
          </cell>
          <cell r="W24">
            <v>282453</v>
          </cell>
          <cell r="X24">
            <v>282924</v>
          </cell>
          <cell r="Y24">
            <v>283184</v>
          </cell>
          <cell r="Z24">
            <v>287383</v>
          </cell>
          <cell r="AA24">
            <v>287840</v>
          </cell>
          <cell r="AB24">
            <v>286091</v>
          </cell>
          <cell r="AC24">
            <v>283416</v>
          </cell>
          <cell r="AD24">
            <v>279153</v>
          </cell>
          <cell r="AE24">
            <v>275803</v>
          </cell>
          <cell r="AF24">
            <v>273118</v>
          </cell>
          <cell r="AG24">
            <v>270325</v>
          </cell>
          <cell r="AH24">
            <v>266663</v>
          </cell>
          <cell r="AI24">
            <v>262640</v>
          </cell>
          <cell r="AJ24">
            <v>257990</v>
          </cell>
          <cell r="AK24">
            <v>257518</v>
          </cell>
          <cell r="AL24">
            <v>258763</v>
          </cell>
          <cell r="AM24">
            <v>256780</v>
          </cell>
          <cell r="AN24">
            <v>250811</v>
          </cell>
          <cell r="AO24">
            <v>247528</v>
          </cell>
          <cell r="AP24">
            <v>248765</v>
          </cell>
          <cell r="AQ24">
            <v>249249</v>
          </cell>
          <cell r="AR24">
            <v>252520</v>
          </cell>
          <cell r="AS24">
            <v>252987</v>
          </cell>
          <cell r="AT24">
            <v>253603</v>
          </cell>
          <cell r="AU24">
            <v>253925</v>
          </cell>
          <cell r="AV24">
            <v>253023</v>
          </cell>
          <cell r="AW24">
            <v>251392</v>
          </cell>
          <cell r="AX24">
            <v>250418</v>
          </cell>
          <cell r="AY24">
            <v>250003</v>
          </cell>
          <cell r="AZ24">
            <v>248934</v>
          </cell>
          <cell r="BA24">
            <v>251205</v>
          </cell>
          <cell r="BB24">
            <v>252541</v>
          </cell>
          <cell r="BC24">
            <v>252541</v>
          </cell>
          <cell r="BD24">
            <v>252541</v>
          </cell>
          <cell r="BE24">
            <v>252541</v>
          </cell>
          <cell r="BF24">
            <v>252541</v>
          </cell>
          <cell r="BG24">
            <v>252541</v>
          </cell>
          <cell r="BH24">
            <v>252541</v>
          </cell>
          <cell r="BI24">
            <v>253605</v>
          </cell>
          <cell r="BJ24">
            <v>254762</v>
          </cell>
          <cell r="BK24">
            <v>255836</v>
          </cell>
          <cell r="BL24">
            <v>255291</v>
          </cell>
          <cell r="BM24">
            <v>255507</v>
          </cell>
          <cell r="BN24">
            <v>252884</v>
          </cell>
          <cell r="BO24">
            <v>247067</v>
          </cell>
          <cell r="BP24">
            <v>246035</v>
          </cell>
          <cell r="BQ24">
            <v>246850</v>
          </cell>
          <cell r="BR24">
            <v>246322</v>
          </cell>
          <cell r="BS24">
            <v>244712</v>
          </cell>
          <cell r="BT24">
            <v>243570</v>
          </cell>
          <cell r="BU24">
            <v>240219</v>
          </cell>
          <cell r="BV24">
            <v>235911</v>
          </cell>
          <cell r="BW24">
            <v>232169</v>
          </cell>
          <cell r="BX24">
            <v>229961</v>
          </cell>
          <cell r="BY24">
            <v>223805</v>
          </cell>
          <cell r="BZ24">
            <v>214758</v>
          </cell>
          <cell r="CA24">
            <v>207645</v>
          </cell>
          <cell r="CB24">
            <v>203093</v>
          </cell>
          <cell r="CC24">
            <v>198594</v>
          </cell>
          <cell r="CD24">
            <v>196963</v>
          </cell>
          <cell r="CE24">
            <v>194688</v>
          </cell>
          <cell r="CF24">
            <v>192130</v>
          </cell>
          <cell r="CG24">
            <v>190369</v>
          </cell>
          <cell r="CH24">
            <v>188972</v>
          </cell>
          <cell r="CI24">
            <v>187292</v>
          </cell>
          <cell r="CJ24">
            <v>186257</v>
          </cell>
          <cell r="CK24">
            <v>185506</v>
          </cell>
          <cell r="CL24">
            <v>184912</v>
          </cell>
          <cell r="CM24">
            <v>183693</v>
          </cell>
          <cell r="CN24">
            <v>183290</v>
          </cell>
          <cell r="CO24">
            <v>183203</v>
          </cell>
          <cell r="CP24">
            <v>183200</v>
          </cell>
          <cell r="CQ24">
            <v>183233</v>
          </cell>
          <cell r="CR24">
            <v>181412</v>
          </cell>
          <cell r="CS24">
            <v>180729</v>
          </cell>
          <cell r="CT24">
            <v>177923</v>
          </cell>
          <cell r="CU24">
            <v>175519</v>
          </cell>
          <cell r="CV24">
            <v>174238</v>
          </cell>
          <cell r="CW24">
            <v>173712</v>
          </cell>
          <cell r="CX24">
            <v>172606</v>
          </cell>
          <cell r="CY24">
            <v>171621</v>
          </cell>
          <cell r="CZ24">
            <v>170619</v>
          </cell>
          <cell r="DA24">
            <v>168348</v>
          </cell>
          <cell r="DB24">
            <v>166173</v>
          </cell>
          <cell r="DC24">
            <v>166173</v>
          </cell>
          <cell r="DD24">
            <v>166173</v>
          </cell>
          <cell r="DE24">
            <v>166173</v>
          </cell>
          <cell r="DF24">
            <v>166173</v>
          </cell>
          <cell r="DG24">
            <v>166173</v>
          </cell>
          <cell r="DH24">
            <v>166173</v>
          </cell>
          <cell r="DI24">
            <v>165109</v>
          </cell>
          <cell r="DJ24">
            <v>164626</v>
          </cell>
          <cell r="DK24">
            <v>163900</v>
          </cell>
          <cell r="DL24">
            <v>162902</v>
          </cell>
          <cell r="DM24">
            <v>161868</v>
          </cell>
          <cell r="DN24">
            <v>161101</v>
          </cell>
          <cell r="DO24">
            <v>161263</v>
          </cell>
          <cell r="DP24">
            <v>162781</v>
          </cell>
          <cell r="DQ24">
            <v>162949</v>
          </cell>
          <cell r="DR24">
            <v>159689</v>
          </cell>
          <cell r="DS24">
            <v>156564</v>
          </cell>
          <cell r="DT24">
            <v>155910</v>
          </cell>
          <cell r="DU24">
            <v>155476</v>
          </cell>
          <cell r="DV24">
            <v>155312</v>
          </cell>
          <cell r="DW24">
            <v>154284</v>
          </cell>
          <cell r="DX24">
            <v>153651</v>
          </cell>
          <cell r="DY24">
            <v>153327</v>
          </cell>
          <cell r="DZ24">
            <v>153400</v>
          </cell>
          <cell r="EA24">
            <v>153159</v>
          </cell>
          <cell r="EB24">
            <v>153625</v>
          </cell>
          <cell r="EC24">
            <v>154225</v>
          </cell>
          <cell r="ED24">
            <v>153817</v>
          </cell>
          <cell r="EE24">
            <v>154050</v>
          </cell>
          <cell r="EF24">
            <v>154244</v>
          </cell>
          <cell r="EG24">
            <v>154079</v>
          </cell>
          <cell r="EH24">
            <v>153995</v>
          </cell>
          <cell r="EI24">
            <v>153166</v>
          </cell>
          <cell r="EJ24">
            <v>153295</v>
          </cell>
          <cell r="EK24">
            <v>153186</v>
          </cell>
          <cell r="EL24">
            <v>152573</v>
          </cell>
          <cell r="EM24">
            <v>153074</v>
          </cell>
          <cell r="EN24">
            <v>155731</v>
          </cell>
          <cell r="EO24">
            <v>155618</v>
          </cell>
          <cell r="EP24">
            <v>156308</v>
          </cell>
          <cell r="EQ24">
            <v>155890</v>
          </cell>
          <cell r="ER24">
            <v>158112</v>
          </cell>
          <cell r="ES24">
            <v>160042</v>
          </cell>
          <cell r="ET24">
            <v>161459</v>
          </cell>
          <cell r="EU24">
            <v>161459</v>
          </cell>
          <cell r="EV24">
            <v>161459</v>
          </cell>
          <cell r="EW24">
            <v>161459</v>
          </cell>
          <cell r="EX24">
            <v>161459</v>
          </cell>
          <cell r="EY24">
            <v>161459</v>
          </cell>
          <cell r="EZ24">
            <v>161459</v>
          </cell>
          <cell r="FA24">
            <v>161459</v>
          </cell>
        </row>
        <row r="25">
          <cell r="A25" t="str">
            <v>Car Units</v>
          </cell>
        </row>
        <row r="26">
          <cell r="A26" t="str">
            <v xml:space="preserve">Stena Line </v>
          </cell>
          <cell r="B26">
            <v>519117</v>
          </cell>
          <cell r="C26">
            <v>519607</v>
          </cell>
          <cell r="D26">
            <v>519783</v>
          </cell>
          <cell r="E26">
            <v>520488</v>
          </cell>
          <cell r="F26">
            <v>521626</v>
          </cell>
          <cell r="G26">
            <v>522761</v>
          </cell>
          <cell r="H26">
            <v>523452</v>
          </cell>
          <cell r="I26">
            <v>522106</v>
          </cell>
          <cell r="J26">
            <v>520759</v>
          </cell>
          <cell r="K26">
            <v>518573</v>
          </cell>
          <cell r="L26">
            <v>517814</v>
          </cell>
          <cell r="M26">
            <v>518377</v>
          </cell>
          <cell r="N26">
            <v>521018</v>
          </cell>
          <cell r="O26">
            <v>521356</v>
          </cell>
          <cell r="P26">
            <v>516837</v>
          </cell>
          <cell r="Q26">
            <v>515241</v>
          </cell>
          <cell r="R26">
            <v>515301</v>
          </cell>
          <cell r="S26">
            <v>515167</v>
          </cell>
          <cell r="T26">
            <v>515377</v>
          </cell>
          <cell r="U26">
            <v>512828</v>
          </cell>
          <cell r="V26">
            <v>512035</v>
          </cell>
          <cell r="W26">
            <v>514558</v>
          </cell>
          <cell r="X26">
            <v>514032</v>
          </cell>
          <cell r="Y26">
            <v>513667</v>
          </cell>
          <cell r="Z26">
            <v>510750</v>
          </cell>
          <cell r="AA26">
            <v>510149</v>
          </cell>
          <cell r="AB26">
            <v>506502</v>
          </cell>
          <cell r="AC26">
            <v>502746</v>
          </cell>
          <cell r="AD26">
            <v>499658</v>
          </cell>
          <cell r="AE26">
            <v>496362</v>
          </cell>
          <cell r="AF26">
            <v>492932</v>
          </cell>
          <cell r="AG26">
            <v>489399</v>
          </cell>
          <cell r="AH26">
            <v>486209</v>
          </cell>
          <cell r="AI26">
            <v>484926</v>
          </cell>
          <cell r="AJ26">
            <v>483191</v>
          </cell>
          <cell r="AK26">
            <v>481834</v>
          </cell>
          <cell r="AL26">
            <v>479911</v>
          </cell>
          <cell r="AM26">
            <v>478889</v>
          </cell>
          <cell r="AN26">
            <v>477481</v>
          </cell>
          <cell r="AO26">
            <v>475880</v>
          </cell>
          <cell r="AP26">
            <v>474323</v>
          </cell>
          <cell r="AQ26">
            <v>473944</v>
          </cell>
          <cell r="AR26">
            <v>471293</v>
          </cell>
          <cell r="AS26">
            <v>470979</v>
          </cell>
          <cell r="AT26">
            <v>470830</v>
          </cell>
          <cell r="AU26">
            <v>470352</v>
          </cell>
          <cell r="AV26">
            <v>468752</v>
          </cell>
          <cell r="AW26">
            <v>467830</v>
          </cell>
          <cell r="AX26">
            <v>466526</v>
          </cell>
          <cell r="AY26">
            <v>465889</v>
          </cell>
          <cell r="AZ26">
            <v>465657</v>
          </cell>
          <cell r="BA26">
            <v>466644</v>
          </cell>
          <cell r="BB26">
            <v>468528</v>
          </cell>
          <cell r="BC26">
            <v>468860</v>
          </cell>
          <cell r="BD26">
            <v>469362</v>
          </cell>
          <cell r="BE26">
            <v>469565</v>
          </cell>
          <cell r="BF26">
            <v>469202</v>
          </cell>
          <cell r="BG26">
            <v>467445</v>
          </cell>
          <cell r="BH26">
            <v>466330</v>
          </cell>
          <cell r="BI26">
            <v>469060</v>
          </cell>
          <cell r="BJ26">
            <v>470586</v>
          </cell>
          <cell r="BK26">
            <v>472464</v>
          </cell>
          <cell r="BL26">
            <v>473189</v>
          </cell>
          <cell r="BM26">
            <v>472056</v>
          </cell>
          <cell r="BN26">
            <v>469176</v>
          </cell>
          <cell r="BO26">
            <v>463169</v>
          </cell>
          <cell r="BP26">
            <v>464467</v>
          </cell>
          <cell r="BQ26">
            <v>469081</v>
          </cell>
          <cell r="BR26">
            <v>473294</v>
          </cell>
          <cell r="BS26">
            <v>472818</v>
          </cell>
          <cell r="BT26">
            <v>471263</v>
          </cell>
          <cell r="BU26">
            <v>470396</v>
          </cell>
          <cell r="BV26">
            <v>470002</v>
          </cell>
          <cell r="BW26">
            <v>468053</v>
          </cell>
          <cell r="BX26">
            <v>466738</v>
          </cell>
          <cell r="BY26">
            <v>464821</v>
          </cell>
          <cell r="BZ26">
            <v>463612</v>
          </cell>
          <cell r="CA26">
            <v>461961</v>
          </cell>
          <cell r="CB26">
            <v>461208</v>
          </cell>
          <cell r="CC26">
            <v>462142</v>
          </cell>
          <cell r="CD26">
            <v>464210</v>
          </cell>
          <cell r="CE26">
            <v>464822</v>
          </cell>
          <cell r="CF26">
            <v>464975</v>
          </cell>
          <cell r="CG26">
            <v>465850</v>
          </cell>
          <cell r="CH26">
            <v>467565</v>
          </cell>
          <cell r="CI26">
            <v>468286</v>
          </cell>
          <cell r="CJ26">
            <v>469762</v>
          </cell>
          <cell r="CK26">
            <v>469976</v>
          </cell>
          <cell r="CL26">
            <v>469684</v>
          </cell>
          <cell r="CM26">
            <v>468404</v>
          </cell>
          <cell r="CN26">
            <v>467424</v>
          </cell>
          <cell r="CO26">
            <v>467078</v>
          </cell>
          <cell r="CP26">
            <v>466871</v>
          </cell>
          <cell r="CQ26">
            <v>465782</v>
          </cell>
          <cell r="CR26">
            <v>466329</v>
          </cell>
          <cell r="CS26">
            <v>466981</v>
          </cell>
          <cell r="CT26">
            <v>465210</v>
          </cell>
          <cell r="CU26">
            <v>464806</v>
          </cell>
          <cell r="CV26">
            <v>465093</v>
          </cell>
          <cell r="CW26">
            <v>464829</v>
          </cell>
          <cell r="CX26">
            <v>464884</v>
          </cell>
          <cell r="CY26">
            <v>463797</v>
          </cell>
          <cell r="CZ26">
            <v>463536</v>
          </cell>
          <cell r="DA26">
            <v>462067</v>
          </cell>
          <cell r="DB26">
            <v>458077</v>
          </cell>
          <cell r="DC26">
            <v>456373</v>
          </cell>
          <cell r="DD26">
            <v>454989</v>
          </cell>
          <cell r="DE26">
            <v>453294</v>
          </cell>
          <cell r="DF26">
            <v>453284</v>
          </cell>
          <cell r="DG26">
            <v>453308</v>
          </cell>
          <cell r="DH26">
            <v>453022</v>
          </cell>
          <cell r="DI26">
            <v>452672</v>
          </cell>
          <cell r="DJ26">
            <v>450485</v>
          </cell>
          <cell r="DK26">
            <v>449002</v>
          </cell>
          <cell r="DL26">
            <v>446634</v>
          </cell>
          <cell r="DM26">
            <v>444170</v>
          </cell>
          <cell r="DN26">
            <v>440669</v>
          </cell>
          <cell r="DO26">
            <v>439912</v>
          </cell>
          <cell r="DP26">
            <v>438592</v>
          </cell>
          <cell r="DQ26">
            <v>435369</v>
          </cell>
          <cell r="DR26">
            <v>427567</v>
          </cell>
          <cell r="DS26">
            <v>424885</v>
          </cell>
          <cell r="DT26">
            <v>422807</v>
          </cell>
          <cell r="DU26">
            <v>420514</v>
          </cell>
          <cell r="DV26">
            <v>417524</v>
          </cell>
          <cell r="DW26">
            <v>414613</v>
          </cell>
          <cell r="DX26">
            <v>412440</v>
          </cell>
          <cell r="DY26">
            <v>410505</v>
          </cell>
          <cell r="DZ26">
            <v>408649</v>
          </cell>
          <cell r="EA26">
            <v>405820</v>
          </cell>
          <cell r="EB26">
            <v>404134</v>
          </cell>
          <cell r="EC26">
            <v>401537</v>
          </cell>
          <cell r="ED26">
            <v>399330</v>
          </cell>
          <cell r="EE26">
            <v>397639</v>
          </cell>
          <cell r="EF26">
            <v>397159</v>
          </cell>
          <cell r="EG26">
            <v>396587</v>
          </cell>
          <cell r="EH26">
            <v>395892</v>
          </cell>
          <cell r="EI26">
            <v>395409</v>
          </cell>
          <cell r="EJ26">
            <v>395654</v>
          </cell>
          <cell r="EK26">
            <v>394013</v>
          </cell>
          <cell r="EL26">
            <v>391974</v>
          </cell>
          <cell r="EM26">
            <v>390109</v>
          </cell>
          <cell r="EN26">
            <v>389232</v>
          </cell>
          <cell r="EO26">
            <v>387971</v>
          </cell>
          <cell r="EP26">
            <v>388212</v>
          </cell>
          <cell r="EQ26">
            <v>387133</v>
          </cell>
          <cell r="ER26">
            <v>385481</v>
          </cell>
          <cell r="ES26">
            <v>385369</v>
          </cell>
          <cell r="ET26">
            <v>386974</v>
          </cell>
          <cell r="EU26">
            <v>387648</v>
          </cell>
          <cell r="EV26">
            <v>388626</v>
          </cell>
          <cell r="EW26">
            <v>389907</v>
          </cell>
          <cell r="EX26">
            <v>386396</v>
          </cell>
          <cell r="EY26">
            <v>382633</v>
          </cell>
          <cell r="EZ26">
            <v>376370</v>
          </cell>
          <cell r="FA26">
            <v>371251</v>
          </cell>
        </row>
        <row r="27">
          <cell r="A27" t="str">
            <v>Irish Ferries</v>
          </cell>
          <cell r="B27">
            <v>294595</v>
          </cell>
          <cell r="C27">
            <v>294747</v>
          </cell>
          <cell r="D27">
            <v>295110</v>
          </cell>
          <cell r="E27">
            <v>295425</v>
          </cell>
          <cell r="F27">
            <v>295272</v>
          </cell>
          <cell r="G27">
            <v>295346</v>
          </cell>
          <cell r="H27">
            <v>296154</v>
          </cell>
          <cell r="I27">
            <v>297552</v>
          </cell>
          <cell r="J27">
            <v>299999</v>
          </cell>
          <cell r="K27">
            <v>302306</v>
          </cell>
          <cell r="L27">
            <v>303157</v>
          </cell>
          <cell r="M27">
            <v>304422</v>
          </cell>
          <cell r="N27">
            <v>307141</v>
          </cell>
          <cell r="O27">
            <v>306872</v>
          </cell>
          <cell r="P27">
            <v>306633</v>
          </cell>
          <cell r="Q27">
            <v>306113</v>
          </cell>
          <cell r="R27">
            <v>306439</v>
          </cell>
          <cell r="S27">
            <v>306881</v>
          </cell>
          <cell r="T27">
            <v>307962</v>
          </cell>
          <cell r="U27">
            <v>306920</v>
          </cell>
          <cell r="V27">
            <v>307096</v>
          </cell>
          <cell r="W27">
            <v>308359</v>
          </cell>
          <cell r="X27">
            <v>308794</v>
          </cell>
          <cell r="Y27">
            <v>308703</v>
          </cell>
          <cell r="Z27">
            <v>309067</v>
          </cell>
          <cell r="AA27">
            <v>309151</v>
          </cell>
          <cell r="AB27">
            <v>309109</v>
          </cell>
          <cell r="AC27">
            <v>308110</v>
          </cell>
          <cell r="AD27">
            <v>306741</v>
          </cell>
          <cell r="AE27">
            <v>306017</v>
          </cell>
          <cell r="AF27">
            <v>304420</v>
          </cell>
          <cell r="AG27">
            <v>303797</v>
          </cell>
          <cell r="AH27">
            <v>303357</v>
          </cell>
          <cell r="AI27">
            <v>302873</v>
          </cell>
          <cell r="AJ27">
            <v>303389</v>
          </cell>
          <cell r="AK27">
            <v>304756</v>
          </cell>
          <cell r="AL27">
            <v>304922</v>
          </cell>
          <cell r="AM27">
            <v>306235</v>
          </cell>
          <cell r="AN27">
            <v>307080</v>
          </cell>
          <cell r="AO27">
            <v>308111</v>
          </cell>
          <cell r="AP27">
            <v>308945</v>
          </cell>
          <cell r="AQ27">
            <v>310823</v>
          </cell>
          <cell r="AR27">
            <v>311643</v>
          </cell>
          <cell r="AS27">
            <v>313096</v>
          </cell>
          <cell r="AT27">
            <v>313364</v>
          </cell>
          <cell r="AU27">
            <v>314116</v>
          </cell>
          <cell r="AV27">
            <v>314972</v>
          </cell>
          <cell r="AW27">
            <v>315749</v>
          </cell>
          <cell r="AX27">
            <v>316096</v>
          </cell>
          <cell r="AY27">
            <v>315832</v>
          </cell>
          <cell r="AZ27">
            <v>317686</v>
          </cell>
          <cell r="BA27">
            <v>319003</v>
          </cell>
          <cell r="BB27">
            <v>320311</v>
          </cell>
          <cell r="BC27">
            <v>320823</v>
          </cell>
          <cell r="BD27">
            <v>321126</v>
          </cell>
          <cell r="BE27">
            <v>321629</v>
          </cell>
          <cell r="BF27">
            <v>322569</v>
          </cell>
          <cell r="BG27">
            <v>322979</v>
          </cell>
          <cell r="BH27">
            <v>323008</v>
          </cell>
          <cell r="BI27">
            <v>323923</v>
          </cell>
          <cell r="BJ27">
            <v>323041</v>
          </cell>
          <cell r="BK27">
            <v>321545</v>
          </cell>
          <cell r="BL27">
            <v>322244</v>
          </cell>
          <cell r="BM27">
            <v>322454</v>
          </cell>
          <cell r="BN27">
            <v>320398</v>
          </cell>
          <cell r="BO27">
            <v>319395</v>
          </cell>
          <cell r="BP27">
            <v>319898</v>
          </cell>
          <cell r="BQ27">
            <v>325250</v>
          </cell>
          <cell r="BR27">
            <v>329864</v>
          </cell>
          <cell r="BS27">
            <v>333510</v>
          </cell>
          <cell r="BT27">
            <v>333925</v>
          </cell>
          <cell r="BU27">
            <v>334812</v>
          </cell>
          <cell r="BV27">
            <v>336440</v>
          </cell>
          <cell r="BW27">
            <v>337686</v>
          </cell>
          <cell r="BX27">
            <v>338660</v>
          </cell>
          <cell r="BY27">
            <v>339521</v>
          </cell>
          <cell r="BZ27">
            <v>339804</v>
          </cell>
          <cell r="CA27">
            <v>340542</v>
          </cell>
          <cell r="CB27">
            <v>340901</v>
          </cell>
          <cell r="CC27">
            <v>341629</v>
          </cell>
          <cell r="CD27">
            <v>344721</v>
          </cell>
          <cell r="CE27">
            <v>345726</v>
          </cell>
          <cell r="CF27">
            <v>347851</v>
          </cell>
          <cell r="CG27">
            <v>349152</v>
          </cell>
          <cell r="CH27">
            <v>350589</v>
          </cell>
          <cell r="CI27">
            <v>352773</v>
          </cell>
          <cell r="CJ27">
            <v>354747</v>
          </cell>
          <cell r="CK27">
            <v>354626</v>
          </cell>
          <cell r="CL27">
            <v>354035</v>
          </cell>
          <cell r="CM27">
            <v>353306</v>
          </cell>
          <cell r="CN27">
            <v>353367</v>
          </cell>
          <cell r="CO27">
            <v>353908</v>
          </cell>
          <cell r="CP27">
            <v>354176</v>
          </cell>
          <cell r="CQ27">
            <v>353247</v>
          </cell>
          <cell r="CR27">
            <v>353680</v>
          </cell>
          <cell r="CS27">
            <v>354742</v>
          </cell>
          <cell r="CT27">
            <v>355192</v>
          </cell>
          <cell r="CU27">
            <v>355574</v>
          </cell>
          <cell r="CV27">
            <v>355518</v>
          </cell>
          <cell r="CW27">
            <v>355688</v>
          </cell>
          <cell r="CX27">
            <v>355658</v>
          </cell>
          <cell r="CY27">
            <v>355582</v>
          </cell>
          <cell r="CZ27">
            <v>358217</v>
          </cell>
          <cell r="DA27">
            <v>358018</v>
          </cell>
          <cell r="DB27">
            <v>355659</v>
          </cell>
          <cell r="DC27">
            <v>357579</v>
          </cell>
          <cell r="DD27">
            <v>358073</v>
          </cell>
          <cell r="DE27">
            <v>358881</v>
          </cell>
          <cell r="DF27">
            <v>359248</v>
          </cell>
          <cell r="DG27">
            <v>359611</v>
          </cell>
          <cell r="DH27">
            <v>359913</v>
          </cell>
          <cell r="DI27">
            <v>360079</v>
          </cell>
          <cell r="DJ27">
            <v>360779</v>
          </cell>
          <cell r="DK27">
            <v>359561</v>
          </cell>
          <cell r="DL27">
            <v>357547</v>
          </cell>
          <cell r="DM27">
            <v>356403</v>
          </cell>
          <cell r="DN27">
            <v>355254</v>
          </cell>
          <cell r="DO27">
            <v>354453</v>
          </cell>
          <cell r="DP27">
            <v>355019</v>
          </cell>
          <cell r="DQ27">
            <v>352011</v>
          </cell>
          <cell r="DR27">
            <v>347725</v>
          </cell>
          <cell r="DS27">
            <v>344260</v>
          </cell>
          <cell r="DT27">
            <v>343263</v>
          </cell>
          <cell r="DU27">
            <v>342402</v>
          </cell>
          <cell r="DV27">
            <v>341221</v>
          </cell>
          <cell r="DW27">
            <v>340187</v>
          </cell>
          <cell r="DX27">
            <v>339696</v>
          </cell>
          <cell r="DY27">
            <v>339332</v>
          </cell>
          <cell r="DZ27">
            <v>338184</v>
          </cell>
          <cell r="EA27">
            <v>337284</v>
          </cell>
          <cell r="EB27">
            <v>336489</v>
          </cell>
          <cell r="EC27">
            <v>335389</v>
          </cell>
          <cell r="ED27">
            <v>333994</v>
          </cell>
          <cell r="EE27">
            <v>332225</v>
          </cell>
          <cell r="EF27">
            <v>330810</v>
          </cell>
          <cell r="EG27">
            <v>329278</v>
          </cell>
          <cell r="EH27">
            <v>328455</v>
          </cell>
          <cell r="EI27">
            <v>328025</v>
          </cell>
          <cell r="EJ27">
            <v>327808</v>
          </cell>
          <cell r="EK27">
            <v>327614</v>
          </cell>
          <cell r="EL27">
            <v>328837</v>
          </cell>
          <cell r="EM27">
            <v>329902</v>
          </cell>
          <cell r="EN27">
            <v>329910</v>
          </cell>
          <cell r="EO27">
            <v>329643</v>
          </cell>
          <cell r="EP27">
            <v>329953</v>
          </cell>
          <cell r="EQ27">
            <v>330647</v>
          </cell>
          <cell r="ER27">
            <v>331402</v>
          </cell>
          <cell r="ES27">
            <v>331789</v>
          </cell>
          <cell r="ET27">
            <v>332856</v>
          </cell>
          <cell r="EU27">
            <v>333824</v>
          </cell>
          <cell r="EV27">
            <v>335071</v>
          </cell>
          <cell r="EW27">
            <v>335590</v>
          </cell>
          <cell r="EX27">
            <v>332677</v>
          </cell>
          <cell r="EY27">
            <v>329247</v>
          </cell>
          <cell r="EZ27">
            <v>320207</v>
          </cell>
          <cell r="FA27">
            <v>314550</v>
          </cell>
        </row>
        <row r="28">
          <cell r="A28" t="str">
            <v>Swansea Cork</v>
          </cell>
          <cell r="B28">
            <v>44863</v>
          </cell>
          <cell r="C28">
            <v>44863</v>
          </cell>
          <cell r="D28">
            <v>44863</v>
          </cell>
          <cell r="E28">
            <v>44863</v>
          </cell>
          <cell r="F28">
            <v>44863</v>
          </cell>
          <cell r="G28">
            <v>44863</v>
          </cell>
          <cell r="H28">
            <v>44863</v>
          </cell>
          <cell r="I28">
            <v>44863</v>
          </cell>
          <cell r="J28">
            <v>44863</v>
          </cell>
          <cell r="K28">
            <v>44804</v>
          </cell>
          <cell r="L28">
            <v>44820</v>
          </cell>
          <cell r="M28">
            <v>44842</v>
          </cell>
          <cell r="N28">
            <v>44932</v>
          </cell>
          <cell r="O28">
            <v>45241</v>
          </cell>
          <cell r="P28">
            <v>45029</v>
          </cell>
          <cell r="Q28">
            <v>44718</v>
          </cell>
          <cell r="R28">
            <v>44650</v>
          </cell>
          <cell r="S28">
            <v>44663</v>
          </cell>
          <cell r="T28">
            <v>44566</v>
          </cell>
          <cell r="U28">
            <v>44484</v>
          </cell>
          <cell r="V28">
            <v>44383</v>
          </cell>
          <cell r="W28">
            <v>44772</v>
          </cell>
          <cell r="X28">
            <v>44608</v>
          </cell>
          <cell r="Y28">
            <v>44765</v>
          </cell>
          <cell r="Z28">
            <v>44851</v>
          </cell>
          <cell r="AA28">
            <v>44943</v>
          </cell>
          <cell r="AB28">
            <v>45021</v>
          </cell>
          <cell r="AC28">
            <v>45033</v>
          </cell>
          <cell r="AD28">
            <v>44894</v>
          </cell>
          <cell r="AE28">
            <v>44964</v>
          </cell>
          <cell r="AF28">
            <v>45099</v>
          </cell>
          <cell r="AG28">
            <v>45387</v>
          </cell>
          <cell r="AH28">
            <v>45852</v>
          </cell>
          <cell r="AI28">
            <v>46018</v>
          </cell>
          <cell r="AJ28">
            <v>45617</v>
          </cell>
          <cell r="AK28">
            <v>45818</v>
          </cell>
          <cell r="AL28">
            <v>45379</v>
          </cell>
          <cell r="AM28">
            <v>45336</v>
          </cell>
          <cell r="AN28">
            <v>45289</v>
          </cell>
          <cell r="AO28">
            <v>45287</v>
          </cell>
          <cell r="AP28">
            <v>45248</v>
          </cell>
          <cell r="AQ28">
            <v>45607</v>
          </cell>
          <cell r="AR28">
            <v>45559</v>
          </cell>
          <cell r="AS28">
            <v>45562</v>
          </cell>
          <cell r="AT28">
            <v>45229</v>
          </cell>
          <cell r="AU28">
            <v>44807</v>
          </cell>
          <cell r="AV28">
            <v>44385</v>
          </cell>
          <cell r="AW28">
            <v>43982</v>
          </cell>
          <cell r="AX28">
            <v>43722</v>
          </cell>
          <cell r="AY28">
            <v>43385</v>
          </cell>
          <cell r="AZ28">
            <v>42722</v>
          </cell>
          <cell r="BA28">
            <v>42722</v>
          </cell>
          <cell r="BB28">
            <v>42496</v>
          </cell>
          <cell r="BC28">
            <v>42496</v>
          </cell>
          <cell r="BD28">
            <v>42496</v>
          </cell>
          <cell r="BE28">
            <v>42496</v>
          </cell>
          <cell r="BF28">
            <v>42496</v>
          </cell>
          <cell r="BG28">
            <v>42496</v>
          </cell>
          <cell r="BH28">
            <v>42496</v>
          </cell>
          <cell r="BI28">
            <v>42496</v>
          </cell>
          <cell r="BJ28">
            <v>42496</v>
          </cell>
          <cell r="BK28">
            <v>42496</v>
          </cell>
          <cell r="BL28">
            <v>42229</v>
          </cell>
          <cell r="BM28">
            <v>42103</v>
          </cell>
          <cell r="BN28">
            <v>41984</v>
          </cell>
          <cell r="BO28">
            <v>41439</v>
          </cell>
          <cell r="BP28">
            <v>41444</v>
          </cell>
          <cell r="BQ28">
            <v>41835</v>
          </cell>
          <cell r="BR28">
            <v>42168</v>
          </cell>
          <cell r="BS28">
            <v>42156</v>
          </cell>
          <cell r="BT28">
            <v>42174</v>
          </cell>
          <cell r="BU28">
            <v>42072</v>
          </cell>
          <cell r="BV28">
            <v>42023</v>
          </cell>
          <cell r="BW28">
            <v>41724</v>
          </cell>
          <cell r="BX28">
            <v>41765</v>
          </cell>
          <cell r="BY28">
            <v>41532</v>
          </cell>
          <cell r="BZ28">
            <v>41337</v>
          </cell>
          <cell r="CA28">
            <v>41147</v>
          </cell>
          <cell r="CB28">
            <v>40867</v>
          </cell>
          <cell r="CC28">
            <v>40713</v>
          </cell>
          <cell r="CD28">
            <v>40495</v>
          </cell>
          <cell r="CE28">
            <v>40179</v>
          </cell>
          <cell r="CF28">
            <v>39943</v>
          </cell>
          <cell r="CG28">
            <v>39563</v>
          </cell>
          <cell r="CH28">
            <v>39223</v>
          </cell>
          <cell r="CI28">
            <v>38921</v>
          </cell>
          <cell r="CJ28">
            <v>38914</v>
          </cell>
          <cell r="CK28">
            <v>39063</v>
          </cell>
          <cell r="CL28">
            <v>39478</v>
          </cell>
          <cell r="CM28">
            <v>39528</v>
          </cell>
          <cell r="CN28">
            <v>39578</v>
          </cell>
          <cell r="CO28">
            <v>39628</v>
          </cell>
          <cell r="CP28">
            <v>39698</v>
          </cell>
          <cell r="CQ28">
            <v>39768</v>
          </cell>
          <cell r="CR28">
            <v>39818</v>
          </cell>
          <cell r="CS28">
            <v>39818</v>
          </cell>
          <cell r="CT28">
            <v>40068</v>
          </cell>
          <cell r="CU28">
            <v>40068</v>
          </cell>
          <cell r="CV28">
            <v>40068</v>
          </cell>
          <cell r="CW28">
            <v>40068</v>
          </cell>
          <cell r="CX28">
            <v>40068</v>
          </cell>
          <cell r="CY28">
            <v>40068</v>
          </cell>
          <cell r="CZ28">
            <v>40068</v>
          </cell>
          <cell r="DA28">
            <v>40068</v>
          </cell>
          <cell r="DB28">
            <v>40068</v>
          </cell>
          <cell r="DC28">
            <v>40068</v>
          </cell>
          <cell r="DD28">
            <v>40068</v>
          </cell>
          <cell r="DE28">
            <v>40068</v>
          </cell>
          <cell r="DF28">
            <v>40068</v>
          </cell>
          <cell r="DG28">
            <v>40068</v>
          </cell>
          <cell r="DH28">
            <v>40068</v>
          </cell>
          <cell r="DI28">
            <v>40068</v>
          </cell>
          <cell r="DJ28">
            <v>40068</v>
          </cell>
          <cell r="DK28">
            <v>40068</v>
          </cell>
          <cell r="DL28">
            <v>39755</v>
          </cell>
          <cell r="DM28">
            <v>39510</v>
          </cell>
          <cell r="DN28">
            <v>39241</v>
          </cell>
          <cell r="DO28">
            <v>39150</v>
          </cell>
          <cell r="DP28">
            <v>39192</v>
          </cell>
          <cell r="DQ28">
            <v>39115</v>
          </cell>
          <cell r="DR28">
            <v>38527</v>
          </cell>
          <cell r="DS28">
            <v>38253</v>
          </cell>
          <cell r="DT28">
            <v>38127</v>
          </cell>
          <cell r="DU28">
            <v>37971</v>
          </cell>
          <cell r="DV28">
            <v>37716</v>
          </cell>
          <cell r="DW28">
            <v>37536</v>
          </cell>
          <cell r="DX28">
            <v>37106</v>
          </cell>
          <cell r="DY28">
            <v>36966</v>
          </cell>
          <cell r="DZ28">
            <v>36755</v>
          </cell>
          <cell r="EA28">
            <v>36555</v>
          </cell>
          <cell r="EB28">
            <v>36403</v>
          </cell>
          <cell r="EC28">
            <v>36612</v>
          </cell>
          <cell r="ED28">
            <v>36908</v>
          </cell>
          <cell r="EE28">
            <v>37173</v>
          </cell>
          <cell r="EF28">
            <v>37212</v>
          </cell>
          <cell r="EG28">
            <v>37333</v>
          </cell>
          <cell r="EH28">
            <v>37476</v>
          </cell>
          <cell r="EI28">
            <v>37703</v>
          </cell>
          <cell r="EJ28">
            <v>37819</v>
          </cell>
          <cell r="EK28">
            <v>37843</v>
          </cell>
          <cell r="EL28">
            <v>37753</v>
          </cell>
          <cell r="EM28">
            <v>37677</v>
          </cell>
          <cell r="EN28">
            <v>37568</v>
          </cell>
          <cell r="EO28">
            <v>37470</v>
          </cell>
          <cell r="EP28">
            <v>37569</v>
          </cell>
          <cell r="EQ28">
            <v>37835</v>
          </cell>
          <cell r="ER28">
            <v>38260</v>
          </cell>
          <cell r="ES28">
            <v>38404</v>
          </cell>
          <cell r="ET28">
            <v>38491</v>
          </cell>
          <cell r="EU28">
            <v>38491</v>
          </cell>
          <cell r="EV28">
            <v>38491</v>
          </cell>
          <cell r="EW28">
            <v>38491</v>
          </cell>
          <cell r="EX28">
            <v>38491</v>
          </cell>
          <cell r="EY28">
            <v>38491</v>
          </cell>
          <cell r="EZ28">
            <v>38491</v>
          </cell>
          <cell r="FA28">
            <v>38491</v>
          </cell>
        </row>
        <row r="29">
          <cell r="A29" t="str">
            <v>IOMSP Co</v>
          </cell>
          <cell r="B29">
            <v>55880</v>
          </cell>
          <cell r="C29">
            <v>55880</v>
          </cell>
          <cell r="D29">
            <v>55880</v>
          </cell>
          <cell r="E29">
            <v>55880</v>
          </cell>
          <cell r="F29">
            <v>55880</v>
          </cell>
          <cell r="G29">
            <v>55880</v>
          </cell>
          <cell r="H29">
            <v>55880</v>
          </cell>
          <cell r="I29">
            <v>55880</v>
          </cell>
          <cell r="J29">
            <v>55880</v>
          </cell>
          <cell r="K29">
            <v>55816</v>
          </cell>
          <cell r="L29">
            <v>55602</v>
          </cell>
          <cell r="M29">
            <v>55248</v>
          </cell>
          <cell r="N29">
            <v>55082</v>
          </cell>
          <cell r="O29">
            <v>55174</v>
          </cell>
          <cell r="P29">
            <v>53949</v>
          </cell>
          <cell r="Q29">
            <v>53281</v>
          </cell>
          <cell r="R29">
            <v>52869</v>
          </cell>
          <cell r="S29">
            <v>53015</v>
          </cell>
          <cell r="T29">
            <v>52515</v>
          </cell>
          <cell r="U29">
            <v>51862</v>
          </cell>
          <cell r="V29">
            <v>50843</v>
          </cell>
          <cell r="W29">
            <v>50736</v>
          </cell>
          <cell r="X29">
            <v>50560</v>
          </cell>
          <cell r="Y29">
            <v>50493</v>
          </cell>
          <cell r="Z29">
            <v>51278</v>
          </cell>
          <cell r="AA29">
            <v>51233</v>
          </cell>
          <cell r="AB29">
            <v>51104</v>
          </cell>
          <cell r="AC29">
            <v>50877</v>
          </cell>
          <cell r="AD29">
            <v>50169</v>
          </cell>
          <cell r="AE29">
            <v>49761</v>
          </cell>
          <cell r="AF29">
            <v>49334</v>
          </cell>
          <cell r="AG29">
            <v>48873</v>
          </cell>
          <cell r="AH29">
            <v>48356</v>
          </cell>
          <cell r="AI29">
            <v>47810</v>
          </cell>
          <cell r="AJ29">
            <v>47654</v>
          </cell>
          <cell r="AK29">
            <v>47510</v>
          </cell>
          <cell r="AL29">
            <v>47850</v>
          </cell>
          <cell r="AM29">
            <v>47751</v>
          </cell>
          <cell r="AN29">
            <v>47262</v>
          </cell>
          <cell r="AO29">
            <v>47058</v>
          </cell>
          <cell r="AP29">
            <v>47435</v>
          </cell>
          <cell r="AQ29">
            <v>47797</v>
          </cell>
          <cell r="AR29">
            <v>48622</v>
          </cell>
          <cell r="AS29">
            <v>48906</v>
          </cell>
          <cell r="AT29">
            <v>49251</v>
          </cell>
          <cell r="AU29">
            <v>49482</v>
          </cell>
          <cell r="AV29">
            <v>49455</v>
          </cell>
          <cell r="AW29">
            <v>49316</v>
          </cell>
          <cell r="AX29">
            <v>49293</v>
          </cell>
          <cell r="AY29">
            <v>49319</v>
          </cell>
          <cell r="AZ29">
            <v>49181</v>
          </cell>
          <cell r="BA29">
            <v>49659</v>
          </cell>
          <cell r="BB29">
            <v>49973</v>
          </cell>
          <cell r="BC29">
            <v>49973</v>
          </cell>
          <cell r="BD29">
            <v>49973</v>
          </cell>
          <cell r="BE29">
            <v>49973</v>
          </cell>
          <cell r="BF29">
            <v>49973</v>
          </cell>
          <cell r="BG29">
            <v>49973</v>
          </cell>
          <cell r="BH29">
            <v>49973</v>
          </cell>
          <cell r="BI29">
            <v>50098</v>
          </cell>
          <cell r="BJ29">
            <v>50294</v>
          </cell>
          <cell r="BK29">
            <v>50492</v>
          </cell>
          <cell r="BL29">
            <v>50355</v>
          </cell>
          <cell r="BM29">
            <v>50345</v>
          </cell>
          <cell r="BN29">
            <v>49912</v>
          </cell>
          <cell r="BO29">
            <v>49163</v>
          </cell>
          <cell r="BP29">
            <v>49106</v>
          </cell>
          <cell r="BQ29">
            <v>49516</v>
          </cell>
          <cell r="BR29">
            <v>49419</v>
          </cell>
          <cell r="BS29">
            <v>49157</v>
          </cell>
          <cell r="BT29">
            <v>48923</v>
          </cell>
          <cell r="BU29">
            <v>48333</v>
          </cell>
          <cell r="BV29">
            <v>47610</v>
          </cell>
          <cell r="BW29">
            <v>46902</v>
          </cell>
          <cell r="BX29">
            <v>46650</v>
          </cell>
          <cell r="BY29">
            <v>45524</v>
          </cell>
          <cell r="BZ29">
            <v>43817</v>
          </cell>
          <cell r="CA29">
            <v>42540</v>
          </cell>
          <cell r="CB29">
            <v>41308</v>
          </cell>
          <cell r="CC29">
            <v>40323</v>
          </cell>
          <cell r="CD29">
            <v>40164</v>
          </cell>
          <cell r="CE29">
            <v>39870</v>
          </cell>
          <cell r="CF29">
            <v>39588</v>
          </cell>
          <cell r="CG29">
            <v>39374</v>
          </cell>
          <cell r="CH29">
            <v>39323</v>
          </cell>
          <cell r="CI29">
            <v>39260</v>
          </cell>
          <cell r="CJ29">
            <v>39328</v>
          </cell>
          <cell r="CK29">
            <v>39343</v>
          </cell>
          <cell r="CL29">
            <v>39243</v>
          </cell>
          <cell r="CM29">
            <v>38849</v>
          </cell>
          <cell r="CN29">
            <v>38714</v>
          </cell>
          <cell r="CO29">
            <v>38637</v>
          </cell>
          <cell r="CP29">
            <v>38708</v>
          </cell>
          <cell r="CQ29">
            <v>38833</v>
          </cell>
          <cell r="CR29">
            <v>38441</v>
          </cell>
          <cell r="CS29">
            <v>38324</v>
          </cell>
          <cell r="CT29">
            <v>37716</v>
          </cell>
          <cell r="CU29">
            <v>37184</v>
          </cell>
          <cell r="CV29">
            <v>36889</v>
          </cell>
          <cell r="CW29">
            <v>36735</v>
          </cell>
          <cell r="CX29">
            <v>36450</v>
          </cell>
          <cell r="CY29">
            <v>36177</v>
          </cell>
          <cell r="CZ29">
            <v>35904</v>
          </cell>
          <cell r="DA29">
            <v>35426</v>
          </cell>
          <cell r="DB29">
            <v>34916</v>
          </cell>
          <cell r="DC29">
            <v>34916</v>
          </cell>
          <cell r="DD29">
            <v>34916</v>
          </cell>
          <cell r="DE29">
            <v>34916</v>
          </cell>
          <cell r="DF29">
            <v>34916</v>
          </cell>
          <cell r="DG29">
            <v>34916</v>
          </cell>
          <cell r="DH29">
            <v>34916</v>
          </cell>
          <cell r="DI29">
            <v>34791</v>
          </cell>
          <cell r="DJ29">
            <v>34699</v>
          </cell>
          <cell r="DK29">
            <v>34627</v>
          </cell>
          <cell r="DL29">
            <v>34559</v>
          </cell>
          <cell r="DM29">
            <v>34376</v>
          </cell>
          <cell r="DN29">
            <v>34103</v>
          </cell>
          <cell r="DO29">
            <v>33955</v>
          </cell>
          <cell r="DP29">
            <v>34112</v>
          </cell>
          <cell r="DQ29">
            <v>33847</v>
          </cell>
          <cell r="DR29">
            <v>33297</v>
          </cell>
          <cell r="DS29">
            <v>32894</v>
          </cell>
          <cell r="DT29">
            <v>32657</v>
          </cell>
          <cell r="DU29">
            <v>32557</v>
          </cell>
          <cell r="DV29">
            <v>32601</v>
          </cell>
          <cell r="DW29">
            <v>32382</v>
          </cell>
          <cell r="DX29">
            <v>32333</v>
          </cell>
          <cell r="DY29">
            <v>32344</v>
          </cell>
          <cell r="DZ29">
            <v>32419</v>
          </cell>
          <cell r="EA29">
            <v>32376</v>
          </cell>
          <cell r="EB29">
            <v>32483</v>
          </cell>
          <cell r="EC29">
            <v>32660</v>
          </cell>
          <cell r="ED29">
            <v>32646</v>
          </cell>
          <cell r="EE29">
            <v>32705</v>
          </cell>
          <cell r="EF29">
            <v>32743</v>
          </cell>
          <cell r="EG29">
            <v>32766</v>
          </cell>
          <cell r="EH29">
            <v>32778</v>
          </cell>
          <cell r="EI29">
            <v>32636</v>
          </cell>
          <cell r="EJ29">
            <v>32609</v>
          </cell>
          <cell r="EK29">
            <v>32570</v>
          </cell>
          <cell r="EL29">
            <v>32517</v>
          </cell>
          <cell r="EM29">
            <v>32803</v>
          </cell>
          <cell r="EN29">
            <v>33331</v>
          </cell>
          <cell r="EO29">
            <v>33313</v>
          </cell>
          <cell r="EP29">
            <v>33338</v>
          </cell>
          <cell r="EQ29">
            <v>33073</v>
          </cell>
          <cell r="ER29">
            <v>33449</v>
          </cell>
          <cell r="ES29">
            <v>33658</v>
          </cell>
          <cell r="ET29">
            <v>33865</v>
          </cell>
          <cell r="EU29">
            <v>33865</v>
          </cell>
          <cell r="EV29">
            <v>33865</v>
          </cell>
          <cell r="EW29">
            <v>33865</v>
          </cell>
          <cell r="EX29">
            <v>33865</v>
          </cell>
          <cell r="EY29">
            <v>33865</v>
          </cell>
          <cell r="EZ29">
            <v>33865</v>
          </cell>
          <cell r="FA29">
            <v>33865</v>
          </cell>
        </row>
        <row r="30">
          <cell r="A30" t="str">
            <v>Freight Units</v>
          </cell>
        </row>
        <row r="31">
          <cell r="A31" t="str">
            <v xml:space="preserve">Stena Line </v>
          </cell>
          <cell r="B31">
            <v>137840</v>
          </cell>
          <cell r="C31">
            <v>137935</v>
          </cell>
          <cell r="D31">
            <v>138227</v>
          </cell>
          <cell r="E31">
            <v>138767</v>
          </cell>
          <cell r="F31">
            <v>139492</v>
          </cell>
          <cell r="G31">
            <v>140414</v>
          </cell>
          <cell r="H31">
            <v>140984</v>
          </cell>
          <cell r="I31">
            <v>140715</v>
          </cell>
          <cell r="J31">
            <v>139928</v>
          </cell>
          <cell r="K31">
            <v>139536</v>
          </cell>
          <cell r="L31">
            <v>139418</v>
          </cell>
          <cell r="M31">
            <v>139216</v>
          </cell>
          <cell r="N31">
            <v>138637</v>
          </cell>
          <cell r="O31">
            <v>138596</v>
          </cell>
          <cell r="P31">
            <v>138567</v>
          </cell>
          <cell r="Q31">
            <v>138460</v>
          </cell>
          <cell r="R31">
            <v>138303</v>
          </cell>
          <cell r="S31">
            <v>138187</v>
          </cell>
          <cell r="T31">
            <v>138080</v>
          </cell>
          <cell r="U31">
            <v>138072</v>
          </cell>
          <cell r="V31">
            <v>138244</v>
          </cell>
          <cell r="W31">
            <v>138139</v>
          </cell>
          <cell r="X31">
            <v>138054</v>
          </cell>
          <cell r="Y31">
            <v>138273</v>
          </cell>
          <cell r="Z31">
            <v>138040</v>
          </cell>
          <cell r="AA31">
            <v>138186</v>
          </cell>
          <cell r="AB31">
            <v>137801</v>
          </cell>
          <cell r="AC31">
            <v>138079</v>
          </cell>
          <cell r="AD31">
            <v>138196</v>
          </cell>
          <cell r="AE31">
            <v>138374</v>
          </cell>
          <cell r="AF31">
            <v>138360</v>
          </cell>
          <cell r="AG31">
            <v>138217</v>
          </cell>
          <cell r="AH31">
            <v>138099</v>
          </cell>
          <cell r="AI31">
            <v>138089</v>
          </cell>
          <cell r="AJ31">
            <v>138049</v>
          </cell>
          <cell r="AK31">
            <v>137833</v>
          </cell>
          <cell r="AL31">
            <v>137488</v>
          </cell>
          <cell r="AM31">
            <v>137718</v>
          </cell>
          <cell r="AN31">
            <v>137571</v>
          </cell>
          <cell r="AO31">
            <v>137315</v>
          </cell>
          <cell r="AP31">
            <v>137076</v>
          </cell>
          <cell r="AQ31">
            <v>136817</v>
          </cell>
          <cell r="AR31">
            <v>136864</v>
          </cell>
          <cell r="AS31">
            <v>136535</v>
          </cell>
          <cell r="AT31">
            <v>136362</v>
          </cell>
          <cell r="AU31">
            <v>136447</v>
          </cell>
          <cell r="AV31">
            <v>135727</v>
          </cell>
          <cell r="AW31">
            <v>135562</v>
          </cell>
          <cell r="AX31">
            <v>135145</v>
          </cell>
          <cell r="AY31">
            <v>135329</v>
          </cell>
          <cell r="AZ31">
            <v>135440</v>
          </cell>
          <cell r="BA31">
            <v>135651</v>
          </cell>
          <cell r="BB31">
            <v>135366</v>
          </cell>
          <cell r="BC31">
            <v>135501</v>
          </cell>
          <cell r="BD31">
            <v>135729</v>
          </cell>
          <cell r="BE31">
            <v>135865</v>
          </cell>
          <cell r="BF31">
            <v>135876</v>
          </cell>
          <cell r="BG31">
            <v>135281</v>
          </cell>
          <cell r="BH31">
            <v>134689</v>
          </cell>
          <cell r="BI31">
            <v>134798</v>
          </cell>
          <cell r="BJ31">
            <v>134767</v>
          </cell>
          <cell r="BK31">
            <v>135013</v>
          </cell>
          <cell r="BL31">
            <v>134999</v>
          </cell>
          <cell r="BM31">
            <v>135015</v>
          </cell>
          <cell r="BN31">
            <v>135394</v>
          </cell>
          <cell r="BO31">
            <v>135782</v>
          </cell>
          <cell r="BP31">
            <v>136197</v>
          </cell>
          <cell r="BQ31">
            <v>136080</v>
          </cell>
          <cell r="BR31">
            <v>135855</v>
          </cell>
          <cell r="BS31">
            <v>135611</v>
          </cell>
          <cell r="BT31">
            <v>135610</v>
          </cell>
          <cell r="BU31">
            <v>135733</v>
          </cell>
          <cell r="BV31">
            <v>135739</v>
          </cell>
          <cell r="BW31">
            <v>135971</v>
          </cell>
          <cell r="BX31">
            <v>136010</v>
          </cell>
          <cell r="BY31">
            <v>136080</v>
          </cell>
          <cell r="BZ31">
            <v>136315</v>
          </cell>
          <cell r="CA31">
            <v>136293</v>
          </cell>
          <cell r="CB31">
            <v>136572</v>
          </cell>
          <cell r="CC31">
            <v>136581</v>
          </cell>
          <cell r="CD31">
            <v>136663</v>
          </cell>
          <cell r="CE31">
            <v>136660</v>
          </cell>
          <cell r="CF31">
            <v>136748</v>
          </cell>
          <cell r="CG31">
            <v>136744</v>
          </cell>
          <cell r="CH31">
            <v>136802</v>
          </cell>
          <cell r="CI31">
            <v>136719</v>
          </cell>
          <cell r="CJ31">
            <v>136934</v>
          </cell>
          <cell r="CK31">
            <v>137016</v>
          </cell>
          <cell r="CL31">
            <v>137007</v>
          </cell>
          <cell r="CM31">
            <v>136996</v>
          </cell>
          <cell r="CN31">
            <v>137104</v>
          </cell>
          <cell r="CO31">
            <v>136868</v>
          </cell>
          <cell r="CP31">
            <v>136702</v>
          </cell>
          <cell r="CQ31">
            <v>136670</v>
          </cell>
          <cell r="CR31">
            <v>136631</v>
          </cell>
          <cell r="CS31">
            <v>136568</v>
          </cell>
          <cell r="CT31">
            <v>136258</v>
          </cell>
          <cell r="CU31">
            <v>136139</v>
          </cell>
          <cell r="CV31">
            <v>136533</v>
          </cell>
          <cell r="CW31">
            <v>136199</v>
          </cell>
          <cell r="CX31">
            <v>136438</v>
          </cell>
          <cell r="CY31">
            <v>136340</v>
          </cell>
          <cell r="CZ31">
            <v>136926</v>
          </cell>
          <cell r="DA31">
            <v>136939</v>
          </cell>
          <cell r="DB31">
            <v>136916</v>
          </cell>
          <cell r="DC31">
            <v>136129</v>
          </cell>
          <cell r="DD31">
            <v>135843</v>
          </cell>
          <cell r="DE31">
            <v>135265</v>
          </cell>
          <cell r="DF31">
            <v>134945</v>
          </cell>
          <cell r="DG31">
            <v>134587</v>
          </cell>
          <cell r="DH31">
            <v>134833</v>
          </cell>
          <cell r="DI31">
            <v>135180</v>
          </cell>
          <cell r="DJ31">
            <v>135417</v>
          </cell>
          <cell r="DK31">
            <v>135906</v>
          </cell>
          <cell r="DL31">
            <v>136325</v>
          </cell>
          <cell r="DM31">
            <v>135919</v>
          </cell>
          <cell r="DN31">
            <v>135629</v>
          </cell>
          <cell r="DO31">
            <v>135542</v>
          </cell>
          <cell r="DP31">
            <v>134827</v>
          </cell>
          <cell r="DQ31">
            <v>134492</v>
          </cell>
          <cell r="DR31">
            <v>134825</v>
          </cell>
          <cell r="DS31">
            <v>135216</v>
          </cell>
          <cell r="DT31">
            <v>135042</v>
          </cell>
          <cell r="DU31">
            <v>134924</v>
          </cell>
          <cell r="DV31">
            <v>134916</v>
          </cell>
          <cell r="DW31">
            <v>134690</v>
          </cell>
          <cell r="DX31">
            <v>134579</v>
          </cell>
          <cell r="DY31">
            <v>134479</v>
          </cell>
          <cell r="DZ31">
            <v>134291</v>
          </cell>
          <cell r="EA31">
            <v>134093</v>
          </cell>
          <cell r="EB31">
            <v>133980</v>
          </cell>
          <cell r="EC31">
            <v>134017</v>
          </cell>
          <cell r="ED31">
            <v>134014</v>
          </cell>
          <cell r="EE31">
            <v>134027</v>
          </cell>
          <cell r="EF31">
            <v>133756</v>
          </cell>
          <cell r="EG31">
            <v>133758</v>
          </cell>
          <cell r="EH31">
            <v>133775</v>
          </cell>
          <cell r="EI31">
            <v>133781</v>
          </cell>
          <cell r="EJ31">
            <v>133781</v>
          </cell>
          <cell r="EK31">
            <v>133618</v>
          </cell>
          <cell r="EL31">
            <v>133220</v>
          </cell>
          <cell r="EM31">
            <v>132632</v>
          </cell>
          <cell r="EN31">
            <v>132374</v>
          </cell>
          <cell r="EO31">
            <v>132131</v>
          </cell>
          <cell r="EP31">
            <v>131955</v>
          </cell>
          <cell r="EQ31">
            <v>131838</v>
          </cell>
          <cell r="ER31">
            <v>131640</v>
          </cell>
          <cell r="ES31">
            <v>131612</v>
          </cell>
          <cell r="ET31">
            <v>131870</v>
          </cell>
          <cell r="EU31">
            <v>131710</v>
          </cell>
          <cell r="EV31">
            <v>131552</v>
          </cell>
          <cell r="EW31">
            <v>131821</v>
          </cell>
          <cell r="EX31">
            <v>128766</v>
          </cell>
          <cell r="EY31">
            <v>125507</v>
          </cell>
          <cell r="EZ31">
            <v>123222</v>
          </cell>
          <cell r="FA31">
            <v>122488</v>
          </cell>
        </row>
        <row r="32">
          <cell r="A32" t="str">
            <v>Irish Ferries</v>
          </cell>
          <cell r="B32">
            <v>143812</v>
          </cell>
          <cell r="C32">
            <v>144181</v>
          </cell>
          <cell r="D32">
            <v>144549</v>
          </cell>
          <cell r="E32">
            <v>144684</v>
          </cell>
          <cell r="F32">
            <v>144783</v>
          </cell>
          <cell r="G32">
            <v>144725</v>
          </cell>
          <cell r="H32">
            <v>144795</v>
          </cell>
          <cell r="I32">
            <v>145285</v>
          </cell>
          <cell r="J32">
            <v>146372</v>
          </cell>
          <cell r="K32">
            <v>147199</v>
          </cell>
          <cell r="L32">
            <v>147672</v>
          </cell>
          <cell r="M32">
            <v>148079</v>
          </cell>
          <cell r="N32">
            <v>148097</v>
          </cell>
          <cell r="O32">
            <v>148287</v>
          </cell>
          <cell r="P32">
            <v>149175</v>
          </cell>
          <cell r="Q32">
            <v>149441</v>
          </cell>
          <cell r="R32">
            <v>149848</v>
          </cell>
          <cell r="S32">
            <v>150030</v>
          </cell>
          <cell r="T32">
            <v>150303</v>
          </cell>
          <cell r="U32">
            <v>150596</v>
          </cell>
          <cell r="V32">
            <v>151028</v>
          </cell>
          <cell r="W32">
            <v>150934</v>
          </cell>
          <cell r="X32">
            <v>150882</v>
          </cell>
          <cell r="Y32">
            <v>151059</v>
          </cell>
          <cell r="Z32">
            <v>151244</v>
          </cell>
          <cell r="AA32">
            <v>151381</v>
          </cell>
          <cell r="AB32">
            <v>151574</v>
          </cell>
          <cell r="AC32">
            <v>151513</v>
          </cell>
          <cell r="AD32">
            <v>151625</v>
          </cell>
          <cell r="AE32">
            <v>151793</v>
          </cell>
          <cell r="AF32">
            <v>151969</v>
          </cell>
          <cell r="AG32">
            <v>152060</v>
          </cell>
          <cell r="AH32">
            <v>152084</v>
          </cell>
          <cell r="AI32">
            <v>152216</v>
          </cell>
          <cell r="AJ32">
            <v>152362</v>
          </cell>
          <cell r="AK32">
            <v>152475</v>
          </cell>
          <cell r="AL32">
            <v>152367</v>
          </cell>
          <cell r="AM32">
            <v>152047</v>
          </cell>
          <cell r="AN32">
            <v>152248</v>
          </cell>
          <cell r="AO32">
            <v>152457</v>
          </cell>
          <cell r="AP32">
            <v>153027</v>
          </cell>
          <cell r="AQ32">
            <v>153846</v>
          </cell>
          <cell r="AR32">
            <v>153935</v>
          </cell>
          <cell r="AS32">
            <v>154178</v>
          </cell>
          <cell r="AT32">
            <v>154334</v>
          </cell>
          <cell r="AU32">
            <v>154355</v>
          </cell>
          <cell r="AV32">
            <v>154513</v>
          </cell>
          <cell r="AW32">
            <v>154824</v>
          </cell>
          <cell r="AX32">
            <v>154829</v>
          </cell>
          <cell r="AY32">
            <v>155013</v>
          </cell>
          <cell r="AZ32">
            <v>155680</v>
          </cell>
          <cell r="BA32">
            <v>155771</v>
          </cell>
          <cell r="BB32">
            <v>154974</v>
          </cell>
          <cell r="BC32">
            <v>154990</v>
          </cell>
          <cell r="BD32">
            <v>154975</v>
          </cell>
          <cell r="BE32">
            <v>154938</v>
          </cell>
          <cell r="BF32">
            <v>154710</v>
          </cell>
          <cell r="BG32">
            <v>154884</v>
          </cell>
          <cell r="BH32">
            <v>155451</v>
          </cell>
          <cell r="BI32">
            <v>155390</v>
          </cell>
          <cell r="BJ32">
            <v>155445</v>
          </cell>
          <cell r="BK32">
            <v>155636</v>
          </cell>
          <cell r="BL32">
            <v>155833</v>
          </cell>
          <cell r="BM32">
            <v>156084</v>
          </cell>
          <cell r="BN32">
            <v>156605</v>
          </cell>
          <cell r="BO32">
            <v>157262</v>
          </cell>
          <cell r="BP32">
            <v>157336</v>
          </cell>
          <cell r="BQ32">
            <v>157252</v>
          </cell>
          <cell r="BR32">
            <v>156822</v>
          </cell>
          <cell r="BS32">
            <v>157206</v>
          </cell>
          <cell r="BT32">
            <v>157305</v>
          </cell>
          <cell r="BU32">
            <v>157473</v>
          </cell>
          <cell r="BV32">
            <v>157529</v>
          </cell>
          <cell r="BW32">
            <v>157754</v>
          </cell>
          <cell r="BX32">
            <v>157713</v>
          </cell>
          <cell r="BY32">
            <v>157942</v>
          </cell>
          <cell r="BZ32">
            <v>157969</v>
          </cell>
          <cell r="CA32">
            <v>158018</v>
          </cell>
          <cell r="CB32">
            <v>157989</v>
          </cell>
          <cell r="CC32">
            <v>158165</v>
          </cell>
          <cell r="CD32">
            <v>158307</v>
          </cell>
          <cell r="CE32">
            <v>158471</v>
          </cell>
          <cell r="CF32">
            <v>158894</v>
          </cell>
          <cell r="CG32">
            <v>158771</v>
          </cell>
          <cell r="CH32">
            <v>158914</v>
          </cell>
          <cell r="CI32">
            <v>158944</v>
          </cell>
          <cell r="CJ32">
            <v>158994</v>
          </cell>
          <cell r="CK32">
            <v>158982</v>
          </cell>
          <cell r="CL32">
            <v>158917</v>
          </cell>
          <cell r="CM32">
            <v>159267</v>
          </cell>
          <cell r="CN32">
            <v>159527</v>
          </cell>
          <cell r="CO32">
            <v>159639</v>
          </cell>
          <cell r="CP32">
            <v>159729</v>
          </cell>
          <cell r="CQ32">
            <v>159944</v>
          </cell>
          <cell r="CR32">
            <v>160240</v>
          </cell>
          <cell r="CS32">
            <v>160114</v>
          </cell>
          <cell r="CT32">
            <v>160367</v>
          </cell>
          <cell r="CU32">
            <v>160709</v>
          </cell>
          <cell r="CV32">
            <v>160755</v>
          </cell>
          <cell r="CW32">
            <v>160964</v>
          </cell>
          <cell r="CX32">
            <v>160960</v>
          </cell>
          <cell r="CY32">
            <v>161043</v>
          </cell>
          <cell r="CZ32">
            <v>162103</v>
          </cell>
          <cell r="DA32">
            <v>162148</v>
          </cell>
          <cell r="DB32">
            <v>162003</v>
          </cell>
          <cell r="DC32">
            <v>162570</v>
          </cell>
          <cell r="DD32">
            <v>162980</v>
          </cell>
          <cell r="DE32">
            <v>163506</v>
          </cell>
          <cell r="DF32">
            <v>164191</v>
          </cell>
          <cell r="DG32">
            <v>164857</v>
          </cell>
          <cell r="DH32">
            <v>164920</v>
          </cell>
          <cell r="DI32">
            <v>165073</v>
          </cell>
          <cell r="DJ32">
            <v>164806</v>
          </cell>
          <cell r="DK32">
            <v>164434</v>
          </cell>
          <cell r="DL32">
            <v>164006</v>
          </cell>
          <cell r="DM32">
            <v>163747</v>
          </cell>
          <cell r="DN32">
            <v>164117</v>
          </cell>
          <cell r="DO32">
            <v>164612</v>
          </cell>
          <cell r="DP32">
            <v>164798</v>
          </cell>
          <cell r="DQ32">
            <v>164840</v>
          </cell>
          <cell r="DR32">
            <v>165702</v>
          </cell>
          <cell r="DS32">
            <v>166120</v>
          </cell>
          <cell r="DT32">
            <v>165864</v>
          </cell>
          <cell r="DU32">
            <v>166171</v>
          </cell>
          <cell r="DV32">
            <v>166658</v>
          </cell>
          <cell r="DW32">
            <v>167040</v>
          </cell>
          <cell r="DX32">
            <v>167703</v>
          </cell>
          <cell r="DY32">
            <v>168162</v>
          </cell>
          <cell r="DZ32">
            <v>168817</v>
          </cell>
          <cell r="EA32">
            <v>169322</v>
          </cell>
          <cell r="EB32">
            <v>169848</v>
          </cell>
          <cell r="EC32">
            <v>170202</v>
          </cell>
          <cell r="ED32">
            <v>170651</v>
          </cell>
          <cell r="EE32">
            <v>171236</v>
          </cell>
          <cell r="EF32">
            <v>171959</v>
          </cell>
          <cell r="EG32">
            <v>172476</v>
          </cell>
          <cell r="EH32">
            <v>172778</v>
          </cell>
          <cell r="EI32">
            <v>173227</v>
          </cell>
          <cell r="EJ32">
            <v>173574</v>
          </cell>
          <cell r="EK32">
            <v>174157</v>
          </cell>
          <cell r="EL32">
            <v>175161</v>
          </cell>
          <cell r="EM32">
            <v>175997</v>
          </cell>
          <cell r="EN32">
            <v>176650</v>
          </cell>
          <cell r="EO32">
            <v>177281</v>
          </cell>
          <cell r="EP32">
            <v>177839</v>
          </cell>
          <cell r="EQ32">
            <v>178318</v>
          </cell>
          <cell r="ER32">
            <v>178963</v>
          </cell>
          <cell r="ES32">
            <v>179327</v>
          </cell>
          <cell r="ET32">
            <v>179741</v>
          </cell>
          <cell r="EU32">
            <v>179922</v>
          </cell>
          <cell r="EV32">
            <v>180449</v>
          </cell>
          <cell r="EW32">
            <v>180639</v>
          </cell>
          <cell r="EX32">
            <v>177222</v>
          </cell>
          <cell r="EY32">
            <v>173360</v>
          </cell>
          <cell r="EZ32">
            <v>170020</v>
          </cell>
          <cell r="FA32">
            <v>169113</v>
          </cell>
        </row>
        <row r="33">
          <cell r="A33" t="str">
            <v>Swansea Cork</v>
          </cell>
          <cell r="B33">
            <v>5478</v>
          </cell>
          <cell r="C33">
            <v>5478</v>
          </cell>
          <cell r="D33">
            <v>5478</v>
          </cell>
          <cell r="E33">
            <v>5478</v>
          </cell>
          <cell r="F33">
            <v>5478</v>
          </cell>
          <cell r="G33">
            <v>5478</v>
          </cell>
          <cell r="H33">
            <v>5478</v>
          </cell>
          <cell r="I33">
            <v>5478</v>
          </cell>
          <cell r="J33">
            <v>5478</v>
          </cell>
          <cell r="K33">
            <v>5457</v>
          </cell>
          <cell r="L33">
            <v>5403</v>
          </cell>
          <cell r="M33">
            <v>5450</v>
          </cell>
          <cell r="N33">
            <v>5381</v>
          </cell>
          <cell r="O33">
            <v>5382</v>
          </cell>
          <cell r="P33">
            <v>5371</v>
          </cell>
          <cell r="Q33">
            <v>5324</v>
          </cell>
          <cell r="R33">
            <v>5321</v>
          </cell>
          <cell r="S33">
            <v>5300</v>
          </cell>
          <cell r="T33">
            <v>5282</v>
          </cell>
          <cell r="U33">
            <v>5258</v>
          </cell>
          <cell r="V33">
            <v>5274</v>
          </cell>
          <cell r="W33">
            <v>5237</v>
          </cell>
          <cell r="X33">
            <v>5201</v>
          </cell>
          <cell r="Y33">
            <v>5202</v>
          </cell>
          <cell r="Z33">
            <v>5199</v>
          </cell>
          <cell r="AA33">
            <v>5213</v>
          </cell>
          <cell r="AB33">
            <v>5252</v>
          </cell>
          <cell r="AC33">
            <v>5295</v>
          </cell>
          <cell r="AD33">
            <v>5322</v>
          </cell>
          <cell r="AE33">
            <v>5347</v>
          </cell>
          <cell r="AF33">
            <v>5389</v>
          </cell>
          <cell r="AG33">
            <v>5388</v>
          </cell>
          <cell r="AH33">
            <v>5458</v>
          </cell>
          <cell r="AI33">
            <v>5501</v>
          </cell>
          <cell r="AJ33">
            <v>5520</v>
          </cell>
          <cell r="AK33">
            <v>5600</v>
          </cell>
          <cell r="AL33">
            <v>5576</v>
          </cell>
          <cell r="AM33">
            <v>5597</v>
          </cell>
          <cell r="AN33">
            <v>5579</v>
          </cell>
          <cell r="AO33">
            <v>5565</v>
          </cell>
          <cell r="AP33">
            <v>5559</v>
          </cell>
          <cell r="AQ33">
            <v>5635</v>
          </cell>
          <cell r="AR33">
            <v>5643</v>
          </cell>
          <cell r="AS33">
            <v>5642</v>
          </cell>
          <cell r="AT33">
            <v>5568</v>
          </cell>
          <cell r="AU33">
            <v>5454</v>
          </cell>
          <cell r="AV33">
            <v>5291</v>
          </cell>
          <cell r="AW33">
            <v>5148</v>
          </cell>
          <cell r="AX33">
            <v>5060</v>
          </cell>
          <cell r="AY33">
            <v>4949</v>
          </cell>
          <cell r="AZ33">
            <v>4837</v>
          </cell>
          <cell r="BA33">
            <v>4837</v>
          </cell>
          <cell r="BB33">
            <v>4827</v>
          </cell>
          <cell r="BC33">
            <v>4827</v>
          </cell>
          <cell r="BD33">
            <v>4827</v>
          </cell>
          <cell r="BE33">
            <v>4827</v>
          </cell>
          <cell r="BF33">
            <v>4827</v>
          </cell>
          <cell r="BG33">
            <v>4827</v>
          </cell>
          <cell r="BH33">
            <v>4827</v>
          </cell>
          <cell r="BI33">
            <v>4827</v>
          </cell>
          <cell r="BJ33">
            <v>4827</v>
          </cell>
          <cell r="BK33">
            <v>4827</v>
          </cell>
          <cell r="BL33">
            <v>4733</v>
          </cell>
          <cell r="BM33">
            <v>4619</v>
          </cell>
          <cell r="BN33">
            <v>4661</v>
          </cell>
          <cell r="BO33">
            <v>4657</v>
          </cell>
          <cell r="BP33">
            <v>4643</v>
          </cell>
          <cell r="BQ33">
            <v>4635</v>
          </cell>
          <cell r="BR33">
            <v>4567</v>
          </cell>
          <cell r="BS33">
            <v>4575</v>
          </cell>
          <cell r="BT33">
            <v>4587</v>
          </cell>
          <cell r="BU33">
            <v>4562</v>
          </cell>
          <cell r="BV33">
            <v>4510</v>
          </cell>
          <cell r="BW33">
            <v>4560</v>
          </cell>
          <cell r="BX33">
            <v>4601</v>
          </cell>
          <cell r="BY33">
            <v>4688</v>
          </cell>
          <cell r="BZ33">
            <v>4768</v>
          </cell>
          <cell r="CA33">
            <v>4725</v>
          </cell>
          <cell r="CB33">
            <v>4707</v>
          </cell>
          <cell r="CC33">
            <v>4751</v>
          </cell>
          <cell r="CD33">
            <v>4796</v>
          </cell>
          <cell r="CE33">
            <v>4842</v>
          </cell>
          <cell r="CF33">
            <v>4872</v>
          </cell>
          <cell r="CG33">
            <v>4875</v>
          </cell>
          <cell r="CH33">
            <v>4863</v>
          </cell>
          <cell r="CI33">
            <v>4922</v>
          </cell>
          <cell r="CJ33">
            <v>4987</v>
          </cell>
          <cell r="CK33">
            <v>4964</v>
          </cell>
          <cell r="CL33">
            <v>5030</v>
          </cell>
          <cell r="CM33">
            <v>5030</v>
          </cell>
          <cell r="CN33">
            <v>5030</v>
          </cell>
          <cell r="CO33">
            <v>5030</v>
          </cell>
          <cell r="CP33">
            <v>5030</v>
          </cell>
          <cell r="CQ33">
            <v>5030</v>
          </cell>
          <cell r="CR33">
            <v>5080</v>
          </cell>
          <cell r="CS33">
            <v>5080</v>
          </cell>
          <cell r="CT33">
            <v>5130</v>
          </cell>
          <cell r="CU33">
            <v>5130</v>
          </cell>
          <cell r="CV33">
            <v>5130</v>
          </cell>
          <cell r="CW33">
            <v>5130</v>
          </cell>
          <cell r="CX33">
            <v>5130</v>
          </cell>
          <cell r="CY33">
            <v>5130</v>
          </cell>
          <cell r="CZ33">
            <v>5130</v>
          </cell>
          <cell r="DA33">
            <v>5130</v>
          </cell>
          <cell r="DB33">
            <v>5130</v>
          </cell>
          <cell r="DC33">
            <v>5130</v>
          </cell>
          <cell r="DD33">
            <v>5130</v>
          </cell>
          <cell r="DE33">
            <v>5130</v>
          </cell>
          <cell r="DF33">
            <v>5130</v>
          </cell>
          <cell r="DG33">
            <v>5130</v>
          </cell>
          <cell r="DH33">
            <v>5130</v>
          </cell>
          <cell r="DI33">
            <v>5130</v>
          </cell>
          <cell r="DJ33">
            <v>5130</v>
          </cell>
          <cell r="DK33">
            <v>5130</v>
          </cell>
          <cell r="DL33">
            <v>5096</v>
          </cell>
          <cell r="DM33">
            <v>5109</v>
          </cell>
          <cell r="DN33">
            <v>5094</v>
          </cell>
          <cell r="DO33">
            <v>5078</v>
          </cell>
          <cell r="DP33">
            <v>5045</v>
          </cell>
          <cell r="DQ33">
            <v>5019</v>
          </cell>
          <cell r="DR33">
            <v>5035</v>
          </cell>
          <cell r="DS33">
            <v>4999</v>
          </cell>
          <cell r="DT33">
            <v>4971</v>
          </cell>
          <cell r="DU33">
            <v>4941</v>
          </cell>
          <cell r="DV33">
            <v>4954</v>
          </cell>
          <cell r="DW33">
            <v>4895</v>
          </cell>
          <cell r="DX33">
            <v>4782</v>
          </cell>
          <cell r="DY33">
            <v>4637</v>
          </cell>
          <cell r="DZ33">
            <v>4544</v>
          </cell>
          <cell r="EA33">
            <v>4512</v>
          </cell>
          <cell r="EB33">
            <v>4453</v>
          </cell>
          <cell r="EC33">
            <v>4329</v>
          </cell>
          <cell r="ED33">
            <v>4189</v>
          </cell>
          <cell r="EE33">
            <v>4080</v>
          </cell>
          <cell r="EF33">
            <v>3988</v>
          </cell>
          <cell r="EG33">
            <v>3935</v>
          </cell>
          <cell r="EH33">
            <v>3822</v>
          </cell>
          <cell r="EI33">
            <v>3670</v>
          </cell>
          <cell r="EJ33">
            <v>3554</v>
          </cell>
          <cell r="EK33">
            <v>3470</v>
          </cell>
          <cell r="EL33">
            <v>3342</v>
          </cell>
          <cell r="EM33">
            <v>3290</v>
          </cell>
          <cell r="EN33">
            <v>3242</v>
          </cell>
          <cell r="EO33">
            <v>3196</v>
          </cell>
          <cell r="EP33">
            <v>3141</v>
          </cell>
          <cell r="EQ33">
            <v>3072</v>
          </cell>
          <cell r="ER33">
            <v>3043</v>
          </cell>
          <cell r="ES33">
            <v>3051</v>
          </cell>
          <cell r="ET33">
            <v>3060</v>
          </cell>
          <cell r="EU33">
            <v>3060</v>
          </cell>
          <cell r="EV33">
            <v>3060</v>
          </cell>
          <cell r="EW33">
            <v>3060</v>
          </cell>
          <cell r="EX33">
            <v>3060</v>
          </cell>
          <cell r="EY33">
            <v>3060</v>
          </cell>
          <cell r="EZ33">
            <v>3060</v>
          </cell>
          <cell r="FA33">
            <v>3060</v>
          </cell>
        </row>
        <row r="34">
          <cell r="A34" t="str">
            <v>IOMSP Co</v>
          </cell>
        </row>
        <row r="35">
          <cell r="A35" t="str">
            <v>Growth</v>
          </cell>
        </row>
        <row r="36">
          <cell r="A36" t="str">
            <v>Passengers</v>
          </cell>
        </row>
        <row r="37">
          <cell r="A37" t="str">
            <v xml:space="preserve">Stena Line </v>
          </cell>
          <cell r="B37">
            <v>-0.19844318895166357</v>
          </cell>
          <cell r="C37">
            <v>-0.18444643657552662</v>
          </cell>
          <cell r="D37">
            <v>-0.18160774410774416</v>
          </cell>
          <cell r="E37">
            <v>-9.5687570054864057E-2</v>
          </cell>
          <cell r="F37">
            <v>-3.2397853900123841E-2</v>
          </cell>
          <cell r="G37">
            <v>-8.8471746740008683E-3</v>
          </cell>
          <cell r="H37">
            <v>0.96888571271507895</v>
          </cell>
          <cell r="I37">
            <v>0.19017935901205529</v>
          </cell>
          <cell r="J37">
            <v>-0.36341436341436339</v>
          </cell>
          <cell r="K37">
            <v>-0.47664057633453405</v>
          </cell>
          <cell r="L37">
            <v>-0.16855578196637799</v>
          </cell>
          <cell r="M37">
            <v>-0.26957518930131374</v>
          </cell>
          <cell r="N37">
            <v>-6.4388311045071589E-4</v>
          </cell>
          <cell r="O37">
            <v>0.43936046026848996</v>
          </cell>
          <cell r="P37">
            <v>6.8248576026155083E-2</v>
          </cell>
          <cell r="Q37">
            <v>7.9816039404577266E-2</v>
          </cell>
          <cell r="R37">
            <v>0.52268201617921584</v>
          </cell>
          <cell r="S37">
            <v>0.23413641887251013</v>
          </cell>
          <cell r="T37">
            <v>-2.9297376265966513E-2</v>
          </cell>
          <cell r="U37">
            <v>-0.1321491411813992</v>
          </cell>
          <cell r="V37">
            <v>-0.13492904045753018</v>
          </cell>
          <cell r="W37">
            <v>0.41794521507636251</v>
          </cell>
          <cell r="X37">
            <v>0.14164172049787305</v>
          </cell>
          <cell r="Y37">
            <v>0.14669368736835398</v>
          </cell>
          <cell r="Z37">
            <v>-4.6104651162790722E-2</v>
          </cell>
          <cell r="AA37">
            <v>4.330629751867332E-2</v>
          </cell>
          <cell r="AB37">
            <v>-0.14836832625917851</v>
          </cell>
          <cell r="AC37">
            <v>-0.18495195896645555</v>
          </cell>
          <cell r="AD37">
            <v>-0.19212168760758319</v>
          </cell>
          <cell r="AE37">
            <v>-0.18825527734858638</v>
          </cell>
          <cell r="AF37">
            <v>-8.6311893680255714E-2</v>
          </cell>
          <cell r="AG37">
            <v>-0.19088549797065246</v>
          </cell>
          <cell r="AH37">
            <v>-0.19454360528887382</v>
          </cell>
          <cell r="AI37">
            <v>-9.5667733833500468E-2</v>
          </cell>
          <cell r="AJ37">
            <v>-2.753001985565251E-2</v>
          </cell>
          <cell r="AK37">
            <v>-0.15980988241103666</v>
          </cell>
          <cell r="AL37">
            <v>-0.14519860536348528</v>
          </cell>
          <cell r="AM37">
            <v>-0.17080715321411311</v>
          </cell>
          <cell r="AN37">
            <v>-0.14857044304767741</v>
          </cell>
          <cell r="AO37">
            <v>-0.20145349473545959</v>
          </cell>
          <cell r="AP37">
            <v>-0.22971626494591002</v>
          </cell>
          <cell r="AQ37">
            <v>-0.26733989297427929</v>
          </cell>
          <cell r="AR37">
            <v>-0.31847256075042474</v>
          </cell>
          <cell r="AS37">
            <v>-0.21629385842583815</v>
          </cell>
          <cell r="AT37">
            <v>-0.20535322509872755</v>
          </cell>
          <cell r="AU37">
            <v>-0.27237621494256636</v>
          </cell>
          <cell r="AV37">
            <v>-0.52668803913144058</v>
          </cell>
          <cell r="AW37">
            <v>-0.44189996854356717</v>
          </cell>
          <cell r="AX37">
            <v>-0.40095898138447905</v>
          </cell>
          <cell r="AY37">
            <v>-0.33292038622699949</v>
          </cell>
          <cell r="AZ37">
            <v>-0.25485255056868483</v>
          </cell>
          <cell r="BA37">
            <v>0.52599723311044499</v>
          </cell>
          <cell r="BB37">
            <v>0.21793747258943674</v>
          </cell>
          <cell r="BC37">
            <v>2.7022075661811806E-2</v>
          </cell>
          <cell r="BD37">
            <v>6.5398131481957611E-2</v>
          </cell>
          <cell r="BE37">
            <v>-5.9038423902407211E-2</v>
          </cell>
          <cell r="BF37">
            <v>-0.23149925357219026</v>
          </cell>
          <cell r="BG37">
            <v>-0.395855163581325</v>
          </cell>
          <cell r="BH37">
            <v>-0.35978333705606436</v>
          </cell>
          <cell r="BI37">
            <v>0.47803745244330242</v>
          </cell>
          <cell r="BJ37">
            <v>0.33734379540831161</v>
          </cell>
          <cell r="BK37">
            <v>0.37161043262264548</v>
          </cell>
          <cell r="BL37">
            <v>-4.6028949988511925E-2</v>
          </cell>
          <cell r="BM37">
            <v>-0.22421038049501296</v>
          </cell>
          <cell r="BN37">
            <v>-0.21833440716327168</v>
          </cell>
          <cell r="BO37">
            <v>-0.51582209735115647</v>
          </cell>
          <cell r="BP37">
            <v>6.5801114219448564E-2</v>
          </cell>
          <cell r="BQ37">
            <v>0.58649193548387091</v>
          </cell>
          <cell r="BR37">
            <v>0.44669895175626806</v>
          </cell>
          <cell r="BS37">
            <v>-0.12445148447032128</v>
          </cell>
          <cell r="BT37">
            <v>-0.17311720799690866</v>
          </cell>
          <cell r="BU37">
            <v>-0.13682442217459301</v>
          </cell>
          <cell r="BV37">
            <v>-7.7206782566111687E-2</v>
          </cell>
          <cell r="BW37">
            <v>-0.21060042737682039</v>
          </cell>
          <cell r="BX37">
            <v>-0.25999018615634684</v>
          </cell>
          <cell r="BY37">
            <v>-0.30426796175950799</v>
          </cell>
          <cell r="BZ37">
            <v>-0.2007679648930335</v>
          </cell>
          <cell r="CA37">
            <v>-0.19456967213114751</v>
          </cell>
          <cell r="CB37">
            <v>-5.2368487214753734E-2</v>
          </cell>
          <cell r="CC37">
            <v>-5.909030475825805E-5</v>
          </cell>
          <cell r="CD37">
            <v>3.5830241187384093E-2</v>
          </cell>
          <cell r="CE37">
            <v>-4.4484501645006391E-2</v>
          </cell>
          <cell r="CF37">
            <v>-7.5501110851980524E-2</v>
          </cell>
          <cell r="CG37">
            <v>-5.9326427994357278E-3</v>
          </cell>
          <cell r="CH37">
            <v>2.7854808358918515E-2</v>
          </cell>
          <cell r="CI37">
            <v>-2.2492669320809622E-2</v>
          </cell>
          <cell r="CJ37">
            <v>0.17776409392166714</v>
          </cell>
          <cell r="CK37">
            <v>4.5384417588068882E-2</v>
          </cell>
          <cell r="CL37">
            <v>4.5743910341933258E-4</v>
          </cell>
          <cell r="CM37">
            <v>-8.9084479676692307E-2</v>
          </cell>
          <cell r="CN37">
            <v>-0.11163376921518764</v>
          </cell>
          <cell r="CO37">
            <v>-3.1195175438596512E-2</v>
          </cell>
          <cell r="CP37">
            <v>-0.11041300933197817</v>
          </cell>
          <cell r="CQ37">
            <v>-9.7707513606483998E-2</v>
          </cell>
          <cell r="CR37">
            <v>1.1791225940697148E-2</v>
          </cell>
          <cell r="CS37">
            <v>0.14043204384497665</v>
          </cell>
          <cell r="CT37">
            <v>-0.3515027214640688</v>
          </cell>
          <cell r="CU37">
            <v>-0.12534856526041194</v>
          </cell>
          <cell r="CV37">
            <v>0.18504294392849663</v>
          </cell>
          <cell r="CW37">
            <v>-3.90598579641529E-2</v>
          </cell>
          <cell r="CX37">
            <v>-3.1680904015605083E-2</v>
          </cell>
          <cell r="CY37">
            <v>-0.13540528730609569</v>
          </cell>
          <cell r="CZ37">
            <v>5.5159491819760431E-2</v>
          </cell>
          <cell r="DA37">
            <v>-0.22419068484871374</v>
          </cell>
          <cell r="DB37">
            <v>-0.29216286427120042</v>
          </cell>
          <cell r="DC37">
            <v>-0.39109882268997498</v>
          </cell>
          <cell r="DD37">
            <v>-0.29637972646822208</v>
          </cell>
          <cell r="DE37">
            <v>-0.39725457570715472</v>
          </cell>
          <cell r="DF37">
            <v>8.921881504093232E-2</v>
          </cell>
          <cell r="DG37">
            <v>-4.470996338408173E-2</v>
          </cell>
          <cell r="DH37">
            <v>-7.4313126907980864E-2</v>
          </cell>
          <cell r="DI37">
            <v>4.3457912683024569E-2</v>
          </cell>
          <cell r="DJ37">
            <v>-0.32656786474857669</v>
          </cell>
          <cell r="DK37">
            <v>-0.25176381814751936</v>
          </cell>
          <cell r="DL37">
            <v>-0.23458574181117531</v>
          </cell>
          <cell r="DM37">
            <v>-0.34603136811404422</v>
          </cell>
          <cell r="DN37">
            <v>-0.48329282468561763</v>
          </cell>
          <cell r="DO37">
            <v>-0.15242881072026804</v>
          </cell>
          <cell r="DP37">
            <v>-6.9119461581604091E-2</v>
          </cell>
          <cell r="DQ37">
            <v>-0.23481382640742154</v>
          </cell>
          <cell r="DR37">
            <v>-0.57992937853107351</v>
          </cell>
          <cell r="DS37">
            <v>-0.17323912671442188</v>
          </cell>
          <cell r="DT37">
            <v>-0.15018324027842689</v>
          </cell>
          <cell r="DU37">
            <v>-0.17381383799744987</v>
          </cell>
          <cell r="DV37">
            <v>-0.20560871656246371</v>
          </cell>
          <cell r="DW37">
            <v>-0.17828474862695398</v>
          </cell>
          <cell r="DX37">
            <v>-0.16747135249383538</v>
          </cell>
          <cell r="DY37">
            <v>-0.13839107128570283</v>
          </cell>
          <cell r="DZ37">
            <v>-0.1413864104323953</v>
          </cell>
          <cell r="EA37">
            <v>-0.19727133952423359</v>
          </cell>
          <cell r="EB37">
            <v>-0.13892877208315124</v>
          </cell>
          <cell r="EC37">
            <v>-0.14839929678382013</v>
          </cell>
          <cell r="ED37">
            <v>-0.15721202283667302</v>
          </cell>
          <cell r="EE37">
            <v>-0.10596026490066224</v>
          </cell>
          <cell r="EF37">
            <v>-9.9046708622109181E-3</v>
          </cell>
          <cell r="EG37">
            <v>-5.7788182777568919E-2</v>
          </cell>
          <cell r="EH37">
            <v>-5.6777395032881262E-2</v>
          </cell>
          <cell r="EI37">
            <v>-4.4996158864487157E-2</v>
          </cell>
          <cell r="EJ37">
            <v>1.0607999339579788E-2</v>
          </cell>
          <cell r="EK37">
            <v>-0.13108561589683221</v>
          </cell>
          <cell r="EL37">
            <v>-0.19571346923223476</v>
          </cell>
          <cell r="EM37">
            <v>-0.21517394364695097</v>
          </cell>
          <cell r="EN37">
            <v>-0.11459045881786634</v>
          </cell>
          <cell r="EO37">
            <v>-0.1589327146171694</v>
          </cell>
          <cell r="EP37">
            <v>0.10736047638831181</v>
          </cell>
          <cell r="EQ37">
            <v>-0.11565176519740961</v>
          </cell>
          <cell r="ER37">
            <v>-8.3783204798628996E-2</v>
          </cell>
          <cell r="ES37">
            <v>-3.4264315805897949E-2</v>
          </cell>
          <cell r="ET37">
            <v>0.31857438267850635</v>
          </cell>
          <cell r="EU37">
            <v>7.4355941790507529E-2</v>
          </cell>
          <cell r="EV37">
            <v>0.20428967061457781</v>
          </cell>
          <cell r="EW37">
            <v>0.3254736348172913</v>
          </cell>
          <cell r="EX37">
            <v>-1</v>
          </cell>
          <cell r="EY37">
            <v>-1</v>
          </cell>
          <cell r="EZ37">
            <v>-1</v>
          </cell>
          <cell r="FA37">
            <v>-1</v>
          </cell>
        </row>
        <row r="38">
          <cell r="A38" t="str">
            <v>Irish Ferries</v>
          </cell>
          <cell r="B38">
            <v>0.53907338336404087</v>
          </cell>
          <cell r="C38">
            <v>0.5649834437086092</v>
          </cell>
          <cell r="D38">
            <v>0.40791908227457752</v>
          </cell>
          <cell r="E38">
            <v>0.25128635934054389</v>
          </cell>
          <cell r="F38">
            <v>5.8171241592437362E-3</v>
          </cell>
          <cell r="G38">
            <v>-8.5291861357137844E-2</v>
          </cell>
          <cell r="H38">
            <v>0.16890380313199116</v>
          </cell>
          <cell r="I38">
            <v>0.54760907796666936</v>
          </cell>
          <cell r="J38">
            <v>0.76859440235039433</v>
          </cell>
          <cell r="K38">
            <v>0.31605113636363646</v>
          </cell>
          <cell r="L38">
            <v>6.6752588773832278E-2</v>
          </cell>
          <cell r="M38">
            <v>-0.19125306108370987</v>
          </cell>
          <cell r="N38">
            <v>0.10803413298985665</v>
          </cell>
          <cell r="O38">
            <v>0.54315853978814665</v>
          </cell>
          <cell r="P38">
            <v>0.51856725982720153</v>
          </cell>
          <cell r="Q38">
            <v>-6.7347034755208535E-2</v>
          </cell>
          <cell r="R38">
            <v>-0.21157343031340248</v>
          </cell>
          <cell r="S38">
            <v>-0.21768091573433357</v>
          </cell>
          <cell r="T38">
            <v>-2.4284574164861517E-2</v>
          </cell>
          <cell r="U38">
            <v>-0.27742909586121145</v>
          </cell>
          <cell r="V38">
            <v>-0.15431132228281408</v>
          </cell>
          <cell r="W38">
            <v>0.13688739131742822</v>
          </cell>
          <cell r="X38">
            <v>2.0551203577431787E-2</v>
          </cell>
          <cell r="Y38">
            <v>-4.2449242291264455E-2</v>
          </cell>
          <cell r="Z38">
            <v>7.2338065101737126E-2</v>
          </cell>
          <cell r="AA38">
            <v>-9.718715789003296E-3</v>
          </cell>
          <cell r="AB38">
            <v>-6.6187467910797548E-2</v>
          </cell>
          <cell r="AC38">
            <v>-8.2891495846031837E-2</v>
          </cell>
          <cell r="AD38">
            <v>-0.15081000282793999</v>
          </cell>
          <cell r="AE38">
            <v>-0.11690631577085653</v>
          </cell>
          <cell r="AF38">
            <v>-0.14872969321514484</v>
          </cell>
          <cell r="AG38">
            <v>-9.5372852745506886E-2</v>
          </cell>
          <cell r="AH38">
            <v>-6.6700362835532601E-2</v>
          </cell>
          <cell r="AI38">
            <v>-7.5709385718740307E-2</v>
          </cell>
          <cell r="AJ38">
            <v>9.0993551207782186E-2</v>
          </cell>
          <cell r="AK38">
            <v>0.20328093812375259</v>
          </cell>
          <cell r="AL38">
            <v>4.0473601546453519E-3</v>
          </cell>
          <cell r="AM38">
            <v>0.15550083786464208</v>
          </cell>
          <cell r="AN38">
            <v>0.14758330354660631</v>
          </cell>
          <cell r="AO38">
            <v>0.14531975705609157</v>
          </cell>
          <cell r="AP38">
            <v>0.32417636614716905</v>
          </cell>
          <cell r="AQ38">
            <v>0.19168154230631917</v>
          </cell>
          <cell r="AR38">
            <v>0.19746046480787727</v>
          </cell>
          <cell r="AS38">
            <v>0.55343921324817735</v>
          </cell>
          <cell r="AT38">
            <v>0.16365148679559161</v>
          </cell>
          <cell r="AU38">
            <v>0.24619181346268393</v>
          </cell>
          <cell r="AV38">
            <v>0.20654212619101209</v>
          </cell>
          <cell r="AW38">
            <v>0.24372320881812626</v>
          </cell>
          <cell r="AX38">
            <v>-6.4113238967527075E-2</v>
          </cell>
          <cell r="AY38">
            <v>-0.20132283808899087</v>
          </cell>
          <cell r="AZ38">
            <v>0.20183440998076829</v>
          </cell>
          <cell r="BA38">
            <v>0.90948066655880933</v>
          </cell>
          <cell r="BB38">
            <v>9.165231101638005E-2</v>
          </cell>
          <cell r="BC38">
            <v>0.13964559640306806</v>
          </cell>
          <cell r="BD38">
            <v>8.0252321710180485E-2</v>
          </cell>
          <cell r="BE38">
            <v>0.19444444444444442</v>
          </cell>
          <cell r="BF38">
            <v>0.34203867702873669</v>
          </cell>
          <cell r="BG38">
            <v>0.12488563586459289</v>
          </cell>
          <cell r="BH38">
            <v>-5.93301435406699E-2</v>
          </cell>
          <cell r="BI38">
            <v>0.20730519480519471</v>
          </cell>
          <cell r="BJ38">
            <v>-0.17787978142076499</v>
          </cell>
          <cell r="BK38">
            <v>-0.26858732201419733</v>
          </cell>
          <cell r="BL38">
            <v>0.20130816981210686</v>
          </cell>
          <cell r="BM38">
            <v>0.10832480382122145</v>
          </cell>
          <cell r="BN38">
            <v>-0.1822435338564371</v>
          </cell>
          <cell r="BO38">
            <v>-0.18839880867961989</v>
          </cell>
          <cell r="BP38">
            <v>8.4589299171062615E-2</v>
          </cell>
          <cell r="BQ38">
            <v>1.1572285815137917</v>
          </cell>
          <cell r="BR38">
            <v>0.9990503323836657</v>
          </cell>
          <cell r="BS38">
            <v>0.46271802926345384</v>
          </cell>
          <cell r="BT38">
            <v>-3.9456259250603698E-2</v>
          </cell>
          <cell r="BU38">
            <v>8.6409636579669824E-2</v>
          </cell>
          <cell r="BV38">
            <v>0.15482346932260738</v>
          </cell>
          <cell r="BW38">
            <v>9.8653047183042686E-2</v>
          </cell>
          <cell r="BX38">
            <v>-1.1933248391808315E-2</v>
          </cell>
          <cell r="BY38">
            <v>-4.1153646390272192E-2</v>
          </cell>
          <cell r="BZ38">
            <v>-0.1436632964965906</v>
          </cell>
          <cell r="CA38">
            <v>-9.5839725656529207E-2</v>
          </cell>
          <cell r="CB38">
            <v>-1.4104035188372555E-2</v>
          </cell>
          <cell r="CC38">
            <v>2.9270513258222275E-2</v>
          </cell>
          <cell r="CD38">
            <v>0.13061370123691729</v>
          </cell>
          <cell r="CE38">
            <v>2.8759688369950576E-2</v>
          </cell>
          <cell r="CF38">
            <v>0.13575396287765895</v>
          </cell>
          <cell r="CG38">
            <v>5.9747909920787379E-2</v>
          </cell>
          <cell r="CH38">
            <v>6.3982050984487948E-2</v>
          </cell>
          <cell r="CI38">
            <v>0.18543508085374349</v>
          </cell>
          <cell r="CJ38">
            <v>0.19115363422331311</v>
          </cell>
          <cell r="CK38">
            <v>-2.5244932870250425E-2</v>
          </cell>
          <cell r="CL38">
            <v>-6.9249744299380356E-2</v>
          </cell>
          <cell r="CM38">
            <v>-4.4364863265064503E-2</v>
          </cell>
          <cell r="CN38">
            <v>5.2085135836649865E-2</v>
          </cell>
          <cell r="CO38">
            <v>0.10949075879279424</v>
          </cell>
          <cell r="CP38">
            <v>-5.869864799433866E-2</v>
          </cell>
          <cell r="CQ38">
            <v>-0.14386290781629163</v>
          </cell>
          <cell r="CR38">
            <v>4.9253855311608863E-2</v>
          </cell>
          <cell r="CS38">
            <v>2.6268873931235115E-2</v>
          </cell>
          <cell r="CT38">
            <v>0.18543006909697413</v>
          </cell>
          <cell r="CU38">
            <v>0.17672767003550938</v>
          </cell>
          <cell r="CV38">
            <v>-1.0446461882850366E-2</v>
          </cell>
          <cell r="CW38">
            <v>-1.8833087149187633E-2</v>
          </cell>
          <cell r="CX38">
            <v>-8.644721233689201E-2</v>
          </cell>
          <cell r="CY38">
            <v>-0.12175757990555058</v>
          </cell>
          <cell r="CZ38">
            <v>0.23855243722304276</v>
          </cell>
          <cell r="DA38">
            <v>-9.0912942173268396E-2</v>
          </cell>
          <cell r="DB38">
            <v>-0.31844442066973355</v>
          </cell>
          <cell r="DC38">
            <v>0.40875686547536172</v>
          </cell>
          <cell r="DD38">
            <v>9.6512570965125777E-2</v>
          </cell>
          <cell r="DE38">
            <v>0.10946392187170662</v>
          </cell>
          <cell r="DF38">
            <v>4.9289610127264183E-2</v>
          </cell>
          <cell r="DG38">
            <v>1.5588992815507741E-2</v>
          </cell>
          <cell r="DH38">
            <v>1.4694246637279029E-3</v>
          </cell>
          <cell r="DI38">
            <v>0.12370579534758641</v>
          </cell>
          <cell r="DJ38">
            <v>0.10884823992342874</v>
          </cell>
          <cell r="DK38">
            <v>-0.24524660877461835</v>
          </cell>
          <cell r="DL38">
            <v>-0.35827986821571012</v>
          </cell>
          <cell r="DM38">
            <v>-0.19458981068185321</v>
          </cell>
          <cell r="DN38">
            <v>-0.30164540317708521</v>
          </cell>
          <cell r="DO38">
            <v>-0.19452696326844443</v>
          </cell>
          <cell r="DP38">
            <v>0.22206010074691673</v>
          </cell>
          <cell r="DQ38">
            <v>-0.14560542309490421</v>
          </cell>
          <cell r="DR38">
            <v>-0.45336500395882817</v>
          </cell>
          <cell r="DS38">
            <v>-0.31741501596541299</v>
          </cell>
          <cell r="DT38">
            <v>-3.515672519362556E-2</v>
          </cell>
          <cell r="DU38">
            <v>-0.12464172575049026</v>
          </cell>
          <cell r="DV38">
            <v>-0.13677576293675364</v>
          </cell>
          <cell r="DW38">
            <v>-9.6659199845846255E-2</v>
          </cell>
          <cell r="DX38">
            <v>8.7749646170780515E-3</v>
          </cell>
          <cell r="DY38">
            <v>-5.6461891409635534E-2</v>
          </cell>
          <cell r="DZ38">
            <v>-7.6386600768808322E-2</v>
          </cell>
          <cell r="EA38">
            <v>-4.0198622617027668E-2</v>
          </cell>
          <cell r="EB38">
            <v>-4.2626448765821223E-2</v>
          </cell>
          <cell r="EC38">
            <v>-7.2820149930342137E-2</v>
          </cell>
          <cell r="ED38">
            <v>-8.937325114136041E-2</v>
          </cell>
          <cell r="EE38">
            <v>-0.1014464539490334</v>
          </cell>
          <cell r="EF38">
            <v>-6.809699902864641E-2</v>
          </cell>
          <cell r="EG38">
            <v>-3.9876400421205216E-2</v>
          </cell>
          <cell r="EH38">
            <v>5.5080894382839585E-3</v>
          </cell>
          <cell r="EI38">
            <v>3.2537755179479433E-2</v>
          </cell>
          <cell r="EJ38">
            <v>5.6709701837756032E-2</v>
          </cell>
          <cell r="EK38">
            <v>4.5921080621144528E-2</v>
          </cell>
          <cell r="EL38">
            <v>0.26105365223012278</v>
          </cell>
          <cell r="EM38">
            <v>0.11932856390721303</v>
          </cell>
          <cell r="EN38">
            <v>2.4999999999999467E-3</v>
          </cell>
          <cell r="EO38">
            <v>-0.1258873972025023</v>
          </cell>
          <cell r="EP38">
            <v>5.2229652197997911E-2</v>
          </cell>
          <cell r="EQ38">
            <v>0.12258109668614625</v>
          </cell>
          <cell r="ER38">
            <v>0.13879360388411</v>
          </cell>
          <cell r="ES38">
            <v>0.1286914595667743</v>
          </cell>
          <cell r="ET38">
            <v>9.1603437013215494E-2</v>
          </cell>
          <cell r="EU38">
            <v>0.23734911792014857</v>
          </cell>
          <cell r="EV38">
            <v>0.34849817770516522</v>
          </cell>
          <cell r="EW38">
            <v>6.661648475724502E-2</v>
          </cell>
          <cell r="EX38">
            <v>-1</v>
          </cell>
          <cell r="EY38">
            <v>-1</v>
          </cell>
          <cell r="EZ38">
            <v>-1</v>
          </cell>
          <cell r="FA38">
            <v>-1</v>
          </cell>
        </row>
        <row r="39">
          <cell r="A39" t="str">
            <v>IOMSP Co</v>
          </cell>
          <cell r="B39">
            <v>-0.78075013789299508</v>
          </cell>
          <cell r="C39" t="e">
            <v>#DIV/0!</v>
          </cell>
          <cell r="D39" t="e">
            <v>#DIV/0!</v>
          </cell>
          <cell r="E39" t="e">
            <v>#DIV/0!</v>
          </cell>
          <cell r="F39" t="e">
            <v>#DIV/0!</v>
          </cell>
          <cell r="G39" t="e">
            <v>#DIV/0!</v>
          </cell>
          <cell r="H39" t="e">
            <v>#DIV/0!</v>
          </cell>
          <cell r="I39" t="e">
            <v>#DIV/0!</v>
          </cell>
          <cell r="J39" t="e">
            <v>#DIV/0!</v>
          </cell>
          <cell r="K39">
            <v>-1</v>
          </cell>
          <cell r="L39">
            <v>-0.24116161616161613</v>
          </cell>
          <cell r="M39">
            <v>-0.4536390827517448</v>
          </cell>
          <cell r="N39">
            <v>-0.38715522448157846</v>
          </cell>
          <cell r="O39">
            <v>0.38062755798090042</v>
          </cell>
          <cell r="P39">
            <v>0.42942430703624734</v>
          </cell>
          <cell r="Q39">
            <v>-0.14872881355932199</v>
          </cell>
          <cell r="R39">
            <v>-4.4993662864385331E-2</v>
          </cell>
          <cell r="S39">
            <v>-0.19698152485037734</v>
          </cell>
          <cell r="T39">
            <v>-0.21634615384615385</v>
          </cell>
          <cell r="U39">
            <v>-0.29926710097719866</v>
          </cell>
          <cell r="V39">
            <v>-8.0047553001783234E-2</v>
          </cell>
          <cell r="W39">
            <v>8.5240394709216849E-2</v>
          </cell>
          <cell r="X39">
            <v>-0.24095238095238092</v>
          </cell>
          <cell r="Y39">
            <v>-6.4838435374149683E-2</v>
          </cell>
          <cell r="Z39">
            <v>0.20043891733723473</v>
          </cell>
          <cell r="AA39">
            <v>-0.17779349363507779</v>
          </cell>
          <cell r="AB39">
            <v>-0.10594353640416043</v>
          </cell>
          <cell r="AC39">
            <v>-0.12707275803722506</v>
          </cell>
          <cell r="AD39">
            <v>2.0562028786840214E-2</v>
          </cell>
          <cell r="AE39">
            <v>1.839114832535893E-2</v>
          </cell>
          <cell r="AF39">
            <v>-3.6060279870828826E-2</v>
          </cell>
          <cell r="AG39">
            <v>7.0555555555555483E-2</v>
          </cell>
          <cell r="AH39">
            <v>3.4142857142857252E-2</v>
          </cell>
          <cell r="AI39">
            <v>0.46837088388214898</v>
          </cell>
          <cell r="AJ39">
            <v>1.6330275229357705E-2</v>
          </cell>
          <cell r="AK39">
            <v>-0.23450188156070506</v>
          </cell>
          <cell r="AL39">
            <v>-0.46837673781084788</v>
          </cell>
          <cell r="AM39">
            <v>0.25120307988450441</v>
          </cell>
          <cell r="AN39">
            <v>9.3439363817097387E-2</v>
          </cell>
          <cell r="AO39">
            <v>4.311543810848395E-2</v>
          </cell>
          <cell r="AP39">
            <v>-0.19626168224299068</v>
          </cell>
          <cell r="AQ39">
            <v>-0.3189737092176117</v>
          </cell>
          <cell r="AR39">
            <v>-0.30252833478639929</v>
          </cell>
          <cell r="AS39">
            <v>0.23152709359605916</v>
          </cell>
          <cell r="AT39">
            <v>-1</v>
          </cell>
          <cell r="AU39">
            <v>-1</v>
          </cell>
          <cell r="AV39">
            <v>-1</v>
          </cell>
          <cell r="AW39">
            <v>-1</v>
          </cell>
          <cell r="AX39">
            <v>-1</v>
          </cell>
          <cell r="AY39">
            <v>-1</v>
          </cell>
          <cell r="AZ39">
            <v>-1</v>
          </cell>
          <cell r="BA39">
            <v>-1</v>
          </cell>
          <cell r="BB39">
            <v>-1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>
            <v>-0.30671103716028836</v>
          </cell>
          <cell r="BM39">
            <v>-0.17335766423357668</v>
          </cell>
          <cell r="BN39">
            <v>-0.13929040735873854</v>
          </cell>
          <cell r="BO39">
            <v>-0.45434782608695656</v>
          </cell>
          <cell r="BP39">
            <v>3.9976133651551393E-2</v>
          </cell>
          <cell r="BQ39">
            <v>0.99253359880537584</v>
          </cell>
          <cell r="BR39">
            <v>0.58858659588586604</v>
          </cell>
          <cell r="BS39">
            <v>6.1568373298768631E-2</v>
          </cell>
          <cell r="BT39">
            <v>5.5936485023457161E-2</v>
          </cell>
          <cell r="BU39">
            <v>-8.9482858803021537E-2</v>
          </cell>
          <cell r="BV39">
            <v>0.10273530045229373</v>
          </cell>
          <cell r="BW39">
            <v>-0.16192687173534537</v>
          </cell>
          <cell r="BX39">
            <v>9.9435382685068907E-2</v>
          </cell>
          <cell r="BY39">
            <v>-0.17663105251193456</v>
          </cell>
          <cell r="BZ39">
            <v>-8.0032500507820403E-2</v>
          </cell>
          <cell r="CA39">
            <v>-0.12300017202821267</v>
          </cell>
          <cell r="CB39">
            <v>-0.19561243144424134</v>
          </cell>
          <cell r="CC39">
            <v>-4.5163791432448197E-2</v>
          </cell>
          <cell r="CD39">
            <v>-0.16067830758898594</v>
          </cell>
          <cell r="CE39">
            <v>-0.18543532520922035</v>
          </cell>
          <cell r="CF39">
            <v>-0.12367392518146292</v>
          </cell>
          <cell r="CG39">
            <v>-0.17553191489361697</v>
          </cell>
          <cell r="CH39">
            <v>-0.13703550214117977</v>
          </cell>
          <cell r="CI39">
            <v>-0.17512540572440249</v>
          </cell>
          <cell r="CJ39">
            <v>-3.2135764578443804E-2</v>
          </cell>
          <cell r="CK39">
            <v>0.11746442432082804</v>
          </cell>
          <cell r="CL39">
            <v>0.5720073664825045</v>
          </cell>
          <cell r="CM39">
            <v>2.564102564102555E-2</v>
          </cell>
          <cell r="CN39">
            <v>3.0303030303030276E-2</v>
          </cell>
          <cell r="CO39">
            <v>3.3333333333333437E-2</v>
          </cell>
          <cell r="CP39">
            <v>9.3023255813953432E-2</v>
          </cell>
          <cell r="CQ39">
            <v>9.3023255813953432E-2</v>
          </cell>
          <cell r="CR39">
            <v>0</v>
          </cell>
          <cell r="CS39">
            <v>0</v>
          </cell>
          <cell r="CT39" t="e">
            <v>#DIV/0!</v>
          </cell>
          <cell r="CU39" t="e">
            <v>#DIV/0!</v>
          </cell>
          <cell r="CV39" t="e">
            <v>#DIV/0!</v>
          </cell>
          <cell r="CW39" t="e">
            <v>#DIV/0!</v>
          </cell>
          <cell r="CX39" t="e">
            <v>#DIV/0!</v>
          </cell>
          <cell r="CY39" t="e">
            <v>#DIV/0!</v>
          </cell>
          <cell r="CZ39" t="e">
            <v>#DIV/0!</v>
          </cell>
          <cell r="DA39" t="e">
            <v>#DIV/0!</v>
          </cell>
          <cell r="DB39" t="e">
            <v>#DIV/0!</v>
          </cell>
          <cell r="DC39" t="e">
            <v>#DIV/0!</v>
          </cell>
          <cell r="DD39" t="e">
            <v>#DIV/0!</v>
          </cell>
          <cell r="DE39" t="e">
            <v>#DIV/0!</v>
          </cell>
          <cell r="DF39" t="e">
            <v>#DIV/0!</v>
          </cell>
          <cell r="DG39" t="e">
            <v>#DIV/0!</v>
          </cell>
          <cell r="DH39" t="e">
            <v>#DIV/0!</v>
          </cell>
          <cell r="DI39" t="e">
            <v>#DIV/0!</v>
          </cell>
          <cell r="DJ39" t="e">
            <v>#DIV/0!</v>
          </cell>
          <cell r="DK39" t="e">
            <v>#DIV/0!</v>
          </cell>
          <cell r="DL39">
            <v>-0.90239999999999998</v>
          </cell>
          <cell r="DM39">
            <v>-0.47792494481236203</v>
          </cell>
          <cell r="DN39">
            <v>-0.50152671755725198</v>
          </cell>
          <cell r="DO39">
            <v>-0.26801883375588553</v>
          </cell>
          <cell r="DP39">
            <v>6.1962134251290824E-2</v>
          </cell>
          <cell r="DQ39">
            <v>-0.13165126155383466</v>
          </cell>
          <cell r="DR39">
            <v>-0.57769423558897248</v>
          </cell>
          <cell r="DS39">
            <v>-0.30189255189255193</v>
          </cell>
          <cell r="DT39">
            <v>-7.1086807928913198E-2</v>
          </cell>
          <cell r="DU39">
            <v>-0.16911295469049137</v>
          </cell>
          <cell r="DV39">
            <v>-0.30507812499999998</v>
          </cell>
          <cell r="DW39">
            <v>-0.14796860572483839</v>
          </cell>
          <cell r="DX39">
            <v>-0.44022824536376604</v>
          </cell>
          <cell r="DY39">
            <v>-0.1372170071783545</v>
          </cell>
          <cell r="DZ39">
            <v>-0.21704570545374258</v>
          </cell>
          <cell r="EA39">
            <v>-0.20969007453903488</v>
          </cell>
          <cell r="EB39">
            <v>-8.2438016528925573E-2</v>
          </cell>
          <cell r="EC39">
            <v>-1.4007308160779552E-2</v>
          </cell>
          <cell r="ED39">
            <v>1.7803560712142508E-2</v>
          </cell>
          <cell r="EE39">
            <v>4.7404470079307925E-2</v>
          </cell>
          <cell r="EF39">
            <v>-2.5007964319847087E-2</v>
          </cell>
          <cell r="EG39">
            <v>1.3217938630999182E-2</v>
          </cell>
          <cell r="EH39">
            <v>5.2825356170961957E-2</v>
          </cell>
          <cell r="EI39">
            <v>0.1058844571632982</v>
          </cell>
          <cell r="EJ39">
            <v>2.4062674874090639E-2</v>
          </cell>
          <cell r="EK39">
            <v>7.9648066682102447E-2</v>
          </cell>
          <cell r="EL39">
            <v>-9.3955014058106801E-2</v>
          </cell>
          <cell r="EM39">
            <v>-8.725000000000005E-2</v>
          </cell>
          <cell r="EN39">
            <v>-0.11617647058823533</v>
          </cell>
          <cell r="EO39">
            <v>-0.18516129032258066</v>
          </cell>
          <cell r="EP39">
            <v>1.4893617021276562E-2</v>
          </cell>
          <cell r="EQ39">
            <v>0.27957446808510644</v>
          </cell>
          <cell r="ER39">
            <v>0.53166666666666673</v>
          </cell>
          <cell r="ES39">
            <v>0.44999999999999996</v>
          </cell>
          <cell r="ET39">
            <v>7.0666666666666655E-2</v>
          </cell>
          <cell r="EU39" t="e">
            <v>#DIV/0!</v>
          </cell>
          <cell r="EV39" t="e">
            <v>#DIV/0!</v>
          </cell>
          <cell r="EW39" t="e">
            <v>#DIV/0!</v>
          </cell>
          <cell r="EX39" t="e">
            <v>#DIV/0!</v>
          </cell>
          <cell r="EY39" t="e">
            <v>#DIV/0!</v>
          </cell>
          <cell r="EZ39" t="e">
            <v>#DIV/0!</v>
          </cell>
          <cell r="FA39" t="e">
            <v>#DIV/0!</v>
          </cell>
        </row>
        <row r="40">
          <cell r="A40" t="str">
            <v>Market</v>
          </cell>
          <cell r="B40">
            <v>3.1976744186046568E-2</v>
          </cell>
          <cell r="C40">
            <v>7.8801977318988081E-2</v>
          </cell>
          <cell r="D40">
            <v>3.210660465948223E-2</v>
          </cell>
          <cell r="E40">
            <v>2.9122913046762955E-2</v>
          </cell>
          <cell r="F40">
            <v>-1.8561179490554913E-2</v>
          </cell>
          <cell r="G40">
            <v>-3.602241174137244E-2</v>
          </cell>
          <cell r="H40">
            <v>0.59338447627103807</v>
          </cell>
          <cell r="I40">
            <v>0.33762868790160994</v>
          </cell>
          <cell r="J40">
            <v>2.9779034558694573E-3</v>
          </cell>
          <cell r="K40">
            <v>-0.19102298332582246</v>
          </cell>
          <cell r="L40">
            <v>-3.8894831154759779E-2</v>
          </cell>
          <cell r="M40">
            <v>-0.21670169660462391</v>
          </cell>
          <cell r="N40">
            <v>7.2997763789961922E-2</v>
          </cell>
          <cell r="O40">
            <v>0.58469717922210429</v>
          </cell>
          <cell r="P40">
            <v>0.29769555559323768</v>
          </cell>
          <cell r="Q40">
            <v>0.10081166142123577</v>
          </cell>
          <cell r="R40">
            <v>0.28675623194354549</v>
          </cell>
          <cell r="S40">
            <v>0.12870578191482029</v>
          </cell>
          <cell r="T40">
            <v>3.0732155722839272E-2</v>
          </cell>
          <cell r="U40">
            <v>-0.11863976007726329</v>
          </cell>
          <cell r="V40">
            <v>-6.4569606801275214E-2</v>
          </cell>
          <cell r="W40">
            <v>0.39072325390649643</v>
          </cell>
          <cell r="X40">
            <v>0.15198052857173638</v>
          </cell>
          <cell r="Y40">
            <v>0.17414380526616391</v>
          </cell>
          <cell r="Z40">
            <v>0.12033368277038425</v>
          </cell>
          <cell r="AA40">
            <v>0.1071304512584077</v>
          </cell>
          <cell r="AB40">
            <v>-4.6286395160551108E-2</v>
          </cell>
          <cell r="AC40">
            <v>-8.0317089208738257E-2</v>
          </cell>
          <cell r="AD40">
            <v>-0.118032414150816</v>
          </cell>
          <cell r="AE40">
            <v>-0.25508913050186699</v>
          </cell>
          <cell r="AF40">
            <v>-8.5167965584269201E-2</v>
          </cell>
          <cell r="AG40">
            <v>-0.12574742005855022</v>
          </cell>
          <cell r="AH40">
            <v>-0.12287098163454335</v>
          </cell>
          <cell r="AI40">
            <v>-4.78647839675439E-2</v>
          </cell>
          <cell r="AJ40">
            <v>3.3298310838115297E-2</v>
          </cell>
          <cell r="AK40">
            <v>-3.4707624466306042E-2</v>
          </cell>
          <cell r="AL40">
            <v>-9.2881811204911791E-2</v>
          </cell>
          <cell r="AM40">
            <v>-3.4468041865664101E-2</v>
          </cell>
          <cell r="AN40">
            <v>-5.4960648700214665E-2</v>
          </cell>
          <cell r="AO40">
            <v>-8.0429897939846784E-2</v>
          </cell>
          <cell r="AP40">
            <v>-4.6647920674855681E-2</v>
          </cell>
          <cell r="AQ40">
            <v>-0.10795436040515449</v>
          </cell>
          <cell r="AR40">
            <v>-0.15107294513746372</v>
          </cell>
          <cell r="AS40">
            <v>4.4389384236882989E-2</v>
          </cell>
          <cell r="AT40">
            <v>-5.3128291552559492E-2</v>
          </cell>
          <cell r="AU40">
            <v>-9.0862803184595498E-2</v>
          </cell>
          <cell r="AV40">
            <v>-0.29026477308364318</v>
          </cell>
          <cell r="AW40">
            <v>-0.24561786947589281</v>
          </cell>
          <cell r="AX40">
            <v>-0.25552775882546186</v>
          </cell>
          <cell r="AY40">
            <v>-0.28212077581095962</v>
          </cell>
          <cell r="AZ40">
            <v>-7.7499707179947697E-2</v>
          </cell>
          <cell r="BA40">
            <v>0.69562400803290902</v>
          </cell>
          <cell r="BB40">
            <v>0.15687633655335143</v>
          </cell>
          <cell r="BC40">
            <v>8.4411500449236287E-2</v>
          </cell>
          <cell r="BD40">
            <v>7.274381525930429E-2</v>
          </cell>
          <cell r="BE40">
            <v>5.1826023123508813E-2</v>
          </cell>
          <cell r="BF40">
            <v>-1.8677486419421907E-2</v>
          </cell>
          <cell r="BG40">
            <v>-0.22019905871460532</v>
          </cell>
          <cell r="BH40">
            <v>-0.25632482700545522</v>
          </cell>
          <cell r="BI40">
            <v>0.37630104083266613</v>
          </cell>
          <cell r="BJ40">
            <v>7.2155688622754566E-2</v>
          </cell>
          <cell r="BK40">
            <v>3.9774499754891002E-2</v>
          </cell>
          <cell r="BL40">
            <v>2.7909060688837917E-2</v>
          </cell>
          <cell r="BM40">
            <v>-0.10145228215767632</v>
          </cell>
          <cell r="BN40">
            <v>-0.21741941086228689</v>
          </cell>
          <cell r="BO40">
            <v>-0.42678742385604029</v>
          </cell>
          <cell r="BP40">
            <v>5.356139502672197E-2</v>
          </cell>
          <cell r="BQ40">
            <v>0.73778138918983993</v>
          </cell>
          <cell r="BR40">
            <v>0.55454132773872189</v>
          </cell>
          <cell r="BS40">
            <v>4.8322557033060987E-2</v>
          </cell>
          <cell r="BT40">
            <v>-0.12668723486309297</v>
          </cell>
          <cell r="BU40">
            <v>-9.961358786550556E-2</v>
          </cell>
          <cell r="BV40">
            <v>-3.659002090339003E-2</v>
          </cell>
          <cell r="BW40">
            <v>-0.13535216059884314</v>
          </cell>
          <cell r="BX40">
            <v>-0.17977675149112804</v>
          </cell>
          <cell r="BY40">
            <v>-0.2528115801038251</v>
          </cell>
          <cell r="BZ40">
            <v>-0.22779861546147318</v>
          </cell>
          <cell r="CA40">
            <v>-0.1944408790769977</v>
          </cell>
          <cell r="CB40">
            <v>-7.8965914915428037E-2</v>
          </cell>
          <cell r="CC40">
            <v>-2.740770752401156E-2</v>
          </cell>
          <cell r="CD40">
            <v>4.3301726429762599E-2</v>
          </cell>
          <cell r="CE40">
            <v>-3.8878455632577524E-2</v>
          </cell>
          <cell r="CF40">
            <v>-1.7191309097206453E-2</v>
          </cell>
          <cell r="CG40">
            <v>-2.1979158586094005E-3</v>
          </cell>
          <cell r="CH40">
            <v>2.1314805348543242E-2</v>
          </cell>
          <cell r="CI40">
            <v>2.4226399905620477E-2</v>
          </cell>
          <cell r="CJ40">
            <v>0.15112327814713433</v>
          </cell>
          <cell r="CK40">
            <v>1.16141770387721E-2</v>
          </cell>
          <cell r="CL40">
            <v>-1.3949110598785897E-2</v>
          </cell>
          <cell r="CM40">
            <v>-7.5806689258877236E-2</v>
          </cell>
          <cell r="CN40">
            <v>-4.7418960013122846E-2</v>
          </cell>
          <cell r="CO40">
            <v>2.4773316062176143E-2</v>
          </cell>
          <cell r="CP40">
            <v>-7.7059207053928991E-2</v>
          </cell>
          <cell r="CQ40">
            <v>-0.10607406686219867</v>
          </cell>
          <cell r="CR40">
            <v>5.5925047068390299E-3</v>
          </cell>
          <cell r="CS40">
            <v>6.6577562442569516E-2</v>
          </cell>
          <cell r="CT40">
            <v>-0.17475749755272763</v>
          </cell>
          <cell r="CU40">
            <v>-6.6264446820426648E-2</v>
          </cell>
          <cell r="CV40">
            <v>3.7905567478853763E-2</v>
          </cell>
          <cell r="CW40">
            <v>-4.4182408158535136E-2</v>
          </cell>
          <cell r="CX40">
            <v>-9.3106140321102426E-2</v>
          </cell>
          <cell r="CY40">
            <v>-0.15464252005663048</v>
          </cell>
          <cell r="CZ40">
            <v>0.1273700694091755</v>
          </cell>
          <cell r="DA40">
            <v>-0.19774971823721565</v>
          </cell>
          <cell r="DB40">
            <v>-0.32431605517452389</v>
          </cell>
          <cell r="DC40">
            <v>3.7242636397530893E-2</v>
          </cell>
          <cell r="DD40">
            <v>-0.10072697899838445</v>
          </cell>
          <cell r="DE40">
            <v>-0.1455839759919042</v>
          </cell>
          <cell r="DF40">
            <v>6.8956090893558919E-2</v>
          </cell>
          <cell r="DG40">
            <v>-1.5368886250453517E-2</v>
          </cell>
          <cell r="DH40">
            <v>-4.1305632138637249E-2</v>
          </cell>
          <cell r="DI40">
            <v>5.6221734316650673E-2</v>
          </cell>
          <cell r="DJ40">
            <v>-0.13846225449129668</v>
          </cell>
          <cell r="DK40">
            <v>-0.2511625913464629</v>
          </cell>
          <cell r="DL40">
            <v>-0.29841113610798653</v>
          </cell>
          <cell r="DM40">
            <v>-0.28606172554452403</v>
          </cell>
          <cell r="DN40">
            <v>-0.41223538694842743</v>
          </cell>
          <cell r="DO40">
            <v>-0.16612965207366459</v>
          </cell>
          <cell r="DP40">
            <v>6.2571315175869335E-2</v>
          </cell>
          <cell r="DQ40">
            <v>-0.18504407460644579</v>
          </cell>
          <cell r="DR40">
            <v>-0.52977759537827729</v>
          </cell>
          <cell r="DS40">
            <v>-0.26105829095437039</v>
          </cell>
          <cell r="DT40">
            <v>-0.1081226540075072</v>
          </cell>
          <cell r="DU40">
            <v>-0.1542294930757504</v>
          </cell>
          <cell r="DV40">
            <v>-0.17991773895324703</v>
          </cell>
          <cell r="DW40">
            <v>-0.14932577784773593</v>
          </cell>
          <cell r="DX40">
            <v>-0.11373894410504237</v>
          </cell>
          <cell r="DY40">
            <v>-0.10676364289402207</v>
          </cell>
          <cell r="DZ40">
            <v>-0.11406859724789487</v>
          </cell>
          <cell r="EA40">
            <v>-0.13567318757192171</v>
          </cell>
          <cell r="EB40">
            <v>-9.2109839657750991E-2</v>
          </cell>
          <cell r="EC40">
            <v>-0.10460927736528702</v>
          </cell>
          <cell r="ED40">
            <v>-0.12201939708425991</v>
          </cell>
          <cell r="EE40">
            <v>-9.156998671024752E-2</v>
          </cell>
          <cell r="EF40">
            <v>-3.1886847437869736E-2</v>
          </cell>
          <cell r="EG40">
            <v>-4.6355084482222475E-2</v>
          </cell>
          <cell r="EH40">
            <v>-2.7429286443412693E-2</v>
          </cell>
          <cell r="EI40">
            <v>-1.498746527542516E-2</v>
          </cell>
          <cell r="EJ40">
            <v>2.8130520784574342E-2</v>
          </cell>
          <cell r="EK40">
            <v>-5.2610933583360442E-2</v>
          </cell>
          <cell r="EL40">
            <v>-3.4427653664239166E-2</v>
          </cell>
          <cell r="EM40">
            <v>-6.9270625747309689E-2</v>
          </cell>
          <cell r="EN40">
            <v>-2.8943080815439837E-2</v>
          </cell>
          <cell r="EO40">
            <v>-0.14200146511728118</v>
          </cell>
          <cell r="EP40">
            <v>8.6554310895818665E-2</v>
          </cell>
          <cell r="EQ40">
            <v>-9.3529195540005272E-3</v>
          </cell>
          <cell r="ER40">
            <v>5.3697446407799276E-2</v>
          </cell>
          <cell r="ES40">
            <v>8.046679197994977E-2</v>
          </cell>
          <cell r="ET40">
            <v>0.229989485886825</v>
          </cell>
          <cell r="EU40">
            <v>0.15093105046484356</v>
          </cell>
          <cell r="EV40">
            <v>0.27407632659267134</v>
          </cell>
          <cell r="EW40">
            <v>0.20038798460186102</v>
          </cell>
          <cell r="EX40">
            <v>-1</v>
          </cell>
          <cell r="EY40">
            <v>-1</v>
          </cell>
          <cell r="EZ40">
            <v>-1</v>
          </cell>
          <cell r="FA40">
            <v>-1</v>
          </cell>
        </row>
        <row r="42">
          <cell r="A42" t="str">
            <v>Car Units</v>
          </cell>
        </row>
        <row r="43">
          <cell r="A43" t="str">
            <v xml:space="preserve">Stena Line </v>
          </cell>
          <cell r="B43">
            <v>8.7739822180627147E-2</v>
          </cell>
          <cell r="C43">
            <v>0.15412577244638315</v>
          </cell>
          <cell r="D43">
            <v>2.8196721311475326E-2</v>
          </cell>
          <cell r="E43">
            <v>0.19575398064314697</v>
          </cell>
          <cell r="F43">
            <v>0.2058741258741259</v>
          </cell>
          <cell r="G43">
            <v>0.34154508490791669</v>
          </cell>
          <cell r="H43">
            <v>0.98290341931613678</v>
          </cell>
          <cell r="I43">
            <v>0.25181445250867784</v>
          </cell>
          <cell r="J43">
            <v>-0.15693112467306014</v>
          </cell>
          <cell r="K43">
            <v>-0.31112724632419675</v>
          </cell>
          <cell r="L43">
            <v>1.7583072567426639E-2</v>
          </cell>
          <cell r="M43">
            <v>6.2633095327571109E-3</v>
          </cell>
          <cell r="N43">
            <v>0.2735294117647058</v>
          </cell>
          <cell r="O43">
            <v>0.61180447217888712</v>
          </cell>
          <cell r="P43">
            <v>0.23230890464933007</v>
          </cell>
          <cell r="Q43">
            <v>0.17338896615669919</v>
          </cell>
          <cell r="R43">
            <v>0.48842302878598254</v>
          </cell>
          <cell r="S43">
            <v>0.35610302351623746</v>
          </cell>
          <cell r="T43">
            <v>0.1692027432490355</v>
          </cell>
          <cell r="U43">
            <v>-5.8495320374369886E-3</v>
          </cell>
          <cell r="V43">
            <v>0.11857574739670818</v>
          </cell>
          <cell r="W43">
            <v>0.44903028565969239</v>
          </cell>
          <cell r="X43">
            <v>0.10494975809452911</v>
          </cell>
          <cell r="Y43">
            <v>8.7178157940210887E-2</v>
          </cell>
          <cell r="Z43">
            <v>-6.5802366774704191E-2</v>
          </cell>
          <cell r="AA43">
            <v>6.8550091587994855E-2</v>
          </cell>
          <cell r="AB43">
            <v>-5.145091582630168E-2</v>
          </cell>
          <cell r="AC43">
            <v>-0.14489782421797504</v>
          </cell>
          <cell r="AD43">
            <v>-0.16876355748373106</v>
          </cell>
          <cell r="AE43">
            <v>-0.16151775413408542</v>
          </cell>
          <cell r="AF43">
            <v>-7.6850921273031836E-2</v>
          </cell>
          <cell r="AG43">
            <v>-0.13848920863309355</v>
          </cell>
          <cell r="AH43">
            <v>-0.12611048026183957</v>
          </cell>
          <cell r="AI43">
            <v>-1.1386030216772536E-2</v>
          </cell>
          <cell r="AJ43">
            <v>-5.4428420109182807E-2</v>
          </cell>
          <cell r="AK43">
            <v>-6.2361786819991161E-2</v>
          </cell>
          <cell r="AL43">
            <v>-5.7466028998709451E-2</v>
          </cell>
          <cell r="AM43">
            <v>1.7678645187938935E-2</v>
          </cell>
          <cell r="AN43">
            <v>3.0433006535947715E-2</v>
          </cell>
          <cell r="AO43">
            <v>2.7693474962063647E-2</v>
          </cell>
          <cell r="AP43">
            <v>-0.10375860243515089</v>
          </cell>
          <cell r="AQ43">
            <v>-4.2305712815234209E-2</v>
          </cell>
          <cell r="AR43">
            <v>-4.4680199938794241E-2</v>
          </cell>
          <cell r="AS43">
            <v>0.14440765268579847</v>
          </cell>
          <cell r="AT43">
            <v>4.2362525458248479E-2</v>
          </cell>
          <cell r="AU43">
            <v>-1.9909688013136306E-2</v>
          </cell>
          <cell r="AV43">
            <v>-8.6323957322987366E-2</v>
          </cell>
          <cell r="AW43">
            <v>-3.9945528824330445E-2</v>
          </cell>
          <cell r="AX43">
            <v>-6.2906724511930578E-2</v>
          </cell>
          <cell r="AY43">
            <v>-4.358114770262278E-2</v>
          </cell>
          <cell r="AZ43">
            <v>0.11980775832475121</v>
          </cell>
          <cell r="BA43">
            <v>0.66573957016434893</v>
          </cell>
          <cell r="BB43">
            <v>0.20262422026242199</v>
          </cell>
          <cell r="BC43">
            <v>0.10456692913385823</v>
          </cell>
          <cell r="BD43">
            <v>0.16007653061224492</v>
          </cell>
          <cell r="BE43">
            <v>5.3002610966057517E-2</v>
          </cell>
          <cell r="BF43">
            <v>-8.4203201113430715E-2</v>
          </cell>
          <cell r="BG43">
            <v>-0.31324656801568906</v>
          </cell>
          <cell r="BH43">
            <v>-0.16865829677809707</v>
          </cell>
          <cell r="BI43">
            <v>0.68817746407864888</v>
          </cell>
          <cell r="BJ43">
            <v>0.39451913133402283</v>
          </cell>
          <cell r="BK43">
            <v>0.49486166007905141</v>
          </cell>
          <cell r="BL43">
            <v>0.10616488504905552</v>
          </cell>
          <cell r="BM43">
            <v>-0.14104319681314581</v>
          </cell>
          <cell r="BN43">
            <v>-0.26605080831408778</v>
          </cell>
          <cell r="BO43">
            <v>-0.48451363123084368</v>
          </cell>
          <cell r="BP43">
            <v>0.16600588310525644</v>
          </cell>
          <cell r="BQ43">
            <v>0.60766495456341363</v>
          </cell>
          <cell r="BR43">
            <v>0.44282110573891109</v>
          </cell>
          <cell r="BS43">
            <v>-4.9132947976878616E-2</v>
          </cell>
          <cell r="BT43">
            <v>-0.14251672623957479</v>
          </cell>
          <cell r="BU43">
            <v>-7.8482846021544317E-2</v>
          </cell>
          <cell r="BV43">
            <v>-2.9579579579579574E-2</v>
          </cell>
          <cell r="BW43">
            <v>-0.12850267027098305</v>
          </cell>
          <cell r="BX43">
            <v>-0.11072751768272149</v>
          </cell>
          <cell r="BY43">
            <v>-0.15234840658030679</v>
          </cell>
          <cell r="BZ43">
            <v>-9.7547200258189415E-2</v>
          </cell>
          <cell r="CA43">
            <v>-0.10885475044504511</v>
          </cell>
          <cell r="CB43">
            <v>-5.4458667823822915E-2</v>
          </cell>
          <cell r="CC43">
            <v>7.2235112142304825E-2</v>
          </cell>
          <cell r="CD43">
            <v>0.17988865692414757</v>
          </cell>
          <cell r="CE43">
            <v>4.6781837639504609E-2</v>
          </cell>
          <cell r="CF43">
            <v>1.1104659602264588E-2</v>
          </cell>
          <cell r="CG43">
            <v>6.2990425455330845E-2</v>
          </cell>
          <cell r="CH43">
            <v>0.13108614232209748</v>
          </cell>
          <cell r="CI43">
            <v>5.3229974160206694E-2</v>
          </cell>
          <cell r="CJ43">
            <v>0.12718655751831109</v>
          </cell>
          <cell r="CK43">
            <v>1.6823899371069206E-2</v>
          </cell>
          <cell r="CL43">
            <v>-2.351804123711343E-2</v>
          </cell>
          <cell r="CM43">
            <v>-0.10390453770598262</v>
          </cell>
          <cell r="CN43">
            <v>-9.7125867195242854E-2</v>
          </cell>
          <cell r="CO43">
            <v>-4.2574135597391427E-2</v>
          </cell>
          <cell r="CP43">
            <v>-3.056704075605432E-2</v>
          </cell>
          <cell r="CQ43">
            <v>-0.11704643164230444</v>
          </cell>
          <cell r="CR43">
            <v>5.8408969567538715E-2</v>
          </cell>
          <cell r="CS43">
            <v>0.10480630123774315</v>
          </cell>
          <cell r="CT43">
            <v>-0.34603360687768658</v>
          </cell>
          <cell r="CU43">
            <v>-8.4607329842931955E-2</v>
          </cell>
          <cell r="CV43">
            <v>7.6167728237791943E-2</v>
          </cell>
          <cell r="CW43">
            <v>-6.2411347517730476E-2</v>
          </cell>
          <cell r="CX43">
            <v>1.591435185185186E-2</v>
          </cell>
          <cell r="CY43">
            <v>-0.22412371134020614</v>
          </cell>
          <cell r="CZ43">
            <v>-4.0006131207847906E-2</v>
          </cell>
          <cell r="DA43">
            <v>-0.22298117789921068</v>
          </cell>
          <cell r="DB43">
            <v>-0.35682346628510109</v>
          </cell>
          <cell r="DC43">
            <v>-0.48588537211291705</v>
          </cell>
          <cell r="DD43">
            <v>-0.38042880703683346</v>
          </cell>
          <cell r="DE43">
            <v>-0.42028266798908998</v>
          </cell>
          <cell r="DF43">
            <v>-2.5329280648429542E-3</v>
          </cell>
          <cell r="DG43">
            <v>6.230529595015577E-3</v>
          </cell>
          <cell r="DH43">
            <v>-5.2037845705967922E-2</v>
          </cell>
          <cell r="DI43">
            <v>-5.2262206958339608E-2</v>
          </cell>
          <cell r="DJ43">
            <v>-0.40545050055617349</v>
          </cell>
          <cell r="DK43">
            <v>-0.26141371408425873</v>
          </cell>
          <cell r="DL43">
            <v>-0.31347630394492987</v>
          </cell>
          <cell r="DM43">
            <v>-0.35710144927536236</v>
          </cell>
          <cell r="DN43">
            <v>-0.44065449968533665</v>
          </cell>
          <cell r="DO43">
            <v>-0.11844781724299791</v>
          </cell>
          <cell r="DP43">
            <v>-0.14478446857518923</v>
          </cell>
          <cell r="DQ43">
            <v>-0.26402883591381998</v>
          </cell>
          <cell r="DR43">
            <v>-0.56836890799154949</v>
          </cell>
          <cell r="DS43">
            <v>-0.29114198871037777</v>
          </cell>
          <cell r="DT43">
            <v>-0.22210346301838391</v>
          </cell>
          <cell r="DU43">
            <v>-0.22524557956777991</v>
          </cell>
          <cell r="DV43">
            <v>-0.23131672597864772</v>
          </cell>
          <cell r="DW43">
            <v>-0.22022998940838245</v>
          </cell>
          <cell r="DX43">
            <v>-0.20575703058422501</v>
          </cell>
          <cell r="DY43">
            <v>-0.18141758859928747</v>
          </cell>
          <cell r="DZ43">
            <v>-0.16593652212784982</v>
          </cell>
          <cell r="EA43">
            <v>-0.20930748742231431</v>
          </cell>
          <cell r="EB43">
            <v>-0.1289582377237265</v>
          </cell>
          <cell r="EC43">
            <v>-0.18731967686093476</v>
          </cell>
          <cell r="ED43">
            <v>-0.1627101150103214</v>
          </cell>
          <cell r="EE43">
            <v>-0.12348473784139036</v>
          </cell>
          <cell r="EF43">
            <v>-3.4455530830521885E-2</v>
          </cell>
          <cell r="EG43">
            <v>-3.8737640525531636E-2</v>
          </cell>
          <cell r="EH43">
            <v>-4.6965806190025661E-2</v>
          </cell>
          <cell r="EI43">
            <v>-3.3856722276741857E-2</v>
          </cell>
          <cell r="EJ43">
            <v>1.8729454934637957E-2</v>
          </cell>
          <cell r="EK43">
            <v>-0.12687490335549712</v>
          </cell>
          <cell r="EL43">
            <v>-0.16817881887165953</v>
          </cell>
          <cell r="EM43">
            <v>-0.16894646254189694</v>
          </cell>
          <cell r="EN43">
            <v>-9.6267837541163526E-2</v>
          </cell>
          <cell r="EO43">
            <v>-0.16206143169258447</v>
          </cell>
          <cell r="EP43">
            <v>3.6709824828636606E-2</v>
          </cell>
          <cell r="EQ43">
            <v>-0.13134510042604985</v>
          </cell>
          <cell r="ER43">
            <v>-0.16666666666666663</v>
          </cell>
          <cell r="ES43">
            <v>-1.6295649643532695E-2</v>
          </cell>
          <cell r="ET43">
            <v>0.47953391096504339</v>
          </cell>
          <cell r="EU43">
            <v>0.15419812399908484</v>
          </cell>
          <cell r="EV43">
            <v>0.24118372379778052</v>
          </cell>
          <cell r="EW43">
            <v>0.32299546142208779</v>
          </cell>
          <cell r="EX43">
            <v>-1</v>
          </cell>
          <cell r="EY43">
            <v>-1</v>
          </cell>
          <cell r="EZ43">
            <v>-1</v>
          </cell>
          <cell r="FA43">
            <v>-1</v>
          </cell>
        </row>
        <row r="44">
          <cell r="A44" t="str">
            <v>Irish Ferries</v>
          </cell>
          <cell r="B44">
            <v>0.68578553615960103</v>
          </cell>
          <cell r="C44">
            <v>0.66296809986130367</v>
          </cell>
          <cell r="D44">
            <v>0.50670070197830253</v>
          </cell>
          <cell r="E44">
            <v>0.31444141689373306</v>
          </cell>
          <cell r="F44">
            <v>-8.9485458612975632E-3</v>
          </cell>
          <cell r="G44">
            <v>-2.2438294689603566E-2</v>
          </cell>
          <cell r="H44">
            <v>0.41842397336293002</v>
          </cell>
          <cell r="I44">
            <v>0.92285714285714282</v>
          </cell>
          <cell r="J44">
            <v>0.77683823529411766</v>
          </cell>
          <cell r="K44">
            <v>0.51365485183033122</v>
          </cell>
          <cell r="L44">
            <v>4.2883634677793214E-2</v>
          </cell>
          <cell r="M44">
            <v>-0.11078823102070467</v>
          </cell>
          <cell r="N44">
            <v>0.19554932538987213</v>
          </cell>
          <cell r="O44">
            <v>0.29679487179487185</v>
          </cell>
          <cell r="P44">
            <v>0.57287157287157298</v>
          </cell>
          <cell r="Q44">
            <v>-3.0387439858191923E-2</v>
          </cell>
          <cell r="R44">
            <v>-0.16479969622175816</v>
          </cell>
          <cell r="S44">
            <v>-0.2046861924686193</v>
          </cell>
          <cell r="T44">
            <v>-6.5462379847530672E-2</v>
          </cell>
          <cell r="U44">
            <v>-0.3032407407407407</v>
          </cell>
          <cell r="V44">
            <v>-9.4286446323341044E-2</v>
          </cell>
          <cell r="W44">
            <v>0.11253161000280976</v>
          </cell>
          <cell r="X44">
            <v>-4.5090180360721432E-2</v>
          </cell>
          <cell r="Y44">
            <v>-0.18571049840933196</v>
          </cell>
          <cell r="Z44">
            <v>-6.2607696726019513E-2</v>
          </cell>
          <cell r="AA44">
            <v>-0.10619469026548678</v>
          </cell>
          <cell r="AB44">
            <v>-3.6445783132530107E-2</v>
          </cell>
          <cell r="AC44">
            <v>-6.7371831522774928E-2</v>
          </cell>
          <cell r="AD44">
            <v>-0.19191610669924664</v>
          </cell>
          <cell r="AE44">
            <v>-0.10669886414453089</v>
          </cell>
          <cell r="AF44">
            <v>-0.11506348930248744</v>
          </cell>
          <cell r="AG44">
            <v>7.4559010729222663E-3</v>
          </cell>
          <cell r="AH44">
            <v>1.1599757918095532E-2</v>
          </cell>
          <cell r="AI44">
            <v>-3.1847850551429246E-2</v>
          </cell>
          <cell r="AJ44">
            <v>-4.1296458515830414E-3</v>
          </cell>
          <cell r="AK44">
            <v>0.23615894039735097</v>
          </cell>
          <cell r="AL44">
            <v>1.6550522648083543E-2</v>
          </cell>
          <cell r="AM44">
            <v>0.2109970674486803</v>
          </cell>
          <cell r="AN44">
            <v>0.23844667018098753</v>
          </cell>
          <cell r="AO44">
            <v>0.29351316634553637</v>
          </cell>
          <cell r="AP44">
            <v>0.27827850383055441</v>
          </cell>
          <cell r="AQ44">
            <v>0.29678188319427901</v>
          </cell>
          <cell r="AR44">
            <v>0.36497819523649788</v>
          </cell>
          <cell r="AS44">
            <v>0.53737931034482767</v>
          </cell>
          <cell r="AT44">
            <v>0.31010580080262673</v>
          </cell>
          <cell r="AU44">
            <v>0.90744570837642202</v>
          </cell>
          <cell r="AV44">
            <v>0.65684575389948008</v>
          </cell>
          <cell r="AW44">
            <v>0.63216266173752311</v>
          </cell>
          <cell r="AX44">
            <v>0.23499790180444813</v>
          </cell>
          <cell r="AY44">
            <v>-0.15842534805568886</v>
          </cell>
          <cell r="AZ44">
            <v>0.41923332594726337</v>
          </cell>
          <cell r="BA44">
            <v>0.89698736637512155</v>
          </cell>
          <cell r="BB44">
            <v>0.16124260355029585</v>
          </cell>
          <cell r="BC44">
            <v>0.21351125938281901</v>
          </cell>
          <cell r="BD44">
            <v>0.12833545108005073</v>
          </cell>
          <cell r="BE44">
            <v>0.2085406301824213</v>
          </cell>
          <cell r="BF44">
            <v>0.42437923250564324</v>
          </cell>
          <cell r="BG44">
            <v>0.15684774292272374</v>
          </cell>
          <cell r="BH44">
            <v>7.5639019300990373E-3</v>
          </cell>
          <cell r="BI44">
            <v>0.22659732540861821</v>
          </cell>
          <cell r="BJ44">
            <v>-0.18249534450651772</v>
          </cell>
          <cell r="BK44">
            <v>-0.28714011516314775</v>
          </cell>
          <cell r="BL44">
            <v>0.15536785952433885</v>
          </cell>
          <cell r="BM44">
            <v>4.2892156862745168E-2</v>
          </cell>
          <cell r="BN44">
            <v>-0.30133372416825444</v>
          </cell>
          <cell r="BO44">
            <v>-0.165266106442577</v>
          </cell>
          <cell r="BP44">
            <v>9.2293577981651387E-2</v>
          </cell>
          <cell r="BQ44">
            <v>1.3977539827631236</v>
          </cell>
          <cell r="BR44">
            <v>1.048874744260059</v>
          </cell>
          <cell r="BS44">
            <v>0.7672558922558923</v>
          </cell>
          <cell r="BT44">
            <v>7.3594608973222231E-2</v>
          </cell>
          <cell r="BU44">
            <v>0.16371354743447775</v>
          </cell>
          <cell r="BV44">
            <v>0.23026874115983031</v>
          </cell>
          <cell r="BW44">
            <v>0.15734309887612064</v>
          </cell>
          <cell r="BX44">
            <v>0.14600509668715334</v>
          </cell>
          <cell r="BY44">
            <v>0.14015953117369362</v>
          </cell>
          <cell r="BZ44">
            <v>3.4681372549019596E-2</v>
          </cell>
          <cell r="CA44">
            <v>8.3033303330332986E-2</v>
          </cell>
          <cell r="CB44">
            <v>3.7407523184328495E-2</v>
          </cell>
          <cell r="CC44">
            <v>7.438438745274345E-2</v>
          </cell>
          <cell r="CD44">
            <v>0.38956784679349887</v>
          </cell>
          <cell r="CE44">
            <v>0.10062074489387274</v>
          </cell>
          <cell r="CF44">
            <v>0.20884520884520885</v>
          </cell>
          <cell r="CG44">
            <v>0.11741877256317679</v>
          </cell>
          <cell r="CH44">
            <v>0.14328447502243491</v>
          </cell>
          <cell r="CI44">
            <v>0.25386493083807982</v>
          </cell>
          <cell r="CJ44">
            <v>0.24805227444081424</v>
          </cell>
          <cell r="CK44">
            <v>-1.2964748741026488E-2</v>
          </cell>
          <cell r="CL44">
            <v>-7.2346676459786985E-2</v>
          </cell>
          <cell r="CM44">
            <v>-8.8267344714856533E-2</v>
          </cell>
          <cell r="CN44">
            <v>8.6549375709421561E-3</v>
          </cell>
          <cell r="CO44">
            <v>8.9539887454485267E-2</v>
          </cell>
          <cell r="CP44">
            <v>4.7241318526352938E-2</v>
          </cell>
          <cell r="CQ44">
            <v>-0.12198004201680668</v>
          </cell>
          <cell r="CR44">
            <v>5.3207176210371188E-2</v>
          </cell>
          <cell r="CS44">
            <v>0.19056163646151081</v>
          </cell>
          <cell r="CT44">
            <v>0.12531328320802015</v>
          </cell>
          <cell r="CU44">
            <v>0.10355109785849814</v>
          </cell>
          <cell r="CV44">
            <v>-1.4644351464435101E-2</v>
          </cell>
          <cell r="CW44">
            <v>4.8131370328425849E-2</v>
          </cell>
          <cell r="CX44">
            <v>-1.0193679918450549E-2</v>
          </cell>
          <cell r="CY44">
            <v>-2.167712492869367E-2</v>
          </cell>
          <cell r="CZ44">
            <v>0.41139734582357534</v>
          </cell>
          <cell r="DA44">
            <v>-3.3982240437158473E-2</v>
          </cell>
          <cell r="DB44">
            <v>-0.25042462845010616</v>
          </cell>
          <cell r="DC44">
            <v>0.65979381443298979</v>
          </cell>
          <cell r="DD44">
            <v>0.1854354354354355</v>
          </cell>
          <cell r="DE44">
            <v>0.27718696397941689</v>
          </cell>
          <cell r="DF44">
            <v>0.11632329635499206</v>
          </cell>
          <cell r="DG44">
            <v>0.12003968253968256</v>
          </cell>
          <cell r="DH44">
            <v>7.8177582190007699E-2</v>
          </cell>
          <cell r="DI44">
            <v>3.3515041389057032E-2</v>
          </cell>
          <cell r="DJ44">
            <v>0.17717033662363968</v>
          </cell>
          <cell r="DK44">
            <v>-0.32794830371567041</v>
          </cell>
          <cell r="DL44">
            <v>-0.38745671412081573</v>
          </cell>
          <cell r="DM44">
            <v>-0.22405013709361532</v>
          </cell>
          <cell r="DN44">
            <v>-0.24103209565764627</v>
          </cell>
          <cell r="DO44">
            <v>-0.15811290959336755</v>
          </cell>
          <cell r="DP44">
            <v>9.5078111876364835E-2</v>
          </cell>
          <cell r="DQ44">
            <v>-0.32763315542969174</v>
          </cell>
          <cell r="DR44">
            <v>-0.47553533784533453</v>
          </cell>
          <cell r="DS44">
            <v>-0.41259823767563708</v>
          </cell>
          <cell r="DT44">
            <v>-0.16468450611166174</v>
          </cell>
          <cell r="DU44">
            <v>-0.13655828707375095</v>
          </cell>
          <cell r="DV44">
            <v>-0.13577833984824095</v>
          </cell>
          <cell r="DW44">
            <v>-0.11282051282051286</v>
          </cell>
          <cell r="DX44">
            <v>-6.4224983649444067E-2</v>
          </cell>
          <cell r="DY44">
            <v>-5.1970302684180458E-2</v>
          </cell>
          <cell r="DZ44">
            <v>-0.13597062655454217</v>
          </cell>
          <cell r="EA44">
            <v>-9.3496779555370835E-2</v>
          </cell>
          <cell r="EB44">
            <v>-7.9851345922057004E-2</v>
          </cell>
          <cell r="EC44">
            <v>-0.10461245839277222</v>
          </cell>
          <cell r="ED44">
            <v>-0.12648472209629158</v>
          </cell>
          <cell r="EE44">
            <v>-0.1609205858273447</v>
          </cell>
          <cell r="EF44">
            <v>-0.11504065040650402</v>
          </cell>
          <cell r="EG44">
            <v>-0.12373798562313221</v>
          </cell>
          <cell r="EH44">
            <v>-7.1777428920286046E-2</v>
          </cell>
          <cell r="EI44">
            <v>-3.9862797812181383E-2</v>
          </cell>
          <cell r="EJ44">
            <v>-2.1848570277889667E-2</v>
          </cell>
          <cell r="EK44">
            <v>-2.1059487624837114E-2</v>
          </cell>
          <cell r="EL44">
            <v>0.16138822908419104</v>
          </cell>
          <cell r="EM44">
            <v>0.14143426294820727</v>
          </cell>
          <cell r="EN44">
            <v>1.1253340835559733E-3</v>
          </cell>
          <cell r="EO44">
            <v>-4.0559015646361884E-2</v>
          </cell>
          <cell r="EP44">
            <v>5.2179767715872849E-2</v>
          </cell>
          <cell r="EQ44">
            <v>0.10378346044564069</v>
          </cell>
          <cell r="ER44">
            <v>8.8087737720219383E-2</v>
          </cell>
          <cell r="ES44">
            <v>5.8327053504144688E-2</v>
          </cell>
          <cell r="ET44">
            <v>0.26404355357584763</v>
          </cell>
          <cell r="EU44">
            <v>0.23777941537705716</v>
          </cell>
          <cell r="EV44">
            <v>0.33094479830148615</v>
          </cell>
          <cell r="EW44">
            <v>0.14019448946515389</v>
          </cell>
          <cell r="EX44">
            <v>-1</v>
          </cell>
          <cell r="EY44">
            <v>-1</v>
          </cell>
          <cell r="EZ44">
            <v>-1</v>
          </cell>
          <cell r="FA44">
            <v>-1</v>
          </cell>
        </row>
        <row r="45">
          <cell r="A45" t="str">
            <v>IOMSP Co</v>
          </cell>
          <cell r="B45">
            <v>-0.80798640611724726</v>
          </cell>
          <cell r="C45" t="e">
            <v>#DIV/0!</v>
          </cell>
          <cell r="D45" t="e">
            <v>#DIV/0!</v>
          </cell>
          <cell r="E45" t="e">
            <v>#DIV/0!</v>
          </cell>
          <cell r="F45" t="e">
            <v>#DIV/0!</v>
          </cell>
          <cell r="G45" t="e">
            <v>#DIV/0!</v>
          </cell>
          <cell r="H45" t="e">
            <v>#DIV/0!</v>
          </cell>
          <cell r="I45" t="e">
            <v>#DIV/0!</v>
          </cell>
          <cell r="J45" t="e">
            <v>#DIV/0!</v>
          </cell>
          <cell r="K45">
            <v>-1</v>
          </cell>
          <cell r="L45">
            <v>-0.11328671328671325</v>
          </cell>
          <cell r="M45">
            <v>-0.22860238353196105</v>
          </cell>
          <cell r="N45">
            <v>-0.26161790017211706</v>
          </cell>
          <cell r="O45">
            <v>0.26730769230769225</v>
          </cell>
          <cell r="P45">
            <v>0.38219895287958106</v>
          </cell>
          <cell r="Q45">
            <v>-2.7972027972028024E-2</v>
          </cell>
          <cell r="R45">
            <v>0.10088691796008864</v>
          </cell>
          <cell r="S45">
            <v>-8.0548414738646046E-2</v>
          </cell>
          <cell r="T45">
            <v>-9.6888888888888913E-2</v>
          </cell>
          <cell r="U45">
            <v>-0.16059957173447537</v>
          </cell>
          <cell r="V45">
            <v>-2.8571428571428581E-2</v>
          </cell>
          <cell r="W45">
            <v>0.11026352288488206</v>
          </cell>
          <cell r="X45">
            <v>-0.25176304654442883</v>
          </cell>
          <cell r="Y45">
            <v>-2.3521505376344121E-2</v>
          </cell>
          <cell r="Z45">
            <v>0.34138218151540389</v>
          </cell>
          <cell r="AA45">
            <v>-0.15615763546798034</v>
          </cell>
          <cell r="AB45">
            <v>3.6363636363636376E-2</v>
          </cell>
          <cell r="AC45">
            <v>-4.7156726768377233E-2</v>
          </cell>
          <cell r="AD45">
            <v>1.051893408134652E-2</v>
          </cell>
          <cell r="AE45">
            <v>6.2073246430788265E-2</v>
          </cell>
          <cell r="AF45">
            <v>1.0526315789473717E-2</v>
          </cell>
          <cell r="AG45">
            <v>0.12808988764044948</v>
          </cell>
          <cell r="AH45">
            <v>9.1758241758241654E-2</v>
          </cell>
          <cell r="AI45">
            <v>0.4171337069655725</v>
          </cell>
          <cell r="AJ45">
            <v>-7.3749999999999982E-2</v>
          </cell>
          <cell r="AK45">
            <v>-0.14741544352265479</v>
          </cell>
          <cell r="AL45">
            <v>-0.33288770053475936</v>
          </cell>
          <cell r="AM45">
            <v>0.44927536231884058</v>
          </cell>
          <cell r="AN45">
            <v>0.14770459081836318</v>
          </cell>
          <cell r="AO45">
            <v>0.1434511434511434</v>
          </cell>
          <cell r="AP45">
            <v>-0.16013437849944012</v>
          </cell>
          <cell r="AQ45">
            <v>-0.12177985948477754</v>
          </cell>
          <cell r="AR45">
            <v>-0.1794310722100656</v>
          </cell>
          <cell r="AS45">
            <v>0.2552301255230125</v>
          </cell>
          <cell r="AT45">
            <v>-1</v>
          </cell>
          <cell r="AU45">
            <v>-1</v>
          </cell>
          <cell r="AV45">
            <v>-1</v>
          </cell>
          <cell r="AW45">
            <v>-1</v>
          </cell>
          <cell r="AX45">
            <v>-1</v>
          </cell>
          <cell r="AY45">
            <v>-1</v>
          </cell>
          <cell r="AZ45">
            <v>-1</v>
          </cell>
          <cell r="BA45">
            <v>-1</v>
          </cell>
          <cell r="BB45">
            <v>-1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>
            <v>-0.42113564668769721</v>
          </cell>
          <cell r="BM45">
            <v>-0.1769662921348315</v>
          </cell>
          <cell r="BN45">
            <v>-0.13869463869463872</v>
          </cell>
          <cell r="BO45">
            <v>-0.41350531107738997</v>
          </cell>
          <cell r="BP45">
            <v>4.7348484848483974E-3</v>
          </cell>
          <cell r="BQ45">
            <v>0.56258992805755392</v>
          </cell>
          <cell r="BR45">
            <v>0.33534743202416917</v>
          </cell>
          <cell r="BS45">
            <v>-1.1183597390493905E-2</v>
          </cell>
          <cell r="BT45">
            <v>1.7716535433070835E-2</v>
          </cell>
          <cell r="BU45">
            <v>-8.6734693877551061E-2</v>
          </cell>
          <cell r="BV45">
            <v>-3.4313725490196068E-2</v>
          </cell>
          <cell r="BW45">
            <v>-0.18675827607745155</v>
          </cell>
          <cell r="BX45">
            <v>3.8642789820923618E-2</v>
          </cell>
          <cell r="BY45">
            <v>-0.16035788024776321</v>
          </cell>
          <cell r="BZ45">
            <v>-0.12104283054003728</v>
          </cell>
          <cell r="CA45">
            <v>-0.11091652072387626</v>
          </cell>
          <cell r="CB45">
            <v>-0.15846066779852863</v>
          </cell>
          <cell r="CC45">
            <v>-0.11208151382823872</v>
          </cell>
          <cell r="CD45">
            <v>-0.15128383067314366</v>
          </cell>
          <cell r="CE45">
            <v>-0.18468731735827004</v>
          </cell>
          <cell r="CF45">
            <v>-0.12938596491228072</v>
          </cell>
          <cell r="CG45">
            <v>-0.18924302788844627</v>
          </cell>
          <cell r="CH45">
            <v>-0.17111222949169602</v>
          </cell>
          <cell r="CI45">
            <v>-0.17062146892655372</v>
          </cell>
          <cell r="CJ45">
            <v>-4.7233468286099756E-3</v>
          </cell>
          <cell r="CK45">
            <v>0.11152694610778435</v>
          </cell>
          <cell r="CL45">
            <v>0.41583166332665322</v>
          </cell>
          <cell r="CM45">
            <v>3.8461538461538547E-2</v>
          </cell>
          <cell r="CN45">
            <v>4.3478260869565188E-2</v>
          </cell>
          <cell r="CO45">
            <v>4.5454545454545414E-2</v>
          </cell>
          <cell r="CP45">
            <v>9.3333333333333268E-2</v>
          </cell>
          <cell r="CQ45">
            <v>9.3333333333333268E-2</v>
          </cell>
          <cell r="CR45">
            <v>6.6666666666666652E-2</v>
          </cell>
          <cell r="CS45">
            <v>0</v>
          </cell>
          <cell r="CT45" t="e">
            <v>#DIV/0!</v>
          </cell>
          <cell r="CU45" t="e">
            <v>#DIV/0!</v>
          </cell>
          <cell r="CV45" t="e">
            <v>#DIV/0!</v>
          </cell>
          <cell r="CW45" t="e">
            <v>#DIV/0!</v>
          </cell>
          <cell r="CX45" t="e">
            <v>#DIV/0!</v>
          </cell>
          <cell r="CY45" t="e">
            <v>#DIV/0!</v>
          </cell>
          <cell r="CZ45" t="e">
            <v>#DIV/0!</v>
          </cell>
          <cell r="DA45" t="e">
            <v>#DIV/0!</v>
          </cell>
          <cell r="DB45" t="e">
            <v>#DIV/0!</v>
          </cell>
          <cell r="DC45" t="e">
            <v>#DIV/0!</v>
          </cell>
          <cell r="DD45" t="e">
            <v>#DIV/0!</v>
          </cell>
          <cell r="DE45" t="e">
            <v>#DIV/0!</v>
          </cell>
          <cell r="DF45" t="e">
            <v>#DIV/0!</v>
          </cell>
          <cell r="DG45" t="e">
            <v>#DIV/0!</v>
          </cell>
          <cell r="DH45" t="e">
            <v>#DIV/0!</v>
          </cell>
          <cell r="DI45" t="e">
            <v>#DIV/0!</v>
          </cell>
          <cell r="DJ45" t="e">
            <v>#DIV/0!</v>
          </cell>
          <cell r="DK45" t="e">
            <v>#DIV/0!</v>
          </cell>
          <cell r="DL45">
            <v>-0.85286103542234337</v>
          </cell>
          <cell r="DM45">
            <v>-0.41808873720136519</v>
          </cell>
          <cell r="DN45">
            <v>-0.36400541271989173</v>
          </cell>
          <cell r="DO45">
            <v>-0.11772315653298837</v>
          </cell>
          <cell r="DP45">
            <v>3.9585296889726562E-2</v>
          </cell>
          <cell r="DQ45">
            <v>-7.0902394106813982E-2</v>
          </cell>
          <cell r="DR45">
            <v>-0.4434389140271493</v>
          </cell>
          <cell r="DS45">
            <v>-0.25824693685202638</v>
          </cell>
          <cell r="DT45">
            <v>-0.12185686653771766</v>
          </cell>
          <cell r="DU45">
            <v>-0.14525139664804465</v>
          </cell>
          <cell r="DV45">
            <v>-0.18491660623640316</v>
          </cell>
          <cell r="DW45">
            <v>-0.13824884792626724</v>
          </cell>
          <cell r="DX45">
            <v>-0.3901996370235935</v>
          </cell>
          <cell r="DY45">
            <v>-0.11475409836065575</v>
          </cell>
          <cell r="DZ45">
            <v>-0.14901129943502822</v>
          </cell>
          <cell r="EA45">
            <v>-0.13131976362442543</v>
          </cell>
          <cell r="EB45">
            <v>-0.10221923335574978</v>
          </cell>
          <cell r="EC45">
            <v>0.17131147540983616</v>
          </cell>
          <cell r="ED45">
            <v>0.24202780049059691</v>
          </cell>
          <cell r="EE45">
            <v>0.1899641577060931</v>
          </cell>
          <cell r="EF45">
            <v>2.4559193954659886E-2</v>
          </cell>
          <cell r="EG45">
            <v>7.4324324324324342E-2</v>
          </cell>
          <cell r="EH45">
            <v>8.6824529447480314E-2</v>
          </cell>
          <cell r="EI45">
            <v>0.15463215258855589</v>
          </cell>
          <cell r="EJ45">
            <v>7.8644067796610262E-2</v>
          </cell>
          <cell r="EK45">
            <v>1.6161616161616266E-2</v>
          </cell>
          <cell r="EL45">
            <v>-6.3694267515923553E-2</v>
          </cell>
          <cell r="EM45">
            <v>-5.6296296296296289E-2</v>
          </cell>
          <cell r="EN45">
            <v>-9.0833333333333321E-2</v>
          </cell>
          <cell r="EO45">
            <v>-8.52173913043478E-2</v>
          </cell>
          <cell r="EP45">
            <v>0.12073170731707328</v>
          </cell>
          <cell r="EQ45">
            <v>0.32439024390243909</v>
          </cell>
          <cell r="ER45">
            <v>0.53125</v>
          </cell>
          <cell r="ES45">
            <v>0.24</v>
          </cell>
          <cell r="ET45">
            <v>0.34800000000000009</v>
          </cell>
          <cell r="EU45" t="e">
            <v>#DIV/0!</v>
          </cell>
          <cell r="EV45" t="e">
            <v>#DIV/0!</v>
          </cell>
          <cell r="EW45" t="e">
            <v>#DIV/0!</v>
          </cell>
          <cell r="EX45" t="e">
            <v>#DIV/0!</v>
          </cell>
          <cell r="EY45" t="e">
            <v>#DIV/0!</v>
          </cell>
          <cell r="EZ45" t="e">
            <v>#DIV/0!</v>
          </cell>
          <cell r="FA45" t="e">
            <v>#DIV/0!</v>
          </cell>
        </row>
        <row r="46">
          <cell r="A46" t="str">
            <v>Market</v>
          </cell>
          <cell r="B46">
            <v>0.22666299786751054</v>
          </cell>
          <cell r="C46">
            <v>0.32911996184116377</v>
          </cell>
          <cell r="D46">
            <v>0.19059995668182794</v>
          </cell>
          <cell r="E46">
            <v>0.23898372369988086</v>
          </cell>
          <cell r="F46">
            <v>0.12323580034423398</v>
          </cell>
          <cell r="G46">
            <v>0.19956236323851195</v>
          </cell>
          <cell r="H46">
            <v>0.73016398873612731</v>
          </cell>
          <cell r="I46">
            <v>0.51926361738470295</v>
          </cell>
          <cell r="J46">
            <v>0.19061302681992331</v>
          </cell>
          <cell r="K46">
            <v>2.0161737011188618E-2</v>
          </cell>
          <cell r="L46">
            <v>6.9165247018739384E-2</v>
          </cell>
          <cell r="M46">
            <v>-1.5056897030252592E-2</v>
          </cell>
          <cell r="N46">
            <v>0.26872275359489883</v>
          </cell>
          <cell r="O46">
            <v>0.5720250521920669</v>
          </cell>
          <cell r="P46">
            <v>0.42670701721202953</v>
          </cell>
          <cell r="Q46">
            <v>0.15770094297260884</v>
          </cell>
          <cell r="R46">
            <v>0.28867128413342891</v>
          </cell>
          <cell r="S46">
            <v>0.1741565168696626</v>
          </cell>
          <cell r="T46">
            <v>0.13310290461463836</v>
          </cell>
          <cell r="U46">
            <v>-6.0968997979200523E-2</v>
          </cell>
          <cell r="V46">
            <v>0.1071091389728096</v>
          </cell>
          <cell r="W46">
            <v>0.3825616229568507</v>
          </cell>
          <cell r="X46">
            <v>8.4534252297410184E-2</v>
          </cell>
          <cell r="Y46">
            <v>7.6045811899446702E-2</v>
          </cell>
          <cell r="Z46">
            <v>6.9391101713200731E-2</v>
          </cell>
          <cell r="AA46">
            <v>7.6658514215836027E-2</v>
          </cell>
          <cell r="AB46">
            <v>4.778599192134747E-2</v>
          </cell>
          <cell r="AC46">
            <v>-3.5998078131352362E-2</v>
          </cell>
          <cell r="AD46">
            <v>-0.11516069862030465</v>
          </cell>
          <cell r="AE46">
            <v>-0.27245763875538953</v>
          </cell>
          <cell r="AF46">
            <v>-7.5374359317945783E-2</v>
          </cell>
          <cell r="AG46">
            <v>-5.598689598689599E-2</v>
          </cell>
          <cell r="AH46">
            <v>-5.4327873482067246E-2</v>
          </cell>
          <cell r="AI46">
            <v>1.306903948518312E-2</v>
          </cell>
          <cell r="AJ46">
            <v>-3.1118007068356213E-2</v>
          </cell>
          <cell r="AK46">
            <v>2.7198474231933334E-2</v>
          </cell>
          <cell r="AL46">
            <v>-4.1968222277680711E-2</v>
          </cell>
          <cell r="AM46">
            <v>0.11373841597401357</v>
          </cell>
          <cell r="AN46">
            <v>9.9844979043463233E-2</v>
          </cell>
          <cell r="AO46">
            <v>0.12119938349446535</v>
          </cell>
          <cell r="AP46">
            <v>3.1551596139569371E-2</v>
          </cell>
          <cell r="AQ46">
            <v>8.1827718848350717E-2</v>
          </cell>
          <cell r="AR46">
            <v>0.1003293209175562</v>
          </cell>
          <cell r="AS46">
            <v>0.29051167411823142</v>
          </cell>
          <cell r="AT46">
            <v>0.15911918387658619</v>
          </cell>
          <cell r="AU46">
            <v>0.26704225352112676</v>
          </cell>
          <cell r="AV46">
            <v>0.15780974750440402</v>
          </cell>
          <cell r="AW46">
            <v>0.14724637681159414</v>
          </cell>
          <cell r="AX46">
            <v>8.0155138978668328E-2</v>
          </cell>
          <cell r="AY46">
            <v>-0.11196871462385505</v>
          </cell>
          <cell r="AZ46">
            <v>0.22206794408960473</v>
          </cell>
          <cell r="BA46">
            <v>0.75427640510453431</v>
          </cell>
          <cell r="BB46">
            <v>0.1839389860924181</v>
          </cell>
          <cell r="BC46">
            <v>0.15144446438184112</v>
          </cell>
          <cell r="BD46">
            <v>0.14644351464435146</v>
          </cell>
          <cell r="BE46">
            <v>0.11310477411086195</v>
          </cell>
          <cell r="BF46">
            <v>8.8415568495249675E-2</v>
          </cell>
          <cell r="BG46">
            <v>-0.16380882889456405</v>
          </cell>
          <cell r="BH46">
            <v>-0.10397319291527052</v>
          </cell>
          <cell r="BI46">
            <v>0.47095565271705175</v>
          </cell>
          <cell r="BJ46">
            <v>9.654062751407877E-2</v>
          </cell>
          <cell r="BK46">
            <v>6.2981865566293926E-2</v>
          </cell>
          <cell r="BL46">
            <v>8.1261950286806828E-2</v>
          </cell>
          <cell r="BM46">
            <v>-7.4603733709052489E-2</v>
          </cell>
          <cell r="BN46">
            <v>-0.28145033078619419</v>
          </cell>
          <cell r="BO46">
            <v>-0.39385315879339788</v>
          </cell>
          <cell r="BP46">
            <v>0.11593530425560128</v>
          </cell>
          <cell r="BQ46">
            <v>0.83523388410518962</v>
          </cell>
          <cell r="BR46">
            <v>0.55989374189164143</v>
          </cell>
          <cell r="BS46">
            <v>0.17264814594014544</v>
          </cell>
          <cell r="BT46">
            <v>-7.2567697741624748E-2</v>
          </cell>
          <cell r="BU46">
            <v>-3.5271887465882834E-2</v>
          </cell>
          <cell r="BV46">
            <v>1.9698972412910853E-2</v>
          </cell>
          <cell r="BW46">
            <v>-6.5004181555538665E-2</v>
          </cell>
          <cell r="BX46">
            <v>-2.6575513937701634E-2</v>
          </cell>
          <cell r="BY46">
            <v>-0.10891624949262613</v>
          </cell>
          <cell r="BZ46">
            <v>-0.11411968847100606</v>
          </cell>
          <cell r="CA46">
            <v>-8.4475047916518831E-2</v>
          </cell>
          <cell r="CB46">
            <v>-6.9319173697992453E-2</v>
          </cell>
          <cell r="CC46">
            <v>2.0051374458459614E-2</v>
          </cell>
          <cell r="CD46">
            <v>0.21554754393871112</v>
          </cell>
          <cell r="CE46">
            <v>3.8011475162313069E-2</v>
          </cell>
          <cell r="CF46">
            <v>6.3765805586754043E-2</v>
          </cell>
          <cell r="CG46">
            <v>5.4900055524708558E-2</v>
          </cell>
          <cell r="CH46">
            <v>0.10306469073127023</v>
          </cell>
          <cell r="CI46">
            <v>9.9596125945967229E-2</v>
          </cell>
          <cell r="CJ46">
            <v>0.15618327402135224</v>
          </cell>
          <cell r="CK46">
            <v>1.0373360242179608E-2</v>
          </cell>
          <cell r="CL46">
            <v>-2.4660270047323407E-2</v>
          </cell>
          <cell r="CM46">
            <v>-0.10092215312030883</v>
          </cell>
          <cell r="CN46">
            <v>-5.2411776988932957E-2</v>
          </cell>
          <cell r="CO46">
            <v>1.0497375656085994E-2</v>
          </cell>
          <cell r="CP46">
            <v>1.4537603454479964E-2</v>
          </cell>
          <cell r="CQ46">
            <v>-9.8211399633660212E-2</v>
          </cell>
          <cell r="CR46">
            <v>3.2922235409463818E-2</v>
          </cell>
          <cell r="CS46">
            <v>0.12295018862114104</v>
          </cell>
          <cell r="CT46">
            <v>-0.18020822153053562</v>
          </cell>
          <cell r="CU46">
            <v>-6.1582925744775419E-2</v>
          </cell>
          <cell r="CV46">
            <v>-8.1146189932800317E-3</v>
          </cell>
          <cell r="CW46">
            <v>-3.1328954017180388E-2</v>
          </cell>
          <cell r="CX46">
            <v>-3.8898862956313618E-2</v>
          </cell>
          <cell r="CY46">
            <v>-0.16641557538532858</v>
          </cell>
          <cell r="CZ46">
            <v>0.15914255415846079</v>
          </cell>
          <cell r="DA46">
            <v>-0.16607336325646183</v>
          </cell>
          <cell r="DB46">
            <v>-0.32488632057597577</v>
          </cell>
          <cell r="DC46">
            <v>3.3660589060308554E-2</v>
          </cell>
          <cell r="DD46">
            <v>-0.14122500793398918</v>
          </cell>
          <cell r="DE46">
            <v>-0.12766263672999423</v>
          </cell>
          <cell r="DF46">
            <v>5.0260453329578958E-2</v>
          </cell>
          <cell r="DG46">
            <v>5.6282722513089078E-2</v>
          </cell>
          <cell r="DH46">
            <v>1.7095843573031733E-3</v>
          </cell>
          <cell r="DI46">
            <v>-2.6242038216560459E-2</v>
          </cell>
          <cell r="DJ46">
            <v>-0.16549627921601506</v>
          </cell>
          <cell r="DK46">
            <v>-0.2832771478189805</v>
          </cell>
          <cell r="DL46">
            <v>-0.35094311818449753</v>
          </cell>
          <cell r="DM46">
            <v>-0.30724725943970765</v>
          </cell>
          <cell r="DN46">
            <v>-0.37056598386981654</v>
          </cell>
          <cell r="DO46">
            <v>-0.14061032863849765</v>
          </cell>
          <cell r="DP46">
            <v>-3.2967032967032961E-2</v>
          </cell>
          <cell r="DQ46">
            <v>-0.27783413644433175</v>
          </cell>
          <cell r="DR46">
            <v>-0.52380198019801982</v>
          </cell>
          <cell r="DS46">
            <v>-0.34692425012709716</v>
          </cell>
          <cell r="DT46">
            <v>-0.19838430467397572</v>
          </cell>
          <cell r="DU46">
            <v>-0.18552774755168666</v>
          </cell>
          <cell r="DV46">
            <v>-0.18323228099519129</v>
          </cell>
          <cell r="DW46">
            <v>-0.17661408359082775</v>
          </cell>
          <cell r="DX46">
            <v>-0.15544784608536522</v>
          </cell>
          <cell r="DY46">
            <v>-0.12288693187569588</v>
          </cell>
          <cell r="DZ46">
            <v>-0.14303284289163209</v>
          </cell>
          <cell r="EA46">
            <v>-0.15398929983717147</v>
          </cell>
          <cell r="EB46">
            <v>-9.8710433763188776E-2</v>
          </cell>
          <cell r="EC46">
            <v>-0.12444561377132979</v>
          </cell>
          <cell r="ED46">
            <v>-0.12308604901197495</v>
          </cell>
          <cell r="EE46">
            <v>-0.11404051056402054</v>
          </cell>
          <cell r="EF46">
            <v>-6.191887197302548E-2</v>
          </cell>
          <cell r="EG46">
            <v>-6.4477926179353884E-2</v>
          </cell>
          <cell r="EH46">
            <v>-4.6125211505922192E-2</v>
          </cell>
          <cell r="EI46">
            <v>-2.9526084940983521E-2</v>
          </cell>
          <cell r="EJ46">
            <v>4.5015582316956237E-3</v>
          </cell>
          <cell r="EK46">
            <v>-7.3905401086609146E-2</v>
          </cell>
          <cell r="EL46">
            <v>-4.2688626752726444E-2</v>
          </cell>
          <cell r="EM46">
            <v>-2.8146169258658538E-2</v>
          </cell>
          <cell r="EN46">
            <v>-2.479065667695024E-2</v>
          </cell>
          <cell r="EO46">
            <v>-0.10165718525847145</v>
          </cell>
          <cell r="EP46">
            <v>4.7882528197488838E-2</v>
          </cell>
          <cell r="EQ46">
            <v>-2.2940438496923399E-2</v>
          </cell>
          <cell r="ER46">
            <v>-4.7959234650547522E-3</v>
          </cell>
          <cell r="ES46">
            <v>4.3054984231454929E-2</v>
          </cell>
          <cell r="ET46">
            <v>0.3883215501440167</v>
          </cell>
          <cell r="EU46">
            <v>0.19450367211561237</v>
          </cell>
          <cell r="EV46">
            <v>0.28441774255400731</v>
          </cell>
          <cell r="EW46">
            <v>0.23474178403755874</v>
          </cell>
          <cell r="EX46">
            <v>-1</v>
          </cell>
          <cell r="EY46">
            <v>-1</v>
          </cell>
          <cell r="EZ46">
            <v>-1</v>
          </cell>
          <cell r="FA46">
            <v>-1</v>
          </cell>
        </row>
        <row r="48">
          <cell r="A48" t="str">
            <v>Freight Units</v>
          </cell>
        </row>
        <row r="49">
          <cell r="A49" t="str">
            <v xml:space="preserve">Stena Line </v>
          </cell>
          <cell r="B49">
            <v>-0.11802656546489565</v>
          </cell>
          <cell r="C49">
            <v>5.5710306406684396E-3</v>
          </cell>
          <cell r="D49">
            <v>1.3489208633093552E-2</v>
          </cell>
          <cell r="E49">
            <v>0.18992420864913062</v>
          </cell>
          <cell r="F49">
            <v>0.22557038312526911</v>
          </cell>
          <cell r="G49">
            <v>0.3263803680981594</v>
          </cell>
          <cell r="H49">
            <v>0.46263008514664139</v>
          </cell>
          <cell r="I49">
            <v>3.891708967851093E-2</v>
          </cell>
          <cell r="J49">
            <v>-0.19786856127886321</v>
          </cell>
          <cell r="K49">
            <v>-0.13224085365853655</v>
          </cell>
          <cell r="L49">
            <v>-3.2074705643524104E-2</v>
          </cell>
          <cell r="M49">
            <v>0.23493449781659392</v>
          </cell>
          <cell r="N49">
            <v>0.18947881149537271</v>
          </cell>
          <cell r="O49">
            <v>-9.466019417475724E-2</v>
          </cell>
          <cell r="P49">
            <v>-5.1282051282051322E-2</v>
          </cell>
          <cell r="Q49">
            <v>0.22020105313547145</v>
          </cell>
          <cell r="R49">
            <v>0.20294676806083656</v>
          </cell>
          <cell r="S49">
            <v>0.21232522009321597</v>
          </cell>
          <cell r="T49">
            <v>0.18210573881608672</v>
          </cell>
          <cell r="U49">
            <v>0.18126361655773415</v>
          </cell>
          <cell r="V49">
            <v>0.27192982456140347</v>
          </cell>
          <cell r="W49">
            <v>0.17685185185185182</v>
          </cell>
          <cell r="X49">
            <v>0.17505567928730503</v>
          </cell>
          <cell r="Y49">
            <v>0.21078001752848374</v>
          </cell>
          <cell r="Z49">
            <v>0.26</v>
          </cell>
          <cell r="AA49">
            <v>0.33834929320565443</v>
          </cell>
          <cell r="AB49">
            <v>4.1229093737845224E-2</v>
          </cell>
          <cell r="AC49">
            <v>0.13776137761377605</v>
          </cell>
          <cell r="AD49">
            <v>0.15735167669819439</v>
          </cell>
          <cell r="AE49">
            <v>0.24071526822558464</v>
          </cell>
          <cell r="AF49">
            <v>0.30000000000000004</v>
          </cell>
          <cell r="AG49">
            <v>7.2064056939501686E-2</v>
          </cell>
          <cell r="AH49">
            <v>0.11826086956521742</v>
          </cell>
          <cell r="AI49">
            <v>0.20802762192490287</v>
          </cell>
          <cell r="AJ49">
            <v>8.272610372910405E-2</v>
          </cell>
          <cell r="AK49">
            <v>0.16051430941518041</v>
          </cell>
          <cell r="AL49">
            <v>0.12076095947063692</v>
          </cell>
          <cell r="AM49">
            <v>8.6443259710586418E-2</v>
          </cell>
          <cell r="AN49">
            <v>5.1012753188297122E-2</v>
          </cell>
          <cell r="AO49">
            <v>9.4197437829691033E-2</v>
          </cell>
          <cell r="AP49">
            <v>0.14701195219123497</v>
          </cell>
          <cell r="AQ49">
            <v>5.3353658536585469E-2</v>
          </cell>
          <cell r="AR49">
            <v>0.12695924764890276</v>
          </cell>
          <cell r="AS49">
            <v>6.8938807126258661E-2</v>
          </cell>
          <cell r="AT49">
            <v>1.0443864229765065E-2</v>
          </cell>
          <cell r="AU49">
            <v>-8.9342693044033306E-3</v>
          </cell>
          <cell r="AV49">
            <v>-0.12773845635321879</v>
          </cell>
          <cell r="AW49">
            <v>8.4587813620071728E-2</v>
          </cell>
          <cell r="AX49">
            <v>4.2796005706133844E-3</v>
          </cell>
          <cell r="AY49">
            <v>0.28867562380038381</v>
          </cell>
          <cell r="AZ49">
            <v>0.59082397003745313</v>
          </cell>
          <cell r="BA49">
            <v>0.26713532513181026</v>
          </cell>
          <cell r="BB49">
            <v>-0.12263339070567991</v>
          </cell>
          <cell r="BC49">
            <v>6.2326869806094143E-2</v>
          </cell>
          <cell r="BD49">
            <v>0.10115350488021302</v>
          </cell>
          <cell r="BE49">
            <v>5.0955414012738842E-2</v>
          </cell>
          <cell r="BF49">
            <v>3.8637161924832686E-3</v>
          </cell>
          <cell r="BG49">
            <v>-0.18347209374036388</v>
          </cell>
          <cell r="BH49">
            <v>-0.19146183699870634</v>
          </cell>
          <cell r="BI49">
            <v>4.4381107491856753E-2</v>
          </cell>
          <cell r="BJ49">
            <v>-1.3728963684676687E-2</v>
          </cell>
          <cell r="BK49">
            <v>0.10803689064558619</v>
          </cell>
          <cell r="BL49">
            <v>-5.8724832214764877E-3</v>
          </cell>
          <cell r="BM49">
            <v>5.657708628005631E-3</v>
          </cell>
          <cell r="BN49">
            <v>0.15520065520065529</v>
          </cell>
          <cell r="BO49">
            <v>0.17336907953529934</v>
          </cell>
          <cell r="BP49">
            <v>0.18090671316477769</v>
          </cell>
          <cell r="BQ49">
            <v>-4.5900353079639022E-2</v>
          </cell>
          <cell r="BR49">
            <v>-8.8897668905570937E-2</v>
          </cell>
          <cell r="BS49">
            <v>-0.104228961982059</v>
          </cell>
          <cell r="BT49">
            <v>-3.8226299694188448E-4</v>
          </cell>
          <cell r="BU49">
            <v>4.5370711914422657E-2</v>
          </cell>
          <cell r="BV49">
            <v>2.1778584392013745E-3</v>
          </cell>
          <cell r="BW49">
            <v>9.1266719118804129E-2</v>
          </cell>
          <cell r="BX49">
            <v>1.4783927217589143E-2</v>
          </cell>
          <cell r="BY49">
            <v>2.5334781035106779E-2</v>
          </cell>
          <cell r="BZ49">
            <v>8.8813303099017471E-2</v>
          </cell>
          <cell r="CA49">
            <v>-7.495741056218086E-3</v>
          </cell>
          <cell r="CB49">
            <v>0.10422114307060149</v>
          </cell>
          <cell r="CC49">
            <v>3.2432432432432101E-3</v>
          </cell>
          <cell r="CD49">
            <v>3.0460624071322329E-2</v>
          </cell>
          <cell r="CE49">
            <v>-1.1086474501108556E-3</v>
          </cell>
          <cell r="CF49">
            <v>3.7816931671680321E-2</v>
          </cell>
          <cell r="CG49">
            <v>-1.6597510373443924E-3</v>
          </cell>
          <cell r="CH49">
            <v>2.255054432348369E-2</v>
          </cell>
          <cell r="CI49">
            <v>-2.965344765987854E-2</v>
          </cell>
          <cell r="CJ49">
            <v>8.5114806017418942E-2</v>
          </cell>
          <cell r="CK49">
            <v>2.9306647605432445E-2</v>
          </cell>
          <cell r="CL49">
            <v>-3.3210332103320583E-3</v>
          </cell>
          <cell r="CM49">
            <v>-3.8555906063793E-3</v>
          </cell>
          <cell r="CN49">
            <v>3.8543897216274159E-2</v>
          </cell>
          <cell r="CO49">
            <v>-8.1267217630853983E-2</v>
          </cell>
          <cell r="CP49">
            <v>-5.7658909343522025E-2</v>
          </cell>
          <cell r="CQ49">
            <v>-1.157742402315487E-2</v>
          </cell>
          <cell r="CR49">
            <v>-1.356050069541026E-2</v>
          </cell>
          <cell r="CS49">
            <v>-2.2826086956521774E-2</v>
          </cell>
          <cell r="CT49">
            <v>-0.1144333702473237</v>
          </cell>
          <cell r="CU49">
            <v>-3.8312942691564711E-2</v>
          </cell>
          <cell r="CV49">
            <v>0.15224111282843888</v>
          </cell>
          <cell r="CW49">
            <v>-0.11037673496364842</v>
          </cell>
          <cell r="CX49">
            <v>8.4872159090909172E-2</v>
          </cell>
          <cell r="CY49">
            <v>-2.9192731605600208E-2</v>
          </cell>
          <cell r="CZ49">
            <v>0.34490876986462626</v>
          </cell>
          <cell r="DA49">
            <v>1.8030513176144236E-2</v>
          </cell>
          <cell r="DB49">
            <v>-1.1280039234919048E-2</v>
          </cell>
          <cell r="DC49">
            <v>-0.34202520643198608</v>
          </cell>
          <cell r="DD49">
            <v>-0.11522965350523773</v>
          </cell>
          <cell r="DE49">
            <v>-0.20606060606060606</v>
          </cell>
          <cell r="DF49">
            <v>-0.11196641007697694</v>
          </cell>
          <cell r="DG49">
            <v>-0.13519637462235645</v>
          </cell>
          <cell r="DH49">
            <v>9.8400000000000043E-2</v>
          </cell>
          <cell r="DI49">
            <v>0.13528265107212478</v>
          </cell>
          <cell r="DJ49">
            <v>0.10642119443197129</v>
          </cell>
          <cell r="DK49">
            <v>0.19381688466111768</v>
          </cell>
          <cell r="DL49">
            <v>0.17679324894514759</v>
          </cell>
          <cell r="DM49">
            <v>-0.14275668073136427</v>
          </cell>
          <cell r="DN49">
            <v>-0.10280042538107059</v>
          </cell>
          <cell r="DO49">
            <v>-3.3130236100533117E-2</v>
          </cell>
          <cell r="DP49">
            <v>-0.26393503137689189</v>
          </cell>
          <cell r="DQ49">
            <v>-0.13774671052631582</v>
          </cell>
          <cell r="DR49">
            <v>0.14440589765828271</v>
          </cell>
          <cell r="DS49">
            <v>0.18645684310920352</v>
          </cell>
          <cell r="DT49">
            <v>-6.653919694072663E-2</v>
          </cell>
          <cell r="DU49">
            <v>-4.1637261820748006E-2</v>
          </cell>
          <cell r="DV49">
            <v>-2.8975009054690304E-3</v>
          </cell>
          <cell r="DW49">
            <v>-8.1470800288392264E-2</v>
          </cell>
          <cell r="DX49">
            <v>-4.146432573776615E-2</v>
          </cell>
          <cell r="DY49">
            <v>-3.5298270384751196E-2</v>
          </cell>
          <cell r="DZ49">
            <v>-6.5255119750086799E-2</v>
          </cell>
          <cell r="EA49">
            <v>-6.7971163748712704E-2</v>
          </cell>
          <cell r="EB49">
            <v>-3.8227334235453325E-2</v>
          </cell>
          <cell r="EC49">
            <v>1.3290229885057459E-2</v>
          </cell>
          <cell r="ED49">
            <v>-1.0814708002884199E-3</v>
          </cell>
          <cell r="EE49">
            <v>4.8094709581945061E-3</v>
          </cell>
          <cell r="EF49">
            <v>-0.11221532091097308</v>
          </cell>
          <cell r="EG49">
            <v>8.3125519534488213E-4</v>
          </cell>
          <cell r="EH49">
            <v>6.4638783269961309E-3</v>
          </cell>
          <cell r="EI49">
            <v>2.2091310751104487E-3</v>
          </cell>
          <cell r="EJ49">
            <v>0</v>
          </cell>
          <cell r="EK49">
            <v>-5.6597222222222188E-2</v>
          </cell>
          <cell r="EL49">
            <v>-0.14735283228433915</v>
          </cell>
          <cell r="EM49">
            <v>-0.2068965517241379</v>
          </cell>
          <cell r="EN49">
            <v>-8.8659793814433008E-2</v>
          </cell>
          <cell r="EO49">
            <v>-9.107946026986502E-2</v>
          </cell>
          <cell r="EP49">
            <v>-6.4872834500552923E-2</v>
          </cell>
          <cell r="EQ49">
            <v>-4.2825768667642761E-2</v>
          </cell>
          <cell r="ER49">
            <v>-6.9792033838561807E-2</v>
          </cell>
          <cell r="ES49">
            <v>-1.0381905821282955E-2</v>
          </cell>
          <cell r="ET49">
            <v>0.10754481033764063</v>
          </cell>
          <cell r="EU49">
            <v>-5.3565450284566496E-2</v>
          </cell>
          <cell r="EV49">
            <v>-5.2984574111334726E-2</v>
          </cell>
          <cell r="EW49">
            <v>9.9925705794948083E-2</v>
          </cell>
          <cell r="EX49">
            <v>-1</v>
          </cell>
          <cell r="EY49">
            <v>-1</v>
          </cell>
          <cell r="EZ49">
            <v>-1</v>
          </cell>
          <cell r="FA49">
            <v>-1</v>
          </cell>
        </row>
        <row r="50">
          <cell r="A50" t="str">
            <v>Irish Ferries</v>
          </cell>
          <cell r="B50">
            <v>0.25584905660377366</v>
          </cell>
          <cell r="C50">
            <v>0.74072164948453612</v>
          </cell>
          <cell r="D50">
            <v>0.71039999999999992</v>
          </cell>
          <cell r="E50">
            <v>0.61702127659574457</v>
          </cell>
          <cell r="F50">
            <v>0.57578947368421063</v>
          </cell>
          <cell r="G50">
            <v>0.46149645002730755</v>
          </cell>
          <cell r="H50">
            <v>0.59160521837776514</v>
          </cell>
          <cell r="I50">
            <v>0.71413612565445028</v>
          </cell>
          <cell r="J50">
            <v>0.55800091701054555</v>
          </cell>
          <cell r="K50">
            <v>0.558674643350207</v>
          </cell>
          <cell r="L50">
            <v>0.53312945973496428</v>
          </cell>
          <cell r="M50">
            <v>0.57752341311134225</v>
          </cell>
          <cell r="N50">
            <v>0.54862282181000555</v>
          </cell>
          <cell r="O50">
            <v>0.22355769230769229</v>
          </cell>
          <cell r="P50">
            <v>0.51300578034682087</v>
          </cell>
          <cell r="Q50">
            <v>0.30409617097061448</v>
          </cell>
          <cell r="R50">
            <v>0.31302876480541464</v>
          </cell>
          <cell r="S50">
            <v>0.29148202855736094</v>
          </cell>
          <cell r="T50">
            <v>0.50170316301703166</v>
          </cell>
          <cell r="U50">
            <v>0.30104712041884807</v>
          </cell>
          <cell r="V50">
            <v>0.41542750929368033</v>
          </cell>
          <cell r="W50">
            <v>0.38055842812823171</v>
          </cell>
          <cell r="X50">
            <v>0.24297815425769054</v>
          </cell>
          <cell r="Y50">
            <v>0.26820908311910885</v>
          </cell>
          <cell r="Z50">
            <v>0.30000000000000004</v>
          </cell>
          <cell r="AA50">
            <v>0.29359355112431063</v>
          </cell>
          <cell r="AB50">
            <v>0.31327358087921464</v>
          </cell>
          <cell r="AC50">
            <v>0.25587355830841529</v>
          </cell>
          <cell r="AD50">
            <v>0.22715517241379302</v>
          </cell>
          <cell r="AE50">
            <v>0.26186131386861322</v>
          </cell>
          <cell r="AF50">
            <v>0.17906746031746024</v>
          </cell>
          <cell r="AG50">
            <v>0.28614157527417738</v>
          </cell>
          <cell r="AH50">
            <v>0.24894514767932496</v>
          </cell>
          <cell r="AI50">
            <v>0.37693050193050204</v>
          </cell>
          <cell r="AJ50">
            <v>0.15172697368421062</v>
          </cell>
          <cell r="AK50">
            <v>0.29718369062631367</v>
          </cell>
          <cell r="AL50">
            <v>0.19299674267100975</v>
          </cell>
          <cell r="AM50">
            <v>0.12724493695070693</v>
          </cell>
          <cell r="AN50">
            <v>0.25628930817610063</v>
          </cell>
          <cell r="AO50">
            <v>0.3132241310427486</v>
          </cell>
          <cell r="AP50">
            <v>0.29439252336448596</v>
          </cell>
          <cell r="AQ50">
            <v>0.20671834625323005</v>
          </cell>
          <cell r="AR50">
            <v>0.23199363310783916</v>
          </cell>
          <cell r="AS50">
            <v>0.26741573033707855</v>
          </cell>
          <cell r="AT50">
            <v>0.25150375939849634</v>
          </cell>
          <cell r="AU50">
            <v>0.42595019659239841</v>
          </cell>
          <cell r="AV50">
            <v>0.24747109826589586</v>
          </cell>
          <cell r="AW50">
            <v>0.29752650176678452</v>
          </cell>
          <cell r="AX50">
            <v>0.18661116892126262</v>
          </cell>
          <cell r="AY50">
            <v>0.5911578947368421</v>
          </cell>
          <cell r="AZ50">
            <v>1.0936639118457299</v>
          </cell>
          <cell r="BA50">
            <v>0.47855917667238423</v>
          </cell>
          <cell r="BB50">
            <v>-0.23948317307692313</v>
          </cell>
          <cell r="BC50">
            <v>4.7379330766952332E-3</v>
          </cell>
          <cell r="BD50">
            <v>-4.6772684752104388E-3</v>
          </cell>
          <cell r="BE50">
            <v>-1.1874197689345278E-2</v>
          </cell>
          <cell r="BF50">
            <v>-7.6152304609218402E-2</v>
          </cell>
          <cell r="BG50">
            <v>6.5022421524663754E-2</v>
          </cell>
          <cell r="BH50">
            <v>0.2020669992872417</v>
          </cell>
          <cell r="BI50">
            <v>-1.863164324984723E-2</v>
          </cell>
          <cell r="BJ50">
            <v>1.6185991759858798E-2</v>
          </cell>
          <cell r="BK50">
            <v>5.6392087392973078E-2</v>
          </cell>
          <cell r="BL50">
            <v>6.5492021276595702E-2</v>
          </cell>
          <cell r="BM50">
            <v>8.2783641160949939E-2</v>
          </cell>
          <cell r="BN50">
            <v>0.18911070780399264</v>
          </cell>
          <cell r="BO50">
            <v>0.25815324165029474</v>
          </cell>
          <cell r="BP50">
            <v>2.3559375994905984E-2</v>
          </cell>
          <cell r="BQ50">
            <v>-2.8678729941959746E-2</v>
          </cell>
          <cell r="BR50">
            <v>-0.1385309278350515</v>
          </cell>
          <cell r="BS50">
            <v>0.14639725505146783</v>
          </cell>
          <cell r="BT50">
            <v>3.2080362929358452E-2</v>
          </cell>
          <cell r="BU50">
            <v>5.6338028169014009E-2</v>
          </cell>
          <cell r="BV50">
            <v>1.8384766907419525E-2</v>
          </cell>
          <cell r="BW50">
            <v>8.4269662921348409E-2</v>
          </cell>
          <cell r="BX50">
            <v>-1.4705882352941124E-2</v>
          </cell>
          <cell r="BY50">
            <v>7.7364864864864824E-2</v>
          </cell>
          <cell r="BZ50">
            <v>8.9910089910090196E-3</v>
          </cell>
          <cell r="CA50">
            <v>1.6070842899311266E-2</v>
          </cell>
          <cell r="CB50">
            <v>-9.4247643808904602E-3</v>
          </cell>
          <cell r="CC50">
            <v>5.986394557823127E-2</v>
          </cell>
          <cell r="CD50">
            <v>4.987706357569377E-2</v>
          </cell>
          <cell r="CE50">
            <v>5.9291395516992029E-2</v>
          </cell>
          <cell r="CF50">
            <v>0.17795540597391679</v>
          </cell>
          <cell r="CG50">
            <v>-4.7674418604651159E-2</v>
          </cell>
          <cell r="CH50">
            <v>5.3678678678678704E-2</v>
          </cell>
          <cell r="CI50">
            <v>1.051524710830698E-2</v>
          </cell>
          <cell r="CJ50">
            <v>1.7850767583005966E-2</v>
          </cell>
          <cell r="CK50">
            <v>-3.8885288399221896E-3</v>
          </cell>
          <cell r="CL50">
            <v>-2.2184300341296925E-2</v>
          </cell>
          <cell r="CM50">
            <v>0.11864406779661008</v>
          </cell>
          <cell r="CN50">
            <v>8.1351689612014999E-2</v>
          </cell>
          <cell r="CO50">
            <v>3.4073623364770267E-2</v>
          </cell>
          <cell r="CP50">
            <v>2.7075812274368172E-2</v>
          </cell>
          <cell r="CQ50">
            <v>6.5769348424594698E-2</v>
          </cell>
          <cell r="CR50">
            <v>9.5607235142118885E-2</v>
          </cell>
          <cell r="CS50">
            <v>-3.7234042553191515E-2</v>
          </cell>
          <cell r="CT50">
            <v>7.5998798437969306E-2</v>
          </cell>
          <cell r="CU50">
            <v>0.10477941176470584</v>
          </cell>
          <cell r="CV50">
            <v>1.3321749203591082E-2</v>
          </cell>
          <cell r="CW50">
            <v>5.6917211328975981E-2</v>
          </cell>
          <cell r="CX50">
            <v>-1.1692487576732136E-3</v>
          </cell>
          <cell r="CY50">
            <v>2.1963482402752144E-2</v>
          </cell>
          <cell r="CZ50">
            <v>0.46491228070175428</v>
          </cell>
          <cell r="DA50">
            <v>5.2204176334106789E-2</v>
          </cell>
          <cell r="DB50">
            <v>-5.7289608850256801E-2</v>
          </cell>
          <cell r="DC50">
            <v>0.16710875331564989</v>
          </cell>
          <cell r="DD50">
            <v>0.12844611528822059</v>
          </cell>
          <cell r="DE50">
            <v>0.17083468658655399</v>
          </cell>
          <cell r="DF50">
            <v>0.24765003615328984</v>
          </cell>
          <cell r="DG50">
            <v>0.23368421052631572</v>
          </cell>
          <cell r="DH50">
            <v>1.8677734954046787E-2</v>
          </cell>
          <cell r="DI50">
            <v>4.7619047619047672E-2</v>
          </cell>
          <cell r="DJ50">
            <v>-7.7324066029539562E-2</v>
          </cell>
          <cell r="DK50">
            <v>-0.10396869759642258</v>
          </cell>
          <cell r="DL50">
            <v>-0.13354134165366616</v>
          </cell>
          <cell r="DM50">
            <v>-7.8891257995735597E-2</v>
          </cell>
          <cell r="DN50">
            <v>0.11294261294261299</v>
          </cell>
          <cell r="DO50">
            <v>0.15459088069956284</v>
          </cell>
          <cell r="DP50">
            <v>5.7853810264385741E-2</v>
          </cell>
          <cell r="DQ50">
            <v>1.4762741652021072E-2</v>
          </cell>
          <cell r="DR50">
            <v>0.32236350037397155</v>
          </cell>
          <cell r="DS50">
            <v>0.13900897904888598</v>
          </cell>
          <cell r="DT50">
            <v>-8.0376766091051821E-2</v>
          </cell>
          <cell r="DU50">
            <v>9.7460317460317469E-2</v>
          </cell>
          <cell r="DV50">
            <v>0.15699548678272079</v>
          </cell>
          <cell r="DW50">
            <v>0.13195164075993082</v>
          </cell>
          <cell r="DX50">
            <v>0.241354204586822</v>
          </cell>
          <cell r="DY50">
            <v>0.14393226716839136</v>
          </cell>
          <cell r="DZ50">
            <v>0.21617161716171607</v>
          </cell>
          <cell r="EA50">
            <v>0.16300839251129751</v>
          </cell>
          <cell r="EB50">
            <v>0.17257217847769035</v>
          </cell>
          <cell r="EC50">
            <v>0.11360718870346598</v>
          </cell>
          <cell r="ED50">
            <v>0.15021746403479419</v>
          </cell>
          <cell r="EE50">
            <v>0.19965870307167233</v>
          </cell>
          <cell r="EF50">
            <v>0.25821428571428573</v>
          </cell>
          <cell r="EG50">
            <v>0.21041921041921041</v>
          </cell>
          <cell r="EH50">
            <v>0.10758817242607766</v>
          </cell>
          <cell r="EI50">
            <v>0.15574054804023585</v>
          </cell>
          <cell r="EJ50">
            <v>0.12171168011224132</v>
          </cell>
          <cell r="EK50">
            <v>0.18965517241379315</v>
          </cell>
          <cell r="EL50">
            <v>0.3504363001745201</v>
          </cell>
          <cell r="EM50">
            <v>0.25333333333333341</v>
          </cell>
          <cell r="EN50">
            <v>0.1889467592592593</v>
          </cell>
          <cell r="EO50">
            <v>0.18564283612827293</v>
          </cell>
          <cell r="EP50">
            <v>0.16344463971880496</v>
          </cell>
          <cell r="EQ50">
            <v>0.1374856486796785</v>
          </cell>
          <cell r="ER50">
            <v>0.19015330188679247</v>
          </cell>
          <cell r="ES50">
            <v>0.11172498465316139</v>
          </cell>
          <cell r="ET50">
            <v>0.11557788944723613</v>
          </cell>
          <cell r="EU50">
            <v>5.0194120909595075E-2</v>
          </cell>
          <cell r="EV50">
            <v>0.15061446127464984</v>
          </cell>
          <cell r="EW50">
            <v>4.8956454522030457E-2</v>
          </cell>
          <cell r="EX50">
            <v>-1</v>
          </cell>
          <cell r="EY50">
            <v>-1</v>
          </cell>
          <cell r="EZ50">
            <v>-1</v>
          </cell>
          <cell r="FA50">
            <v>-1</v>
          </cell>
        </row>
        <row r="51">
          <cell r="A51" t="str">
            <v>IOMSP Co</v>
          </cell>
          <cell r="B51">
            <v>-0.95951417004048578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>
            <v>-1</v>
          </cell>
          <cell r="L51">
            <v>-0.13664596273291929</v>
          </cell>
          <cell r="M51">
            <v>0.48031496062992129</v>
          </cell>
          <cell r="N51">
            <v>-0.52298850574712641</v>
          </cell>
          <cell r="O51">
            <v>-0.3202614379084967</v>
          </cell>
          <cell r="P51">
            <v>-0.22641509433962259</v>
          </cell>
          <cell r="Q51">
            <v>-0.49019607843137258</v>
          </cell>
          <cell r="R51">
            <v>0.16901408450704225</v>
          </cell>
          <cell r="S51">
            <v>-0.24675324675324672</v>
          </cell>
          <cell r="T51">
            <v>-2.1897810218978075E-2</v>
          </cell>
          <cell r="U51">
            <v>0.16546762589928066</v>
          </cell>
          <cell r="V51">
            <v>-0.10752688172043012</v>
          </cell>
          <cell r="W51">
            <v>-0.40127388535031849</v>
          </cell>
          <cell r="X51">
            <v>-0.310126582278481</v>
          </cell>
          <cell r="Y51">
            <v>3.7037037037036979E-2</v>
          </cell>
          <cell r="Z51">
            <v>0.37234042553191493</v>
          </cell>
          <cell r="AA51">
            <v>5.3691275167785157E-2</v>
          </cell>
          <cell r="AB51">
            <v>-5.3892215568862256E-2</v>
          </cell>
          <cell r="AC51">
            <v>8.3333333333333259E-2</v>
          </cell>
          <cell r="AD51">
            <v>3.3557046979865834E-2</v>
          </cell>
          <cell r="AE51">
            <v>0.22689075630252109</v>
          </cell>
          <cell r="AF51">
            <v>-2.0547945205479423E-2</v>
          </cell>
          <cell r="AG51">
            <v>-7.2727272727272751E-2</v>
          </cell>
          <cell r="AH51">
            <v>0.47826086956521729</v>
          </cell>
          <cell r="AI51">
            <v>0.5752212389380531</v>
          </cell>
          <cell r="AJ51">
            <v>-0.16551724137931034</v>
          </cell>
          <cell r="AK51">
            <v>0.71818181818181825</v>
          </cell>
          <cell r="AL51">
            <v>-6.0000000000000053E-2</v>
          </cell>
          <cell r="AM51">
            <v>0</v>
          </cell>
          <cell r="AN51">
            <v>-4.4585987261146487E-2</v>
          </cell>
          <cell r="AO51">
            <v>0.40186915887850461</v>
          </cell>
          <cell r="AP51">
            <v>-4.4585987261146487E-2</v>
          </cell>
          <cell r="AQ51">
            <v>0.44230769230769229</v>
          </cell>
          <cell r="AR51">
            <v>-0.14529914529914534</v>
          </cell>
          <cell r="AS51">
            <v>0.25</v>
          </cell>
          <cell r="AT51">
            <v>-1</v>
          </cell>
          <cell r="AU51">
            <v>-1</v>
          </cell>
          <cell r="AV51">
            <v>-1</v>
          </cell>
          <cell r="AW51">
            <v>-1</v>
          </cell>
          <cell r="AX51">
            <v>-1</v>
          </cell>
          <cell r="AY51">
            <v>-1</v>
          </cell>
          <cell r="AZ51">
            <v>-1</v>
          </cell>
          <cell r="BA51">
            <v>-1</v>
          </cell>
          <cell r="BB51">
            <v>-1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>
            <v>-0.67625899280575541</v>
          </cell>
          <cell r="BM51">
            <v>-0.6063829787234043</v>
          </cell>
          <cell r="BN51">
            <v>0.50602409638554224</v>
          </cell>
          <cell r="BO51">
            <v>-3.8461538461538436E-2</v>
          </cell>
          <cell r="BP51">
            <v>-0.11382113821138207</v>
          </cell>
          <cell r="BQ51">
            <v>-7.6923076923076872E-2</v>
          </cell>
          <cell r="BR51">
            <v>-0.40963855421686746</v>
          </cell>
          <cell r="BS51">
            <v>6.8965517241379226E-2</v>
          </cell>
          <cell r="BT51">
            <v>8.9552238805970186E-2</v>
          </cell>
          <cell r="BU51">
            <v>-0.15432098765432101</v>
          </cell>
          <cell r="BV51">
            <v>-0.31325301204819278</v>
          </cell>
          <cell r="BW51">
            <v>0.53191489361702127</v>
          </cell>
          <cell r="BX51">
            <v>0.37614678899082565</v>
          </cell>
          <cell r="BY51">
            <v>0.62142857142857144</v>
          </cell>
          <cell r="BZ51">
            <v>0.62015503875968991</v>
          </cell>
          <cell r="CA51">
            <v>-0.27388535031847139</v>
          </cell>
          <cell r="CB51">
            <v>-0.11392405063291144</v>
          </cell>
          <cell r="CC51">
            <v>0.28205128205128216</v>
          </cell>
          <cell r="CD51">
            <v>0.29220779220779214</v>
          </cell>
          <cell r="CE51">
            <v>0.31506849315068486</v>
          </cell>
          <cell r="CF51">
            <v>0.20979020979020979</v>
          </cell>
          <cell r="CG51">
            <v>1.9607843137254832E-2</v>
          </cell>
          <cell r="CH51">
            <v>-5.8823529411764719E-2</v>
          </cell>
          <cell r="CI51">
            <v>0.3314606741573034</v>
          </cell>
          <cell r="CJ51">
            <v>0.53719008264462809</v>
          </cell>
          <cell r="CK51">
            <v>-0.12169312169312174</v>
          </cell>
          <cell r="CL51">
            <v>0.46808510638297873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0.5</v>
          </cell>
          <cell r="CS51">
            <v>0</v>
          </cell>
          <cell r="CT51" t="e">
            <v>#DIV/0!</v>
          </cell>
          <cell r="CU51" t="e">
            <v>#DIV/0!</v>
          </cell>
          <cell r="CV51" t="e">
            <v>#DIV/0!</v>
          </cell>
          <cell r="CW51" t="e">
            <v>#DIV/0!</v>
          </cell>
          <cell r="CX51" t="e">
            <v>#DIV/0!</v>
          </cell>
          <cell r="CY51" t="e">
            <v>#DIV/0!</v>
          </cell>
          <cell r="CZ51" t="e">
            <v>#DIV/0!</v>
          </cell>
          <cell r="DA51" t="e">
            <v>#DIV/0!</v>
          </cell>
          <cell r="DB51" t="e">
            <v>#DIV/0!</v>
          </cell>
          <cell r="DC51" t="e">
            <v>#DIV/0!</v>
          </cell>
          <cell r="DD51" t="e">
            <v>#DIV/0!</v>
          </cell>
          <cell r="DE51" t="e">
            <v>#DIV/0!</v>
          </cell>
          <cell r="DF51" t="e">
            <v>#DIV/0!</v>
          </cell>
          <cell r="DG51" t="e">
            <v>#DIV/0!</v>
          </cell>
          <cell r="DH51" t="e">
            <v>#DIV/0!</v>
          </cell>
          <cell r="DI51" t="e">
            <v>#DIV/0!</v>
          </cell>
          <cell r="DJ51" t="e">
            <v>#DIV/0!</v>
          </cell>
          <cell r="DK51" t="e">
            <v>#DIV/0!</v>
          </cell>
          <cell r="DL51">
            <v>-0.75555555555555554</v>
          </cell>
          <cell r="DM51">
            <v>0.17567567567567566</v>
          </cell>
          <cell r="DN51">
            <v>-0.12</v>
          </cell>
          <cell r="DO51">
            <v>-0.16000000000000003</v>
          </cell>
          <cell r="DP51">
            <v>-0.30275229357798161</v>
          </cell>
          <cell r="DQ51">
            <v>-0.27083333333333337</v>
          </cell>
          <cell r="DR51">
            <v>0.16326530612244894</v>
          </cell>
          <cell r="DS51">
            <v>-0.29032258064516125</v>
          </cell>
          <cell r="DT51">
            <v>-0.19178082191780821</v>
          </cell>
          <cell r="DU51">
            <v>-0.21897810218978098</v>
          </cell>
          <cell r="DV51">
            <v>0.11403508771929816</v>
          </cell>
          <cell r="DW51">
            <v>-0.40972222222222221</v>
          </cell>
          <cell r="DX51">
            <v>-0.7533333333333333</v>
          </cell>
          <cell r="DY51">
            <v>-0.63876651982378863</v>
          </cell>
          <cell r="DZ51">
            <v>-0.44497607655502391</v>
          </cell>
          <cell r="EA51">
            <v>-0.2807017543859649</v>
          </cell>
          <cell r="EB51">
            <v>-0.42142857142857137</v>
          </cell>
          <cell r="EC51">
            <v>-0.62</v>
          </cell>
          <cell r="ED51">
            <v>-0.70351758793969843</v>
          </cell>
          <cell r="EE51">
            <v>-0.56770833333333326</v>
          </cell>
          <cell r="EF51">
            <v>-0.53179190751445082</v>
          </cell>
          <cell r="EG51">
            <v>-0.33974358974358976</v>
          </cell>
          <cell r="EH51">
            <v>-0.58854166666666674</v>
          </cell>
          <cell r="EI51">
            <v>-0.64135021097046407</v>
          </cell>
          <cell r="EJ51">
            <v>-0.62365591397849462</v>
          </cell>
          <cell r="EK51">
            <v>-0.50602409638554224</v>
          </cell>
          <cell r="EL51">
            <v>-0.6183574879227054</v>
          </cell>
          <cell r="EM51">
            <v>-0.34666666666666668</v>
          </cell>
          <cell r="EN51">
            <v>-0.31999999999999995</v>
          </cell>
          <cell r="EO51">
            <v>-0.30666666666666664</v>
          </cell>
          <cell r="EP51">
            <v>-0.3666666666666667</v>
          </cell>
          <cell r="EQ51">
            <v>-0.45999999999999996</v>
          </cell>
          <cell r="ER51">
            <v>-0.19333333333333336</v>
          </cell>
          <cell r="ES51">
            <v>6.6666666666666652E-2</v>
          </cell>
          <cell r="ET51">
            <v>0.17999999999999994</v>
          </cell>
          <cell r="EU51" t="e">
            <v>#DIV/0!</v>
          </cell>
          <cell r="EV51" t="e">
            <v>#DIV/0!</v>
          </cell>
          <cell r="EW51" t="e">
            <v>#DIV/0!</v>
          </cell>
          <cell r="EX51" t="e">
            <v>#DIV/0!</v>
          </cell>
          <cell r="EY51" t="e">
            <v>#DIV/0!</v>
          </cell>
          <cell r="EZ51" t="e">
            <v>#DIV/0!</v>
          </cell>
          <cell r="FA51" t="e">
            <v>#DIV/0!</v>
          </cell>
        </row>
        <row r="52">
          <cell r="A52" t="str">
            <v>Market</v>
          </cell>
          <cell r="B52">
            <v>2.3499638467100459E-2</v>
          </cell>
          <cell r="C52">
            <v>0.35393258426966301</v>
          </cell>
          <cell r="D52">
            <v>0.33227616491827283</v>
          </cell>
          <cell r="E52">
            <v>0.38729016786570747</v>
          </cell>
          <cell r="F52">
            <v>0.38313994790433337</v>
          </cell>
          <cell r="G52">
            <v>0.38423760523854078</v>
          </cell>
          <cell r="H52">
            <v>0.521279339695641</v>
          </cell>
          <cell r="I52">
            <v>0.34066448291998119</v>
          </cell>
          <cell r="J52">
            <v>0.13210568454763805</v>
          </cell>
          <cell r="K52">
            <v>0.1782816725608487</v>
          </cell>
          <cell r="L52">
            <v>0.2060619276057567</v>
          </cell>
          <cell r="M52">
            <v>0.39386955519704991</v>
          </cell>
          <cell r="N52">
            <v>0.31802296555167242</v>
          </cell>
          <cell r="O52">
            <v>3.8682252922422888E-2</v>
          </cell>
          <cell r="P52">
            <v>0.19449817322157759</v>
          </cell>
          <cell r="Q52">
            <v>0.2297862965410884</v>
          </cell>
          <cell r="R52">
            <v>0.25835140997830797</v>
          </cell>
          <cell r="S52">
            <v>0.23420796890184636</v>
          </cell>
          <cell r="T52">
            <v>0.32485811577752544</v>
          </cell>
          <cell r="U52">
            <v>0.23889123994921713</v>
          </cell>
          <cell r="V52">
            <v>0.32482238010657194</v>
          </cell>
          <cell r="W52">
            <v>0.24817689955304645</v>
          </cell>
          <cell r="X52">
            <v>0.19134739560912606</v>
          </cell>
          <cell r="Y52">
            <v>0.23405598821300777</v>
          </cell>
          <cell r="Z52">
            <v>0.28285968028419184</v>
          </cell>
          <cell r="AA52">
            <v>0.306873802936795</v>
          </cell>
          <cell r="AB52">
            <v>0.16355048218854562</v>
          </cell>
          <cell r="AC52">
            <v>0.1923233143785541</v>
          </cell>
          <cell r="AD52">
            <v>0.18727841501564124</v>
          </cell>
          <cell r="AE52">
            <v>0.25066785396260016</v>
          </cell>
          <cell r="AF52">
            <v>0.22646761133603244</v>
          </cell>
          <cell r="AG52">
            <v>0.16383797239194386</v>
          </cell>
          <cell r="AH52">
            <v>0.19011157295996495</v>
          </cell>
          <cell r="AI52">
            <v>0.29498000888494014</v>
          </cell>
          <cell r="AJ52">
            <v>0.10957230142566199</v>
          </cell>
          <cell r="AK52">
            <v>0.23938775510204091</v>
          </cell>
          <cell r="AL52">
            <v>0.15067675159235661</v>
          </cell>
          <cell r="AM52">
            <v>0.10383830891896895</v>
          </cell>
          <cell r="AN52">
            <v>0.14551891186882804</v>
          </cell>
          <cell r="AO52">
            <v>0.20459726443768989</v>
          </cell>
          <cell r="AP52">
            <v>0.21356255969436488</v>
          </cell>
          <cell r="AQ52">
            <v>0.13720801912819569</v>
          </cell>
          <cell r="AR52">
            <v>0.1717483597066769</v>
          </cell>
          <cell r="AS52">
            <v>0.17127898279730736</v>
          </cell>
          <cell r="AT52">
            <v>9.9617556000728413E-2</v>
          </cell>
          <cell r="AU52">
            <v>0.14444843693855547</v>
          </cell>
          <cell r="AV52">
            <v>2.6159334126040434E-2</v>
          </cell>
          <cell r="AW52">
            <v>0.15782195332757132</v>
          </cell>
          <cell r="AX52">
            <v>8.0748570438398781E-2</v>
          </cell>
          <cell r="AY52">
            <v>0.39347783636008593</v>
          </cell>
          <cell r="AZ52">
            <v>0.79476770410464592</v>
          </cell>
          <cell r="BA52">
            <v>0.34608843537414957</v>
          </cell>
          <cell r="BB52">
            <v>-0.19286471211586009</v>
          </cell>
          <cell r="BC52">
            <v>2.7241565939022161E-2</v>
          </cell>
          <cell r="BD52">
            <v>3.9003845449551378E-2</v>
          </cell>
          <cell r="BE52">
            <v>1.7113223854796855E-2</v>
          </cell>
          <cell r="BF52">
            <v>-3.7151172744393057E-2</v>
          </cell>
          <cell r="BG52">
            <v>-7.1126879540462928E-2</v>
          </cell>
          <cell r="BH52">
            <v>-4.2387249915225578E-3</v>
          </cell>
          <cell r="BI52">
            <v>8.3769633507853047E-3</v>
          </cell>
          <cell r="BJ52">
            <v>4.2432814710042788E-3</v>
          </cell>
          <cell r="BK52">
            <v>7.715395480225995E-2</v>
          </cell>
          <cell r="BL52">
            <v>1.6091122762610821E-2</v>
          </cell>
          <cell r="BM52">
            <v>2.5297619047619069E-2</v>
          </cell>
          <cell r="BN52">
            <v>0.17840909090909096</v>
          </cell>
          <cell r="BO52">
            <v>0.21301411909146717</v>
          </cell>
          <cell r="BP52">
            <v>8.5462396545519903E-2</v>
          </cell>
          <cell r="BQ52">
            <v>-3.7441777140809762E-2</v>
          </cell>
          <cell r="BR52">
            <v>-0.12463368384761253</v>
          </cell>
          <cell r="BS52">
            <v>2.9133858267716528E-2</v>
          </cell>
          <cell r="BT52">
            <v>1.8848526387936992E-2</v>
          </cell>
          <cell r="BU52">
            <v>4.5431255337318621E-2</v>
          </cell>
          <cell r="BV52">
            <v>1.6758840288251253E-3</v>
          </cell>
          <cell r="BW52">
            <v>9.5552205050885686E-2</v>
          </cell>
          <cell r="BX52">
            <v>7.046070460704712E-3</v>
          </cell>
          <cell r="BY52">
            <v>6.5836602421968315E-2</v>
          </cell>
          <cell r="BZ52">
            <v>5.9190031152647871E-2</v>
          </cell>
          <cell r="CA52">
            <v>-2.6054388536068673E-3</v>
          </cell>
          <cell r="CB52">
            <v>3.9242219215155583E-2</v>
          </cell>
          <cell r="CC52">
            <v>3.9005280190768099E-2</v>
          </cell>
          <cell r="CD52">
            <v>4.7251010012295813E-2</v>
          </cell>
          <cell r="CE52">
            <v>3.6845852616589569E-2</v>
          </cell>
          <cell r="CF52">
            <v>0.11161543222611936</v>
          </cell>
          <cell r="CG52">
            <v>-2.4110441376628433E-2</v>
          </cell>
          <cell r="CH52">
            <v>3.4742647058823461E-2</v>
          </cell>
          <cell r="CI52">
            <v>1.0291595197255976E-3</v>
          </cell>
          <cell r="CJ52">
            <v>6.0572687224669686E-2</v>
          </cell>
          <cell r="CK52">
            <v>7.7391733904166315E-3</v>
          </cell>
          <cell r="CL52">
            <v>-1.3838436256703446E-3</v>
          </cell>
          <cell r="CM52">
            <v>5.6946077607928691E-2</v>
          </cell>
          <cell r="CN52">
            <v>5.9856864020819689E-2</v>
          </cell>
          <cell r="CO52">
            <v>-1.9555275193187227E-2</v>
          </cell>
          <cell r="CP52">
            <v>-1.1962852195813056E-2</v>
          </cell>
          <cell r="CQ52">
            <v>2.959728287239205E-2</v>
          </cell>
          <cell r="CR52">
            <v>5.0559947299077646E-2</v>
          </cell>
          <cell r="CS52">
            <v>-3.0172413793103425E-2</v>
          </cell>
          <cell r="CT52">
            <v>-1.1593242795627789E-3</v>
          </cell>
          <cell r="CU52">
            <v>3.5007849293563487E-2</v>
          </cell>
          <cell r="CV52">
            <v>7.283562324118531E-2</v>
          </cell>
          <cell r="CW52">
            <v>-1.8662287249925358E-2</v>
          </cell>
          <cell r="CX52">
            <v>3.7678371011704348E-2</v>
          </cell>
          <cell r="CY52">
            <v>-2.1020179372197578E-3</v>
          </cell>
          <cell r="CZ52">
            <v>0.41367177682834888</v>
          </cell>
          <cell r="DA52">
            <v>3.6639292482627983E-2</v>
          </cell>
          <cell r="DB52">
            <v>-3.6761487964989015E-2</v>
          </cell>
          <cell r="DC52">
            <v>-3.863716192483313E-2</v>
          </cell>
          <cell r="DD52">
            <v>2.1854071201973913E-2</v>
          </cell>
          <cell r="DE52">
            <v>-8.8375254928619862E-3</v>
          </cell>
          <cell r="DF52">
            <v>6.4900426742531936E-2</v>
          </cell>
          <cell r="DG52">
            <v>5.6020371044015915E-2</v>
          </cell>
          <cell r="DH52">
            <v>5.2613655712582919E-2</v>
          </cell>
          <cell r="DI52">
            <v>8.6535133264105335E-2</v>
          </cell>
          <cell r="DJ52">
            <v>-5.2816901408451189E-3</v>
          </cell>
          <cell r="DK52">
            <v>1.9177184068185582E-2</v>
          </cell>
          <cell r="DL52">
            <v>-7.6512455516014599E-3</v>
          </cell>
          <cell r="DM52">
            <v>-0.10514433155942593</v>
          </cell>
          <cell r="DN52">
            <v>1.0446801671488259E-2</v>
          </cell>
          <cell r="DO52">
            <v>6.612685560053988E-2</v>
          </cell>
          <cell r="DP52">
            <v>-9.3154317918117013E-2</v>
          </cell>
          <cell r="DQ52">
            <v>-5.9370928717662363E-2</v>
          </cell>
          <cell r="DR52">
            <v>0.23847971642378885</v>
          </cell>
          <cell r="DS52">
            <v>0.14785768936495791</v>
          </cell>
          <cell r="DT52">
            <v>-7.7026572485704659E-2</v>
          </cell>
          <cell r="DU52">
            <v>2.5976147688286266E-2</v>
          </cell>
          <cell r="DV52">
            <v>8.2315542914505713E-2</v>
          </cell>
          <cell r="DW52">
            <v>1.6686736624806464E-2</v>
          </cell>
          <cell r="DX52">
            <v>7.875852170792963E-2</v>
          </cell>
          <cell r="DY52">
            <v>3.4245479276684199E-2</v>
          </cell>
          <cell r="DZ52">
            <v>6.1111111111111116E-2</v>
          </cell>
          <cell r="EA52">
            <v>4.4897959183673564E-2</v>
          </cell>
          <cell r="EB52">
            <v>5.76171875E-2</v>
          </cell>
          <cell r="EC52">
            <v>4.3770491803278633E-2</v>
          </cell>
          <cell r="ED52">
            <v>5.1325058705132598E-2</v>
          </cell>
          <cell r="EE52">
            <v>8.3948497854077209E-2</v>
          </cell>
          <cell r="EF52">
            <v>6.6815144766146917E-2</v>
          </cell>
          <cell r="EG52">
            <v>9.2847180713289568E-2</v>
          </cell>
          <cell r="EH52">
            <v>3.6596198259015722E-2</v>
          </cell>
          <cell r="EI52">
            <v>5.1919122686771679E-2</v>
          </cell>
          <cell r="EJ52">
            <v>3.9979231568016527E-2</v>
          </cell>
          <cell r="EK52">
            <v>5.4901960784313752E-2</v>
          </cell>
          <cell r="EL52">
            <v>8.2799237831283623E-2</v>
          </cell>
          <cell r="EM52">
            <v>3.1150667514303843E-2</v>
          </cell>
          <cell r="EN52">
            <v>5.3253529772866681E-2</v>
          </cell>
          <cell r="EO52">
            <v>5.5010455203474251E-2</v>
          </cell>
          <cell r="EP52">
            <v>5.2094949816791525E-2</v>
          </cell>
          <cell r="EQ52">
            <v>4.6025761859880721E-2</v>
          </cell>
          <cell r="ER52">
            <v>6.5527512149239797E-2</v>
          </cell>
          <cell r="ES52">
            <v>5.662551440329211E-2</v>
          </cell>
          <cell r="ET52">
            <v>0.11291659757917416</v>
          </cell>
          <cell r="EU52">
            <v>3.1851964204459016E-3</v>
          </cell>
          <cell r="EV52">
            <v>5.6935658077457152E-2</v>
          </cell>
          <cell r="EW52">
            <v>6.9831127339114563E-2</v>
          </cell>
          <cell r="EX52">
            <v>-1</v>
          </cell>
          <cell r="EY52">
            <v>-1</v>
          </cell>
          <cell r="EZ52">
            <v>-1</v>
          </cell>
          <cell r="FA52">
            <v>-1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CTIVITY"/>
      <sheetName val="TRANSACTIONS HISTORY"/>
      <sheetName val="CASHFLOW"/>
      <sheetName val="HOLDINGS FILE"/>
      <sheetName val="COLLECTIONS ACCT"/>
      <sheetName val="PREFERENCE SHARES ACCT"/>
      <sheetName val="REVOLVERS &amp; DELAYED DRAWS"/>
      <sheetName val="PAYMENT"/>
      <sheetName val="EXPENSE RESERVE"/>
      <sheetName val="INTEREST RESERVE"/>
      <sheetName val="COLLATERALLIST"/>
      <sheetName val="DAILY LOAN SUMMARY"/>
      <sheetName val="PIVOT ISSUER"/>
      <sheetName val="BUILD ASSET"/>
      <sheetName val="DATAOUT DRQ"/>
      <sheetName val="DATAOUT CRM"/>
      <sheetName val="RATEAMOUNTS"/>
      <sheetName val="BALANCES"/>
      <sheetName val="MONTHLY 1"/>
      <sheetName val="MONTHLY 2"/>
      <sheetName val="WATERFALL NEW"/>
      <sheetName val="MATRICES"/>
      <sheetName val="UNIDENTIFIED"/>
      <sheetName val="iCDO Holdings"/>
      <sheetName val="MISSING"/>
      <sheetName val="UNIDENTIFIED "/>
      <sheetName val="CDO Suite Holdings"/>
      <sheetName val="2000"/>
      <sheetName val="1997"/>
      <sheetName val="1998"/>
      <sheetName val="1999"/>
      <sheetName val="Year Database"/>
      <sheetName val="TRANSACTIONS_HISTORY"/>
      <sheetName val="HOLDINGS_FILE"/>
      <sheetName val="COLLECTIONS_ACCT"/>
      <sheetName val="PREFERENCE_SHARES_ACCT"/>
      <sheetName val="REVOLVERS_&amp;_DELAYED_DRAWS"/>
      <sheetName val="EXPENSE_RESERVE"/>
      <sheetName val="INTEREST_RESERVE"/>
      <sheetName val="DAILY_LOAN_SUMMARY"/>
      <sheetName val="PIVOT_ISSUER"/>
      <sheetName val="BUILD_ASSET"/>
      <sheetName val="DATAOUT_DRQ"/>
      <sheetName val="DATAOUT_CRM"/>
      <sheetName val="MONTHLY_1"/>
      <sheetName val="MONTHLY_2"/>
      <sheetName val="WATERFALL_NEW"/>
      <sheetName val="iCDO_Holdings"/>
      <sheetName val="UNIDENTIFIED_"/>
      <sheetName val="CDO_Suite_Hold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3">
          <cell r="G23">
            <v>3.2099999999999997E-2</v>
          </cell>
        </row>
        <row r="26">
          <cell r="G26">
            <v>3.1899999999999998E-2</v>
          </cell>
        </row>
      </sheetData>
      <sheetData sheetId="16" refreshError="1"/>
      <sheetData sheetId="17"/>
      <sheetData sheetId="18">
        <row r="23">
          <cell r="G23">
            <v>3.2099999999999997E-2</v>
          </cell>
        </row>
      </sheetData>
      <sheetData sheetId="19" refreshError="1"/>
      <sheetData sheetId="20" refreshError="1"/>
      <sheetData sheetId="21">
        <row r="122">
          <cell r="E122">
            <v>6014529.0358162234</v>
          </cell>
        </row>
        <row r="126">
          <cell r="E126">
            <v>0</v>
          </cell>
        </row>
      </sheetData>
      <sheetData sheetId="22" refreshError="1"/>
      <sheetData sheetId="23"/>
      <sheetData sheetId="24">
        <row r="122">
          <cell r="E122">
            <v>6014529.0358162234</v>
          </cell>
        </row>
      </sheetData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1"/>
      <sheetName val="37.4-35"/>
      <sheetName val="Res1"/>
      <sheetName val="Ex2"/>
      <sheetName val="Res2"/>
      <sheetName val="28-28.7-SR"/>
      <sheetName val="Res2bis"/>
      <sheetName val="56.5-38.8"/>
      <sheetName val="56.5-38.8-SR"/>
      <sheetName val="Res3bis"/>
      <sheetName val="32-29.7"/>
      <sheetName val="Res4"/>
      <sheetName val="32-29.7-SR"/>
      <sheetName val="Waterfall"/>
    </sheetNames>
    <sheetDataSet>
      <sheetData sheetId="0" refreshError="1"/>
      <sheetData sheetId="1" refreshError="1"/>
      <sheetData sheetId="2" refreshError="1">
        <row r="15">
          <cell r="F15">
            <v>0.26219999999999999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H RATES"/>
      <sheetName val="ELIM 927"/>
      <sheetName val="VESSELS LINE"/>
      <sheetName val="PROGNOS 927"/>
      <sheetName val="ELIM 995"/>
      <sheetName val="PROGNOS 995"/>
      <sheetName val="BUDGET2002 995"/>
      <sheetName val="LOANBU97"/>
      <sheetName val="Res1"/>
      <sheetName val="EXCH_RATES"/>
      <sheetName val="ELIM_927"/>
      <sheetName val="VESSELS_LINE"/>
      <sheetName val="PROGNOS_927"/>
      <sheetName val="ELIM_995"/>
      <sheetName val="PROGNOS_995"/>
      <sheetName val="BUDGET2002_995"/>
    </sheetNames>
    <sheetDataSet>
      <sheetData sheetId="0" refreshError="1">
        <row r="18">
          <cell r="I18" t="str">
            <v>02-06-30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"/>
      <sheetName val="Profit and Loss"/>
      <sheetName val="Balance Sheet"/>
      <sheetName val="Cash flow"/>
      <sheetName val="Notes"/>
      <sheetName val="Workings"/>
      <sheetName val="clean 1"/>
      <sheetName val="Y001A"/>
      <sheetName val="Y001B"/>
      <sheetName val="clean 2"/>
      <sheetName val="Y002a"/>
      <sheetName val="clean 4"/>
      <sheetName val="Y004a"/>
      <sheetName val="clean 5"/>
      <sheetName val="Y005a"/>
      <sheetName val="clean 6"/>
      <sheetName val="Y006a"/>
      <sheetName val="clean 7"/>
      <sheetName val="Y007a"/>
      <sheetName val="clean 8"/>
      <sheetName val="Y008a"/>
      <sheetName val="clean 11"/>
      <sheetName val="Y011a"/>
      <sheetName val="clean 12"/>
      <sheetName val="Y012a"/>
      <sheetName val="clean 14"/>
      <sheetName val="Y014a"/>
      <sheetName val="clean 15"/>
      <sheetName val="Y015a"/>
      <sheetName val="clean 16"/>
      <sheetName val="Y016a"/>
      <sheetName val="clean 17"/>
      <sheetName val="Y017a"/>
      <sheetName val="clean 18"/>
      <sheetName val="Y018a"/>
      <sheetName val="Clean 19"/>
      <sheetName val="Y019a"/>
      <sheetName val="clean 20"/>
      <sheetName val="Y020a"/>
      <sheetName val="clean 21"/>
      <sheetName val="Y021a"/>
      <sheetName val="clean 22"/>
      <sheetName val="Y022a"/>
      <sheetName val="clean 23"/>
      <sheetName val="Y023a"/>
      <sheetName val="clean 24"/>
      <sheetName val="Y024a"/>
      <sheetName val="clean 25"/>
      <sheetName val="Y025a"/>
      <sheetName val="clean 26"/>
      <sheetName val="Y026a"/>
      <sheetName val="Y027a"/>
      <sheetName val="Y028a"/>
      <sheetName val="clean 29"/>
      <sheetName val="Y029a"/>
      <sheetName val="clean 30"/>
      <sheetName val="Y030a"/>
      <sheetName val="clean 31"/>
      <sheetName val="Y031a"/>
      <sheetName val="Profit_and_Loss"/>
      <sheetName val="Balance_Sheet"/>
      <sheetName val="Cash_flow"/>
      <sheetName val="clean_1"/>
      <sheetName val="clean_2"/>
      <sheetName val="clean_4"/>
      <sheetName val="clean_5"/>
      <sheetName val="clean_6"/>
      <sheetName val="clean_7"/>
      <sheetName val="clean_8"/>
      <sheetName val="clean_11"/>
      <sheetName val="clean_12"/>
      <sheetName val="clean_14"/>
      <sheetName val="clean_15"/>
      <sheetName val="clean_16"/>
      <sheetName val="clean_17"/>
      <sheetName val="clean_18"/>
      <sheetName val="Clean_19"/>
      <sheetName val="clean_20"/>
      <sheetName val="clean_21"/>
      <sheetName val="clean_22"/>
      <sheetName val="clean_23"/>
      <sheetName val="clean_24"/>
      <sheetName val="clean_25"/>
      <sheetName val="clean_26"/>
      <sheetName val="clean_29"/>
      <sheetName val="clean_30"/>
      <sheetName val="clean_31"/>
      <sheetName val="Subpools"/>
      <sheetName val="Scenario"/>
      <sheetName val="Inputs"/>
      <sheetName val="CDOmonitor"/>
      <sheetName val="Cashflow"/>
      <sheetName val="Single_RUN"/>
      <sheetName val="Blotter"/>
      <sheetName val="Bonds"/>
      <sheetName val="Comments_2000"/>
      <sheetName val="Control-Output"/>
      <sheetName val="corr"/>
      <sheetName val="Default_Correlation_Table"/>
      <sheetName val="Formula"/>
      <sheetName val="2000"/>
      <sheetName val="1997"/>
      <sheetName val="1998"/>
      <sheetName val="1999"/>
      <sheetName val="DATAOUT_DRQ"/>
      <sheetName val="Danube_Data"/>
      <sheetName val="Waterfall"/>
      <sheetName val="Res1"/>
      <sheetName val="EXCH_RATES"/>
      <sheetName val="Loan_MS"/>
      <sheetName val="WATERFALL_NEW"/>
      <sheetName val="Quarterly_Financial_Info"/>
      <sheetName val="XAG_Inputs_&amp;_Log"/>
      <sheetName val="LookupIndices"/>
      <sheetName val="france"/>
      <sheetName val="Parameters"/>
      <sheetName val="Dscore"/>
      <sheetName val="Liabilities"/>
      <sheetName val="Data_Entry"/>
      <sheetName val="IW"/>
      <sheetName val="Static_counterparty_data"/>
      <sheetName val="Tables"/>
      <sheetName val="Assumptions"/>
      <sheetName val="SUMMARY"/>
      <sheetName val="Map"/>
      <sheetName val="Schedules"/>
      <sheetName val="Exchange_Rates"/>
      <sheetName val="Moody's_Loss"/>
      <sheetName val="Hidden_List_2"/>
      <sheetName val="Rated_Notes"/>
      <sheetName val="BEs"/>
      <sheetName val="Rate1"/>
      <sheetName val="DATA_OUT"/>
      <sheetName val="CF"/>
      <sheetName val="Hidden_List"/>
      <sheetName val="REVOLVING_RES_50889"/>
      <sheetName val="MATRICES"/>
      <sheetName val="Cash_Waterfall"/>
      <sheetName val="Year_Database"/>
      <sheetName val="Assumption"/>
      <sheetName val="SEC_MASTER"/>
      <sheetName val="Bond_Portfolio"/>
      <sheetName val="Portfolio_Summary"/>
      <sheetName val="RoughData"/>
      <sheetName val="COLLATERAL_CF"/>
      <sheetName val="Argon FS 31Dec03 ver 5"/>
      <sheetName val="Profit_and_Loss1"/>
    </sheetNames>
    <sheetDataSet>
      <sheetData sheetId="0">
        <row r="4">
          <cell r="A4" t="str">
            <v>Date</v>
          </cell>
          <cell r="B4" t="str">
            <v>GBP</v>
          </cell>
          <cell r="C4" t="str">
            <v>USD</v>
          </cell>
          <cell r="D4" t="str">
            <v>PLN</v>
          </cell>
          <cell r="E4" t="str">
            <v>EUR</v>
          </cell>
          <cell r="G4" t="str">
            <v>GBP</v>
          </cell>
          <cell r="H4" t="str">
            <v>USD</v>
          </cell>
          <cell r="I4" t="str">
            <v>PLN</v>
          </cell>
        </row>
        <row r="5">
          <cell r="A5">
            <v>37257</v>
          </cell>
          <cell r="B5">
            <v>1.6406099999999999</v>
          </cell>
          <cell r="C5">
            <v>1.1328223718280683</v>
          </cell>
          <cell r="D5">
            <v>0.26503044293706091</v>
          </cell>
          <cell r="E5">
            <v>1</v>
          </cell>
          <cell r="G5">
            <v>1.5916446360153256</v>
          </cell>
          <cell r="H5">
            <v>1.0619007474920212</v>
          </cell>
          <cell r="I5">
            <v>0.26836842061089433</v>
          </cell>
        </row>
        <row r="6">
          <cell r="A6">
            <v>37258</v>
          </cell>
          <cell r="B6">
            <v>1.6406099999999999</v>
          </cell>
          <cell r="C6">
            <v>1.1328223718280683</v>
          </cell>
          <cell r="D6">
            <v>0.26503044293706091</v>
          </cell>
          <cell r="E6">
            <v>1</v>
          </cell>
          <cell r="G6">
            <v>1.5914563076923074</v>
          </cell>
          <cell r="H6">
            <v>1.0616279720138055</v>
          </cell>
          <cell r="I6">
            <v>0.26838125898656295</v>
          </cell>
        </row>
        <row r="7">
          <cell r="A7">
            <v>37259</v>
          </cell>
          <cell r="B7">
            <v>1.6017600000000001</v>
          </cell>
          <cell r="C7">
            <v>1.1072966713905499</v>
          </cell>
          <cell r="D7">
            <v>0.25875446466793856</v>
          </cell>
          <cell r="E7">
            <v>1</v>
          </cell>
          <cell r="G7">
            <v>1.5912665250965248</v>
          </cell>
          <cell r="H7">
            <v>1.0613530901612407</v>
          </cell>
          <cell r="I7">
            <v>0.26839419650026758</v>
          </cell>
        </row>
        <row r="8">
          <cell r="A8">
            <v>37260</v>
          </cell>
          <cell r="B8">
            <v>1.6028500000000001</v>
          </cell>
          <cell r="C8">
            <v>1.1118548834628192</v>
          </cell>
          <cell r="D8">
            <v>0.25893054745592681</v>
          </cell>
          <cell r="E8">
            <v>1</v>
          </cell>
          <cell r="G8">
            <v>1.591225852713178</v>
          </cell>
          <cell r="H8">
            <v>1.0611750142650032</v>
          </cell>
          <cell r="I8">
            <v>0.26843155980194322</v>
          </cell>
        </row>
        <row r="9">
          <cell r="A9">
            <v>37263</v>
          </cell>
          <cell r="B9">
            <v>1.6111899999999999</v>
          </cell>
          <cell r="C9">
            <v>1.11694280762565</v>
          </cell>
          <cell r="D9">
            <v>0.26027782309980013</v>
          </cell>
          <cell r="E9">
            <v>1</v>
          </cell>
          <cell r="G9">
            <v>1.5911806225680933</v>
          </cell>
          <cell r="H9">
            <v>1.0609778163303811</v>
          </cell>
          <cell r="I9">
            <v>0.2684685287215775</v>
          </cell>
        </row>
        <row r="10">
          <cell r="A10">
            <v>37264</v>
          </cell>
          <cell r="B10" t="str">
            <v>.</v>
          </cell>
          <cell r="C10">
            <v>1.1212013765773281</v>
          </cell>
          <cell r="D10">
            <v>0.26051852342466481</v>
          </cell>
          <cell r="E10">
            <v>1</v>
          </cell>
          <cell r="G10">
            <v>1.5911024609374997</v>
          </cell>
          <cell r="H10">
            <v>1.0607592030831341</v>
          </cell>
          <cell r="I10">
            <v>0.26850052366541266</v>
          </cell>
        </row>
        <row r="11">
          <cell r="A11">
            <v>37265</v>
          </cell>
          <cell r="B11">
            <v>1.61995</v>
          </cell>
          <cell r="C11">
            <v>1.123093455352191</v>
          </cell>
          <cell r="D11">
            <v>0.26169294715739377</v>
          </cell>
          <cell r="E11">
            <v>1</v>
          </cell>
          <cell r="G11">
            <v>1.5910178431372548</v>
          </cell>
          <cell r="H11">
            <v>1.0605221749517841</v>
          </cell>
          <cell r="I11">
            <v>0.26853182562714101</v>
          </cell>
        </row>
        <row r="12">
          <cell r="A12">
            <v>37266</v>
          </cell>
          <cell r="B12">
            <v>1.62</v>
          </cell>
          <cell r="C12">
            <v>1.1262513904338154</v>
          </cell>
          <cell r="D12">
            <v>0.26170102434950337</v>
          </cell>
          <cell r="E12">
            <v>1</v>
          </cell>
          <cell r="G12">
            <v>1.5909039370078739</v>
          </cell>
          <cell r="H12">
            <v>1.0602758313281606</v>
          </cell>
          <cell r="I12">
            <v>0.2685587503455259</v>
          </cell>
        </row>
        <row r="13">
          <cell r="A13">
            <v>37267</v>
          </cell>
          <cell r="B13">
            <v>1.61755</v>
          </cell>
          <cell r="C13">
            <v>1.1195667220376522</v>
          </cell>
          <cell r="D13">
            <v>0.26130524193613525</v>
          </cell>
          <cell r="E13">
            <v>1</v>
          </cell>
          <cell r="G13">
            <v>1.5907889328063241</v>
          </cell>
          <cell r="H13">
            <v>1.0600150583672685</v>
          </cell>
          <cell r="I13">
            <v>0.26858585598187373</v>
          </cell>
        </row>
        <row r="14">
          <cell r="A14">
            <v>37270</v>
          </cell>
          <cell r="B14">
            <v>1.6214</v>
          </cell>
          <cell r="C14">
            <v>1.1219596581669724</v>
          </cell>
          <cell r="D14">
            <v>0.26192718572857082</v>
          </cell>
          <cell r="E14">
            <v>1</v>
          </cell>
          <cell r="G14">
            <v>1.590682738095238</v>
          </cell>
          <cell r="H14">
            <v>1.0597787422415923</v>
          </cell>
          <cell r="I14">
            <v>0.26861474730745205</v>
          </cell>
        </row>
        <row r="15">
          <cell r="A15">
            <v>37271</v>
          </cell>
          <cell r="B15">
            <v>1.6206100000000001</v>
          </cell>
          <cell r="C15">
            <v>1.1183176344753822</v>
          </cell>
          <cell r="D15">
            <v>0.2617995660932399</v>
          </cell>
          <cell r="E15">
            <v>1</v>
          </cell>
          <cell r="G15">
            <v>1.5905603585657369</v>
          </cell>
          <cell r="H15">
            <v>1.059531009508822</v>
          </cell>
          <cell r="I15">
            <v>0.26864139097908107</v>
          </cell>
        </row>
        <row r="16">
          <cell r="A16">
            <v>37272</v>
          </cell>
          <cell r="B16">
            <v>1.6223000000000001</v>
          </cell>
          <cell r="C16">
            <v>1.1230875735548633</v>
          </cell>
          <cell r="D16">
            <v>0.26207257518654276</v>
          </cell>
          <cell r="E16">
            <v>1</v>
          </cell>
          <cell r="G16">
            <v>1.5904401599999998</v>
          </cell>
          <cell r="H16">
            <v>1.059295863008956</v>
          </cell>
          <cell r="I16">
            <v>0.26866875827862441</v>
          </cell>
        </row>
        <row r="17">
          <cell r="A17">
            <v>37273</v>
          </cell>
          <cell r="B17">
            <v>1.62818</v>
          </cell>
          <cell r="C17">
            <v>1.1318595759471672</v>
          </cell>
          <cell r="D17">
            <v>0.26302245297862614</v>
          </cell>
          <cell r="E17">
            <v>1</v>
          </cell>
          <cell r="G17">
            <v>1.590312208835341</v>
          </cell>
          <cell r="H17">
            <v>1.0590396714003376</v>
          </cell>
          <cell r="I17">
            <v>0.26869524897377328</v>
          </cell>
        </row>
        <row r="18">
          <cell r="A18">
            <v>37274</v>
          </cell>
          <cell r="B18">
            <v>1.63131</v>
          </cell>
          <cell r="C18">
            <v>1.1349427766375624</v>
          </cell>
          <cell r="D18">
            <v>0.26352808520468413</v>
          </cell>
          <cell r="E18">
            <v>1</v>
          </cell>
          <cell r="G18">
            <v>1.5901595161290321</v>
          </cell>
          <cell r="H18">
            <v>1.0587460427529716</v>
          </cell>
          <cell r="I18">
            <v>0.26871812315117305</v>
          </cell>
        </row>
        <row r="19">
          <cell r="A19">
            <v>37277</v>
          </cell>
          <cell r="B19">
            <v>1.62504</v>
          </cell>
          <cell r="C19">
            <v>1.1316040527836775</v>
          </cell>
          <cell r="D19">
            <v>0.26251520531414624</v>
          </cell>
          <cell r="E19">
            <v>1</v>
          </cell>
          <cell r="G19">
            <v>1.5899929149797569</v>
          </cell>
          <cell r="H19">
            <v>1.0584375539518194</v>
          </cell>
          <cell r="I19">
            <v>0.26873913545055156</v>
          </cell>
        </row>
        <row r="20">
          <cell r="A20">
            <v>37278</v>
          </cell>
          <cell r="B20">
            <v>1.62548</v>
          </cell>
          <cell r="C20">
            <v>1.1325019159757541</v>
          </cell>
          <cell r="D20">
            <v>0.26258628460471028</v>
          </cell>
          <cell r="E20">
            <v>1</v>
          </cell>
          <cell r="G20">
            <v>1.5898504471544712</v>
          </cell>
          <cell r="H20">
            <v>1.0581401291598198</v>
          </cell>
          <cell r="I20">
            <v>0.26876443597956134</v>
          </cell>
        </row>
        <row r="21">
          <cell r="A21">
            <v>37279</v>
          </cell>
          <cell r="B21">
            <v>1.61795</v>
          </cell>
          <cell r="C21">
            <v>1.1325027123508207</v>
          </cell>
          <cell r="D21">
            <v>0.26136985947301167</v>
          </cell>
          <cell r="E21">
            <v>1</v>
          </cell>
          <cell r="G21">
            <v>1.5897050204081631</v>
          </cell>
          <cell r="H21">
            <v>1.0578366116626121</v>
          </cell>
          <cell r="I21">
            <v>0.26878965292394846</v>
          </cell>
        </row>
        <row r="22">
          <cell r="A22">
            <v>37280</v>
          </cell>
          <cell r="B22">
            <v>1.61426</v>
          </cell>
          <cell r="C22">
            <v>1.1318608890758661</v>
          </cell>
          <cell r="D22">
            <v>0.26077376269532671</v>
          </cell>
          <cell r="E22">
            <v>1</v>
          </cell>
          <cell r="G22">
            <v>1.5895892622950818</v>
          </cell>
          <cell r="H22">
            <v>1.0575306030532339</v>
          </cell>
          <cell r="I22">
            <v>0.2688200619135015</v>
          </cell>
        </row>
        <row r="23">
          <cell r="A23">
            <v>37281</v>
          </cell>
          <cell r="B23">
            <v>1.6199699999999999</v>
          </cell>
          <cell r="C23">
            <v>1.1388189806678382</v>
          </cell>
          <cell r="D23">
            <v>0.26169617803423761</v>
          </cell>
          <cell r="E23">
            <v>1</v>
          </cell>
          <cell r="G23">
            <v>1.5894877366255145</v>
          </cell>
          <cell r="H23">
            <v>1.0572247171025237</v>
          </cell>
          <cell r="I23">
            <v>0.26885317425596311</v>
          </cell>
        </row>
        <row r="24">
          <cell r="A24">
            <v>37284</v>
          </cell>
          <cell r="B24">
            <v>1.6315900000000001</v>
          </cell>
          <cell r="C24">
            <v>1.1563359319631468</v>
          </cell>
          <cell r="D24">
            <v>0.26357331748049762</v>
          </cell>
          <cell r="E24">
            <v>1</v>
          </cell>
          <cell r="G24">
            <v>1.5893617768595041</v>
          </cell>
          <cell r="H24">
            <v>1.0568875507241546</v>
          </cell>
          <cell r="I24">
            <v>0.2688827486205157</v>
          </cell>
        </row>
        <row r="25">
          <cell r="A25">
            <v>37285</v>
          </cell>
          <cell r="B25">
            <v>1.63626</v>
          </cell>
          <cell r="C25">
            <v>1.160632713860122</v>
          </cell>
          <cell r="D25">
            <v>0.26432772722352982</v>
          </cell>
          <cell r="E25">
            <v>1</v>
          </cell>
          <cell r="G25">
            <v>1.5891865560165974</v>
          </cell>
          <cell r="H25">
            <v>1.0564749018393456</v>
          </cell>
          <cell r="I25">
            <v>0.26890477945512159</v>
          </cell>
        </row>
        <row r="26">
          <cell r="A26">
            <v>37286</v>
          </cell>
          <cell r="B26">
            <v>1.63849</v>
          </cell>
          <cell r="C26">
            <v>1.1613083847189736</v>
          </cell>
          <cell r="D26">
            <v>0.26468796999161587</v>
          </cell>
          <cell r="E26">
            <v>1</v>
          </cell>
          <cell r="G26">
            <v>1.5889904166666666</v>
          </cell>
          <cell r="H26">
            <v>1.0560409109559257</v>
          </cell>
          <cell r="I26">
            <v>0.26892385050608658</v>
          </cell>
        </row>
        <row r="27">
          <cell r="A27">
            <v>37287</v>
          </cell>
          <cell r="B27">
            <v>1.64093</v>
          </cell>
          <cell r="C27">
            <v>1.1608984789529537</v>
          </cell>
          <cell r="D27">
            <v>0.26508213696656202</v>
          </cell>
          <cell r="E27">
            <v>1</v>
          </cell>
          <cell r="G27">
            <v>1.5887833054393306</v>
          </cell>
          <cell r="H27">
            <v>1.0556004612749086</v>
          </cell>
          <cell r="I27">
            <v>0.26894157385551948</v>
          </cell>
        </row>
        <row r="28">
          <cell r="A28">
            <v>37288</v>
          </cell>
          <cell r="B28">
            <v>1.63991</v>
          </cell>
          <cell r="C28">
            <v>1.1600947934352008</v>
          </cell>
          <cell r="D28">
            <v>0.26491736224752716</v>
          </cell>
          <cell r="E28">
            <v>1</v>
          </cell>
          <cell r="G28">
            <v>1.5885642016806722</v>
          </cell>
          <cell r="H28">
            <v>1.0551580326292027</v>
          </cell>
          <cell r="I28">
            <v>0.26895778997690167</v>
          </cell>
        </row>
        <row r="29">
          <cell r="A29">
            <v>37291</v>
          </cell>
          <cell r="B29">
            <v>1.6438999999999999</v>
          </cell>
          <cell r="C29">
            <v>1.1627939876215738</v>
          </cell>
          <cell r="D29">
            <v>0.26556192217786945</v>
          </cell>
          <cell r="E29">
            <v>1</v>
          </cell>
          <cell r="G29">
            <v>1.5883475527426159</v>
          </cell>
          <cell r="H29">
            <v>1.0547152614865611</v>
          </cell>
          <cell r="I29">
            <v>0.26897483819516904</v>
          </cell>
        </row>
        <row r="30">
          <cell r="A30">
            <v>37292</v>
          </cell>
          <cell r="B30">
            <v>1.63567</v>
          </cell>
          <cell r="C30">
            <v>1.1546041718137861</v>
          </cell>
          <cell r="D30">
            <v>0.26423241635663708</v>
          </cell>
          <cell r="E30">
            <v>1</v>
          </cell>
          <cell r="G30">
            <v>1.5881121610169491</v>
          </cell>
          <cell r="H30">
            <v>1.0542573007825993</v>
          </cell>
          <cell r="I30">
            <v>0.26898929970371693</v>
          </cell>
        </row>
        <row r="31">
          <cell r="A31">
            <v>37293</v>
          </cell>
          <cell r="B31">
            <v>1.63411</v>
          </cell>
          <cell r="C31">
            <v>1.1531366876014395</v>
          </cell>
          <cell r="D31">
            <v>0.26398040796281907</v>
          </cell>
          <cell r="E31">
            <v>1</v>
          </cell>
          <cell r="G31">
            <v>1.5879097872340424</v>
          </cell>
          <cell r="H31">
            <v>1.0538302928207643</v>
          </cell>
          <cell r="I31">
            <v>0.26900954176051306</v>
          </cell>
        </row>
        <row r="32">
          <cell r="A32">
            <v>37294</v>
          </cell>
          <cell r="B32">
            <v>1.6284000000000001</v>
          </cell>
          <cell r="C32">
            <v>1.1520747108139657</v>
          </cell>
          <cell r="D32">
            <v>0.26305799262390817</v>
          </cell>
          <cell r="E32">
            <v>1</v>
          </cell>
          <cell r="G32">
            <v>1.5877123504273503</v>
          </cell>
          <cell r="H32">
            <v>1.053405906518283</v>
          </cell>
          <cell r="I32">
            <v>0.26903103378528948</v>
          </cell>
        </row>
        <row r="33">
          <cell r="A33">
            <v>37295</v>
          </cell>
          <cell r="B33">
            <v>1.6265000000000001</v>
          </cell>
          <cell r="C33">
            <v>1.1531371853952499</v>
          </cell>
          <cell r="D33">
            <v>0.26275105932374521</v>
          </cell>
          <cell r="E33">
            <v>1</v>
          </cell>
          <cell r="G33">
            <v>1.5875377253218883</v>
          </cell>
          <cell r="H33">
            <v>1.0529824352552113</v>
          </cell>
          <cell r="I33">
            <v>0.26905666915508081</v>
          </cell>
        </row>
        <row r="34">
          <cell r="A34">
            <v>37298</v>
          </cell>
          <cell r="B34">
            <v>1.62314</v>
          </cell>
          <cell r="C34">
            <v>1.1454763585038814</v>
          </cell>
          <cell r="D34">
            <v>0.26220827201398322</v>
          </cell>
          <cell r="E34">
            <v>1</v>
          </cell>
          <cell r="G34">
            <v>1.5873697844827586</v>
          </cell>
          <cell r="H34">
            <v>1.052550733745987</v>
          </cell>
          <cell r="I34">
            <v>0.26908384850780215</v>
          </cell>
        </row>
        <row r="35">
          <cell r="A35">
            <v>37299</v>
          </cell>
          <cell r="B35">
            <v>1.62229</v>
          </cell>
          <cell r="C35">
            <v>1.1397288183223269</v>
          </cell>
          <cell r="D35">
            <v>0.26207095974812084</v>
          </cell>
          <cell r="E35">
            <v>1</v>
          </cell>
          <cell r="G35">
            <v>1.5872149350649349</v>
          </cell>
          <cell r="H35">
            <v>1.0521484583141345</v>
          </cell>
          <cell r="I35">
            <v>0.26911361290820823</v>
          </cell>
        </row>
        <row r="36">
          <cell r="A36">
            <v>37300</v>
          </cell>
          <cell r="B36">
            <v>1.6333</v>
          </cell>
          <cell r="C36">
            <v>1.1412899168471804</v>
          </cell>
          <cell r="D36">
            <v>0.26384955745064431</v>
          </cell>
          <cell r="E36">
            <v>1</v>
          </cell>
          <cell r="G36">
            <v>1.5870624347826086</v>
          </cell>
          <cell r="H36">
            <v>1.0517676741401858</v>
          </cell>
          <cell r="I36">
            <v>0.26914423313933905</v>
          </cell>
        </row>
        <row r="37">
          <cell r="A37">
            <v>37301</v>
          </cell>
          <cell r="B37">
            <v>1.6410800000000001</v>
          </cell>
          <cell r="C37">
            <v>1.1465260069165475</v>
          </cell>
          <cell r="D37">
            <v>0.26510636854289071</v>
          </cell>
          <cell r="E37">
            <v>1</v>
          </cell>
          <cell r="G37">
            <v>1.5868605240174671</v>
          </cell>
          <cell r="H37">
            <v>1.0513767473161377</v>
          </cell>
          <cell r="I37">
            <v>0.26916735399387487</v>
          </cell>
        </row>
        <row r="38">
          <cell r="A38">
            <v>37302</v>
          </cell>
          <cell r="B38">
            <v>1.64192</v>
          </cell>
          <cell r="C38">
            <v>1.1500858053444472</v>
          </cell>
          <cell r="D38">
            <v>0.26524206537033118</v>
          </cell>
          <cell r="E38">
            <v>1</v>
          </cell>
          <cell r="G38">
            <v>1.5866227192982456</v>
          </cell>
          <cell r="H38">
            <v>1.0509594260021009</v>
          </cell>
          <cell r="I38">
            <v>0.26918516533357212</v>
          </cell>
        </row>
        <row r="39">
          <cell r="A39">
            <v>37305</v>
          </cell>
          <cell r="B39">
            <v>1.6408700000000001</v>
          </cell>
          <cell r="C39">
            <v>1.1448196469685341</v>
          </cell>
          <cell r="D39">
            <v>0.26507244433603061</v>
          </cell>
          <cell r="E39">
            <v>1</v>
          </cell>
          <cell r="G39">
            <v>1.5863791189427312</v>
          </cell>
          <cell r="H39">
            <v>1.0505227459168924</v>
          </cell>
          <cell r="I39">
            <v>0.26920253581799169</v>
          </cell>
        </row>
        <row r="40">
          <cell r="A40">
            <v>37306</v>
          </cell>
          <cell r="B40">
            <v>1.6425000000000001</v>
          </cell>
          <cell r="C40">
            <v>1.1491639263975373</v>
          </cell>
          <cell r="D40">
            <v>0.265335760798802</v>
          </cell>
          <cell r="E40">
            <v>1</v>
          </cell>
          <cell r="G40">
            <v>1.5861380088495574</v>
          </cell>
          <cell r="H40">
            <v>1.0501055029918851</v>
          </cell>
          <cell r="I40">
            <v>0.26922081055906233</v>
          </cell>
        </row>
        <row r="41">
          <cell r="A41">
            <v>37307</v>
          </cell>
          <cell r="B41">
            <v>1.63798</v>
          </cell>
          <cell r="C41">
            <v>1.1488952795118188</v>
          </cell>
          <cell r="D41">
            <v>0.26460558263209843</v>
          </cell>
          <cell r="E41">
            <v>1</v>
          </cell>
          <cell r="G41">
            <v>1.5858875111111108</v>
          </cell>
          <cell r="H41">
            <v>1.0496652433323046</v>
          </cell>
          <cell r="I41">
            <v>0.26923807744688572</v>
          </cell>
        </row>
        <row r="42">
          <cell r="A42">
            <v>37308</v>
          </cell>
          <cell r="B42">
            <v>1.6381600000000001</v>
          </cell>
          <cell r="C42">
            <v>1.1465285554311311</v>
          </cell>
          <cell r="D42">
            <v>0.26463466052369283</v>
          </cell>
          <cell r="E42">
            <v>1</v>
          </cell>
          <cell r="G42">
            <v>1.5856549553571424</v>
          </cell>
          <cell r="H42">
            <v>1.0492222520993602</v>
          </cell>
          <cell r="I42">
            <v>0.26925875822730888</v>
          </cell>
        </row>
        <row r="43">
          <cell r="A43">
            <v>37309</v>
          </cell>
          <cell r="B43">
            <v>1.63578</v>
          </cell>
          <cell r="C43">
            <v>1.1482381019233467</v>
          </cell>
          <cell r="D43">
            <v>0.26425018617927815</v>
          </cell>
          <cell r="E43">
            <v>1</v>
          </cell>
          <cell r="G43">
            <v>1.5854195067264572</v>
          </cell>
          <cell r="H43">
            <v>1.0487859009633436</v>
          </cell>
          <cell r="I43">
            <v>0.26927949409145069</v>
          </cell>
        </row>
        <row r="44">
          <cell r="A44">
            <v>37312</v>
          </cell>
          <cell r="B44">
            <v>1.6315</v>
          </cell>
          <cell r="C44">
            <v>1.1405103110800419</v>
          </cell>
          <cell r="D44">
            <v>0.26355877853470044</v>
          </cell>
          <cell r="E44">
            <v>1</v>
          </cell>
          <cell r="G44">
            <v>1.5851926576576576</v>
          </cell>
          <cell r="H44">
            <v>1.0483379180761363</v>
          </cell>
          <cell r="I44">
            <v>0.26930214863159557</v>
          </cell>
        </row>
        <row r="45">
          <cell r="A45">
            <v>37313</v>
          </cell>
          <cell r="B45">
            <v>1.6397200000000001</v>
          </cell>
          <cell r="C45">
            <v>1.1481025066517296</v>
          </cell>
          <cell r="D45">
            <v>0.26488666891751089</v>
          </cell>
          <cell r="E45">
            <v>1</v>
          </cell>
          <cell r="G45">
            <v>1.5849831221719455</v>
          </cell>
          <cell r="H45">
            <v>1.047920848424535</v>
          </cell>
          <cell r="I45">
            <v>0.26932813673158157</v>
          </cell>
        </row>
        <row r="46">
          <cell r="A46">
            <v>37314</v>
          </cell>
          <cell r="B46">
            <v>1.64164</v>
          </cell>
          <cell r="C46">
            <v>1.1515432098765432</v>
          </cell>
          <cell r="D46">
            <v>0.26519683309451769</v>
          </cell>
          <cell r="E46">
            <v>1</v>
          </cell>
          <cell r="G46">
            <v>1.5847343181818179</v>
          </cell>
          <cell r="H46">
            <v>1.047465477250775</v>
          </cell>
          <cell r="I46">
            <v>0.26934832522164553</v>
          </cell>
        </row>
        <row r="47">
          <cell r="A47">
            <v>37315</v>
          </cell>
          <cell r="B47">
            <v>1.6396599999999999</v>
          </cell>
          <cell r="C47">
            <v>1.1575432403812211</v>
          </cell>
          <cell r="D47">
            <v>0.26487697628697937</v>
          </cell>
          <cell r="E47">
            <v>1</v>
          </cell>
          <cell r="G47">
            <v>1.5844744748858448</v>
          </cell>
          <cell r="H47">
            <v>1.0469902364625294</v>
          </cell>
          <cell r="I47">
            <v>0.26936728180670089</v>
          </cell>
        </row>
        <row r="48">
          <cell r="A48">
            <v>37316</v>
          </cell>
          <cell r="B48">
            <v>1.6364300000000001</v>
          </cell>
          <cell r="C48">
            <v>1.1564059077097024</v>
          </cell>
          <cell r="D48">
            <v>0.2643551896767023</v>
          </cell>
          <cell r="E48">
            <v>1</v>
          </cell>
          <cell r="G48">
            <v>1.584221330275229</v>
          </cell>
          <cell r="H48">
            <v>1.0464831125913427</v>
          </cell>
          <cell r="I48">
            <v>0.26938787953844279</v>
          </cell>
        </row>
        <row r="49">
          <cell r="A49">
            <v>37319</v>
          </cell>
          <cell r="B49">
            <v>1.6400600000000001</v>
          </cell>
          <cell r="C49">
            <v>1.1566008462623414</v>
          </cell>
          <cell r="D49">
            <v>0.26494159382385585</v>
          </cell>
          <cell r="E49">
            <v>1</v>
          </cell>
          <cell r="G49">
            <v>1.5839807373271886</v>
          </cell>
          <cell r="H49">
            <v>1.0459765559318113</v>
          </cell>
          <cell r="I49">
            <v>0.26941107165762129</v>
          </cell>
        </row>
        <row r="50">
          <cell r="A50">
            <v>37320</v>
          </cell>
          <cell r="B50">
            <v>1.63629</v>
          </cell>
          <cell r="C50">
            <v>1.1500896151818663</v>
          </cell>
          <cell r="D50">
            <v>0.26433257353879558</v>
          </cell>
          <cell r="E50">
            <v>1</v>
          </cell>
          <cell r="G50">
            <v>1.5837211111111107</v>
          </cell>
          <cell r="H50">
            <v>1.0454644064395402</v>
          </cell>
          <cell r="I50">
            <v>0.26943176368462951</v>
          </cell>
        </row>
        <row r="51">
          <cell r="A51">
            <v>37321</v>
          </cell>
          <cell r="B51">
            <v>1.63557</v>
          </cell>
          <cell r="C51">
            <v>1.1508778102241144</v>
          </cell>
          <cell r="D51">
            <v>0.26421626197241799</v>
          </cell>
          <cell r="E51">
            <v>1</v>
          </cell>
          <cell r="G51">
            <v>1.5834766046511626</v>
          </cell>
          <cell r="H51">
            <v>1.0449777775616689</v>
          </cell>
          <cell r="I51">
            <v>0.26945548084809851</v>
          </cell>
        </row>
        <row r="52">
          <cell r="A52">
            <v>37322</v>
          </cell>
          <cell r="B52">
            <v>1.62449</v>
          </cell>
          <cell r="C52">
            <v>1.1425989097942675</v>
          </cell>
          <cell r="D52">
            <v>0.26242635620094118</v>
          </cell>
          <cell r="E52">
            <v>1</v>
          </cell>
          <cell r="G52">
            <v>1.5832331775700932</v>
          </cell>
          <cell r="H52">
            <v>1.0444829175959565</v>
          </cell>
          <cell r="I52">
            <v>0.26947996317929324</v>
          </cell>
        </row>
        <row r="53">
          <cell r="A53">
            <v>37323</v>
          </cell>
          <cell r="B53">
            <v>1.6195999999999999</v>
          </cell>
          <cell r="C53">
            <v>1.1368805278674714</v>
          </cell>
          <cell r="D53">
            <v>0.2616364068126269</v>
          </cell>
          <cell r="E53">
            <v>1</v>
          </cell>
          <cell r="G53">
            <v>1.5830394835680746</v>
          </cell>
          <cell r="H53">
            <v>1.0440222791349316</v>
          </cell>
          <cell r="I53">
            <v>0.26951307870501318</v>
          </cell>
        </row>
        <row r="54">
          <cell r="A54">
            <v>37326</v>
          </cell>
          <cell r="B54">
            <v>1.6244700000000001</v>
          </cell>
          <cell r="C54">
            <v>1.1429868073878628</v>
          </cell>
          <cell r="D54">
            <v>0.26242312532409734</v>
          </cell>
          <cell r="E54">
            <v>1</v>
          </cell>
          <cell r="G54">
            <v>1.5828670283018862</v>
          </cell>
          <cell r="H54">
            <v>1.0435842685277026</v>
          </cell>
          <cell r="I54">
            <v>0.26955023281771312</v>
          </cell>
        </row>
        <row r="55">
          <cell r="A55">
            <v>37327</v>
          </cell>
          <cell r="B55">
            <v>1.6235900000000001</v>
          </cell>
          <cell r="C55">
            <v>1.1416848322902751</v>
          </cell>
          <cell r="D55">
            <v>0.26228096674296925</v>
          </cell>
          <cell r="E55">
            <v>1</v>
          </cell>
          <cell r="G55">
            <v>1.5826698578199048</v>
          </cell>
          <cell r="H55">
            <v>1.0431131664477968</v>
          </cell>
          <cell r="I55">
            <v>0.26958401057834641</v>
          </cell>
        </row>
        <row r="56">
          <cell r="A56">
            <v>37328</v>
          </cell>
          <cell r="B56">
            <v>1.61643</v>
          </cell>
          <cell r="C56">
            <v>1.1459978730946472</v>
          </cell>
          <cell r="D56">
            <v>0.26112431283288129</v>
          </cell>
          <cell r="E56">
            <v>1</v>
          </cell>
          <cell r="G56">
            <v>1.5824749999999996</v>
          </cell>
          <cell r="H56">
            <v>1.0426437775628326</v>
          </cell>
          <cell r="I56">
            <v>0.26961878697756242</v>
          </cell>
        </row>
        <row r="57">
          <cell r="A57">
            <v>37329</v>
          </cell>
          <cell r="B57">
            <v>1.61408</v>
          </cell>
          <cell r="C57">
            <v>1.1424688561721403</v>
          </cell>
          <cell r="D57">
            <v>0.26074468480373231</v>
          </cell>
          <cell r="E57">
            <v>1</v>
          </cell>
          <cell r="G57">
            <v>1.5823125358851671</v>
          </cell>
          <cell r="H57">
            <v>1.0421492603593312</v>
          </cell>
          <cell r="I57">
            <v>0.26965943039452267</v>
          </cell>
        </row>
        <row r="58">
          <cell r="A58">
            <v>37330</v>
          </cell>
          <cell r="B58">
            <v>1.6115699999999999</v>
          </cell>
          <cell r="C58">
            <v>1.1344291144586793</v>
          </cell>
          <cell r="D58">
            <v>0.26033920975983277</v>
          </cell>
          <cell r="E58">
            <v>1</v>
          </cell>
          <cell r="G58">
            <v>1.5821598076923071</v>
          </cell>
          <cell r="H58">
            <v>1.0416669546102311</v>
          </cell>
          <cell r="I58">
            <v>0.2697022897483245</v>
          </cell>
        </row>
        <row r="59">
          <cell r="A59">
            <v>37333</v>
          </cell>
          <cell r="B59">
            <v>1.6134299999999999</v>
          </cell>
          <cell r="C59">
            <v>1.1331460476876074</v>
          </cell>
          <cell r="D59">
            <v>0.2606396813063081</v>
          </cell>
          <cell r="E59">
            <v>1</v>
          </cell>
          <cell r="G59">
            <v>1.5820177294685984</v>
          </cell>
          <cell r="H59">
            <v>1.0412188282341517</v>
          </cell>
          <cell r="I59">
            <v>0.26974752201880026</v>
          </cell>
        </row>
        <row r="60">
          <cell r="A60">
            <v>37334</v>
          </cell>
          <cell r="B60">
            <v>1.6163799999999999</v>
          </cell>
          <cell r="C60">
            <v>1.1348193913012952</v>
          </cell>
          <cell r="D60">
            <v>0.26111623564077174</v>
          </cell>
          <cell r="E60">
            <v>1</v>
          </cell>
          <cell r="G60">
            <v>1.5818652427184461</v>
          </cell>
          <cell r="H60">
            <v>1.0407725795960279</v>
          </cell>
          <cell r="I60">
            <v>0.26979173483779301</v>
          </cell>
        </row>
        <row r="61">
          <cell r="A61">
            <v>37335</v>
          </cell>
          <cell r="B61">
            <v>1.6148400000000001</v>
          </cell>
          <cell r="C61">
            <v>1.1325057858194825</v>
          </cell>
          <cell r="D61">
            <v>0.26086745812379752</v>
          </cell>
          <cell r="E61">
            <v>1</v>
          </cell>
          <cell r="G61">
            <v>1.5816968780487799</v>
          </cell>
          <cell r="H61">
            <v>1.0403138146608804</v>
          </cell>
          <cell r="I61">
            <v>0.26983405434607116</v>
          </cell>
        </row>
        <row r="62">
          <cell r="A62">
            <v>37336</v>
          </cell>
          <cell r="B62">
            <v>1.61337</v>
          </cell>
          <cell r="C62">
            <v>1.1319908787931943</v>
          </cell>
          <cell r="D62">
            <v>0.26062998867577664</v>
          </cell>
          <cell r="E62">
            <v>1</v>
          </cell>
          <cell r="G62">
            <v>1.5815344117647052</v>
          </cell>
          <cell r="H62">
            <v>1.0398618932336323</v>
          </cell>
          <cell r="I62">
            <v>0.2698780082491215</v>
          </cell>
        </row>
        <row r="63">
          <cell r="A63">
            <v>37337</v>
          </cell>
          <cell r="B63">
            <v>1.6173999999999999</v>
          </cell>
          <cell r="C63">
            <v>1.1326330532212885</v>
          </cell>
          <cell r="D63">
            <v>0.26128101035980661</v>
          </cell>
          <cell r="E63">
            <v>1</v>
          </cell>
          <cell r="G63">
            <v>1.5813775862068959</v>
          </cell>
          <cell r="H63">
            <v>1.0394080558663441</v>
          </cell>
          <cell r="I63">
            <v>0.26992356499578823</v>
          </cell>
        </row>
        <row r="64">
          <cell r="A64">
            <v>37340</v>
          </cell>
          <cell r="B64">
            <v>1.62297</v>
          </cell>
          <cell r="C64">
            <v>1.1375293499211494</v>
          </cell>
          <cell r="D64">
            <v>0.26218080956081075</v>
          </cell>
          <cell r="E64">
            <v>1</v>
          </cell>
          <cell r="G64">
            <v>1.5811992574257419</v>
          </cell>
          <cell r="H64">
            <v>1.0389465459784482</v>
          </cell>
          <cell r="I64">
            <v>0.26996634991972873</v>
          </cell>
        </row>
        <row r="65">
          <cell r="A65">
            <v>37341</v>
          </cell>
          <cell r="B65">
            <v>1.6267499999999999</v>
          </cell>
          <cell r="C65">
            <v>1.1408984114738576</v>
          </cell>
          <cell r="D65">
            <v>0.26279144528429293</v>
          </cell>
          <cell r="E65">
            <v>1</v>
          </cell>
          <cell r="G65">
            <v>1.580991442786069</v>
          </cell>
          <cell r="H65">
            <v>1.0384560842672905</v>
          </cell>
          <cell r="I65">
            <v>0.27000508395136519</v>
          </cell>
        </row>
        <row r="66">
          <cell r="A66">
            <v>37342</v>
          </cell>
          <cell r="B66">
            <v>1.627</v>
          </cell>
          <cell r="C66">
            <v>1.1410337330808613</v>
          </cell>
          <cell r="D66">
            <v>0.26283183124484072</v>
          </cell>
          <cell r="E66">
            <v>1</v>
          </cell>
          <cell r="G66">
            <v>1.5807626499999996</v>
          </cell>
          <cell r="H66">
            <v>1.0379438726312578</v>
          </cell>
          <cell r="I66">
            <v>0.27004115214470054</v>
          </cell>
        </row>
        <row r="67">
          <cell r="A67">
            <v>37343</v>
          </cell>
          <cell r="B67">
            <v>1.6299600000000001</v>
          </cell>
          <cell r="C67">
            <v>1.1460029529635098</v>
          </cell>
          <cell r="D67">
            <v>0.26331000101772623</v>
          </cell>
          <cell r="E67">
            <v>1</v>
          </cell>
          <cell r="G67">
            <v>1.5805303015075369</v>
          </cell>
          <cell r="H67">
            <v>1.0374258331315107</v>
          </cell>
          <cell r="I67">
            <v>0.27007737988791591</v>
          </cell>
        </row>
        <row r="68">
          <cell r="A68">
            <v>37344</v>
          </cell>
          <cell r="B68">
            <v>1.6299600000000001</v>
          </cell>
          <cell r="C68">
            <v>1.1460029529635098</v>
          </cell>
          <cell r="D68">
            <v>0.26331000101772623</v>
          </cell>
          <cell r="E68">
            <v>1</v>
          </cell>
          <cell r="G68">
            <v>1.5802806565656558</v>
          </cell>
          <cell r="H68">
            <v>1.03687746383943</v>
          </cell>
          <cell r="I68">
            <v>0.27011155856907848</v>
          </cell>
        </row>
        <row r="69">
          <cell r="A69">
            <v>37347</v>
          </cell>
          <cell r="B69">
            <v>1.6299600000000001</v>
          </cell>
          <cell r="C69">
            <v>1.1460029529635098</v>
          </cell>
          <cell r="D69">
            <v>0.26331000101772623</v>
          </cell>
          <cell r="E69">
            <v>1</v>
          </cell>
          <cell r="G69">
            <v>1.5800284771573598</v>
          </cell>
          <cell r="H69">
            <v>1.0363235273464146</v>
          </cell>
          <cell r="I69">
            <v>0.27014608424192799</v>
          </cell>
        </row>
        <row r="70">
          <cell r="A70">
            <v>37348</v>
          </cell>
          <cell r="B70">
            <v>1.6299600000000001</v>
          </cell>
          <cell r="C70">
            <v>1.1460029529635098</v>
          </cell>
          <cell r="D70">
            <v>0.26331000101772623</v>
          </cell>
          <cell r="E70">
            <v>1</v>
          </cell>
          <cell r="G70">
            <v>1.5797737244897954</v>
          </cell>
          <cell r="H70">
            <v>1.0357639384402049</v>
          </cell>
          <cell r="I70">
            <v>0.27018096221756166</v>
          </cell>
        </row>
        <row r="71">
          <cell r="A71">
            <v>37349</v>
          </cell>
          <cell r="B71">
            <v>1.6312</v>
          </cell>
          <cell r="C71">
            <v>1.1458677250535632</v>
          </cell>
          <cell r="D71">
            <v>0.27905799109724261</v>
          </cell>
          <cell r="E71">
            <v>1</v>
          </cell>
          <cell r="G71">
            <v>1.5795163589743584</v>
          </cell>
          <cell r="H71">
            <v>1.0351986101605983</v>
          </cell>
          <cell r="I71">
            <v>0.27021619791602236</v>
          </cell>
        </row>
        <row r="72">
          <cell r="A72">
            <v>37350</v>
          </cell>
          <cell r="B72">
            <v>1.6311100000000001</v>
          </cell>
          <cell r="C72">
            <v>1.1346852173913045</v>
          </cell>
          <cell r="D72">
            <v>0.27904259432235373</v>
          </cell>
          <cell r="E72">
            <v>1</v>
          </cell>
          <cell r="G72">
            <v>1.5792499484536078</v>
          </cell>
          <cell r="H72">
            <v>1.03462815080548</v>
          </cell>
          <cell r="I72">
            <v>0.27017062166251093</v>
          </cell>
        </row>
        <row r="73">
          <cell r="A73">
            <v>37351</v>
          </cell>
          <cell r="B73">
            <v>1.6294200000000001</v>
          </cell>
          <cell r="C73">
            <v>1.133785617367707</v>
          </cell>
          <cell r="D73">
            <v>0.27875347710499576</v>
          </cell>
          <cell r="E73">
            <v>1</v>
          </cell>
          <cell r="G73">
            <v>1.5789812435233157</v>
          </cell>
          <cell r="H73">
            <v>1.034109720408662</v>
          </cell>
          <cell r="I73">
            <v>0.27012465289225263</v>
          </cell>
        </row>
        <row r="74">
          <cell r="A74">
            <v>37354</v>
          </cell>
          <cell r="B74">
            <v>1.63347</v>
          </cell>
          <cell r="C74">
            <v>1.1368805679287304</v>
          </cell>
          <cell r="D74">
            <v>0.27944633197499563</v>
          </cell>
          <cell r="E74">
            <v>1</v>
          </cell>
          <cell r="G74">
            <v>1.5787185416666665</v>
          </cell>
          <cell r="H74">
            <v>1.0335905751120003</v>
          </cell>
          <cell r="I74">
            <v>0.27007971109947793</v>
          </cell>
        </row>
        <row r="75">
          <cell r="A75">
            <v>37355</v>
          </cell>
          <cell r="B75">
            <v>1.6374899999999999</v>
          </cell>
          <cell r="C75">
            <v>1.14286013400335</v>
          </cell>
          <cell r="D75">
            <v>0.28013405458669927</v>
          </cell>
          <cell r="E75">
            <v>1</v>
          </cell>
          <cell r="G75">
            <v>1.5784318848167538</v>
          </cell>
          <cell r="H75">
            <v>1.033049789809295</v>
          </cell>
          <cell r="I75">
            <v>0.27003067119960611</v>
          </cell>
        </row>
        <row r="76">
          <cell r="A76">
            <v>37356</v>
          </cell>
          <cell r="B76">
            <v>1.63243</v>
          </cell>
          <cell r="C76">
            <v>1.1392093234237064</v>
          </cell>
          <cell r="D76">
            <v>0.27926841368739075</v>
          </cell>
          <cell r="E76">
            <v>1</v>
          </cell>
          <cell r="G76">
            <v>1.578121052631579</v>
          </cell>
          <cell r="H76">
            <v>1.0324718406293265</v>
          </cell>
          <cell r="I76">
            <v>0.26997749549756878</v>
          </cell>
        </row>
        <row r="77">
          <cell r="A77">
            <v>37357</v>
          </cell>
          <cell r="B77">
            <v>1.63439</v>
          </cell>
          <cell r="C77">
            <v>1.1379168697347353</v>
          </cell>
          <cell r="D77">
            <v>0.2796037212294154</v>
          </cell>
          <cell r="E77">
            <v>1</v>
          </cell>
          <cell r="G77">
            <v>1.5778337037037036</v>
          </cell>
          <cell r="H77">
            <v>1.0319070920431128</v>
          </cell>
          <cell r="I77">
            <v>0.26992833720026821</v>
          </cell>
        </row>
        <row r="78">
          <cell r="A78">
            <v>37358</v>
          </cell>
          <cell r="B78">
            <v>1.6293200000000001</v>
          </cell>
          <cell r="C78">
            <v>1.1318652309829802</v>
          </cell>
          <cell r="D78">
            <v>0.27873636957734144</v>
          </cell>
          <cell r="E78">
            <v>1</v>
          </cell>
          <cell r="G78">
            <v>1.5775328723404254</v>
          </cell>
          <cell r="H78">
            <v>1.0313432102468809</v>
          </cell>
          <cell r="I78">
            <v>0.26987687239160252</v>
          </cell>
        </row>
        <row r="79">
          <cell r="A79">
            <v>37361</v>
          </cell>
          <cell r="B79">
            <v>1.6343300000000001</v>
          </cell>
          <cell r="C79">
            <v>1.1373999582434406</v>
          </cell>
          <cell r="D79">
            <v>0.27959345671282282</v>
          </cell>
          <cell r="E79">
            <v>1</v>
          </cell>
          <cell r="G79">
            <v>1.5772559358288767</v>
          </cell>
          <cell r="H79">
            <v>1.0308056593338537</v>
          </cell>
          <cell r="I79">
            <v>0.26982949540130452</v>
          </cell>
        </row>
        <row r="80">
          <cell r="A80">
            <v>37362</v>
          </cell>
          <cell r="B80">
            <v>1.6333200000000001</v>
          </cell>
          <cell r="C80">
            <v>1.1361040587069176</v>
          </cell>
          <cell r="D80">
            <v>0.27942067068351417</v>
          </cell>
          <cell r="E80">
            <v>1</v>
          </cell>
          <cell r="G80">
            <v>1.576949086021505</v>
          </cell>
          <cell r="H80">
            <v>1.0302325717053074</v>
          </cell>
          <cell r="I80">
            <v>0.26977700098565122</v>
          </cell>
        </row>
        <row r="81">
          <cell r="A81">
            <v>37363</v>
          </cell>
          <cell r="B81">
            <v>1.6297600000000001</v>
          </cell>
          <cell r="C81">
            <v>1.132249548422954</v>
          </cell>
          <cell r="D81">
            <v>0.27881164269902048</v>
          </cell>
          <cell r="E81">
            <v>1</v>
          </cell>
          <cell r="G81">
            <v>1.5766443783783781</v>
          </cell>
          <cell r="H81">
            <v>1.0296602933971906</v>
          </cell>
          <cell r="I81">
            <v>0.26972487304133841</v>
          </cell>
        </row>
        <row r="82">
          <cell r="A82">
            <v>37364</v>
          </cell>
          <cell r="B82">
            <v>1.62575</v>
          </cell>
          <cell r="C82">
            <v>1.1267630037772465</v>
          </cell>
          <cell r="D82">
            <v>0.27812563084008229</v>
          </cell>
          <cell r="E82">
            <v>1</v>
          </cell>
          <cell r="G82">
            <v>1.5763557065217386</v>
          </cell>
          <cell r="H82">
            <v>1.0291027430981377</v>
          </cell>
          <cell r="I82">
            <v>0.26967548842363365</v>
          </cell>
        </row>
        <row r="83">
          <cell r="A83">
            <v>37365</v>
          </cell>
          <cell r="B83">
            <v>1.62723</v>
          </cell>
          <cell r="C83">
            <v>1.1244765392854674</v>
          </cell>
          <cell r="D83">
            <v>0.27837882224936616</v>
          </cell>
          <cell r="E83">
            <v>1</v>
          </cell>
          <cell r="G83">
            <v>1.5760857923497265</v>
          </cell>
          <cell r="H83">
            <v>1.0285690804714755</v>
          </cell>
          <cell r="I83">
            <v>0.26962931278201374</v>
          </cell>
        </row>
        <row r="84">
          <cell r="A84">
            <v>37368</v>
          </cell>
          <cell r="B84">
            <v>1.62822</v>
          </cell>
          <cell r="C84">
            <v>1.1252384243261921</v>
          </cell>
          <cell r="D84">
            <v>0.27854818677314391</v>
          </cell>
          <cell r="E84">
            <v>1</v>
          </cell>
          <cell r="G84">
            <v>1.5758047802197799</v>
          </cell>
          <cell r="H84">
            <v>1.0280421164120581</v>
          </cell>
          <cell r="I84">
            <v>0.26958123855417115</v>
          </cell>
        </row>
        <row r="85">
          <cell r="A85">
            <v>37369</v>
          </cell>
          <cell r="B85">
            <v>1.63249</v>
          </cell>
          <cell r="C85">
            <v>1.1256222850444737</v>
          </cell>
          <cell r="D85">
            <v>0.27927867820398333</v>
          </cell>
          <cell r="E85">
            <v>1</v>
          </cell>
          <cell r="G85">
            <v>1.5755151933701654</v>
          </cell>
          <cell r="H85">
            <v>1.027505120235737</v>
          </cell>
          <cell r="I85">
            <v>0.26953169740379002</v>
          </cell>
        </row>
        <row r="86">
          <cell r="A86">
            <v>37370</v>
          </cell>
          <cell r="B86">
            <v>1.6288899999999999</v>
          </cell>
          <cell r="C86">
            <v>1.124729846366304</v>
          </cell>
          <cell r="D86">
            <v>0.27866280720842784</v>
          </cell>
          <cell r="E86">
            <v>1</v>
          </cell>
          <cell r="G86">
            <v>1.575198666666666</v>
          </cell>
          <cell r="H86">
            <v>1.0269600248756885</v>
          </cell>
          <cell r="I86">
            <v>0.26947754751045566</v>
          </cell>
        </row>
        <row r="87">
          <cell r="A87">
            <v>37371</v>
          </cell>
          <cell r="B87">
            <v>1.6252800000000001</v>
          </cell>
          <cell r="C87">
            <v>1.1220822258276089</v>
          </cell>
          <cell r="D87">
            <v>0.27804522546010696</v>
          </cell>
          <cell r="E87">
            <v>1</v>
          </cell>
          <cell r="G87">
            <v>1.5748987150837983</v>
          </cell>
          <cell r="H87">
            <v>1.0264138247556294</v>
          </cell>
          <cell r="I87">
            <v>0.26942623321046694</v>
          </cell>
        </row>
        <row r="88">
          <cell r="A88">
            <v>37372</v>
          </cell>
          <cell r="B88">
            <v>1.6195600000000001</v>
          </cell>
          <cell r="C88">
            <v>1.113712006601568</v>
          </cell>
          <cell r="D88">
            <v>0.27706667487827996</v>
          </cell>
          <cell r="E88">
            <v>1</v>
          </cell>
          <cell r="G88">
            <v>1.5746156741573027</v>
          </cell>
          <cell r="H88">
            <v>1.0258763618282585</v>
          </cell>
          <cell r="I88">
            <v>0.26937781190569371</v>
          </cell>
        </row>
        <row r="89">
          <cell r="A89">
            <v>37375</v>
          </cell>
          <cell r="B89">
            <v>1.6195999999999999</v>
          </cell>
          <cell r="C89">
            <v>1.1135863586358636</v>
          </cell>
          <cell r="D89">
            <v>0.2770735178893417</v>
          </cell>
          <cell r="E89">
            <v>1</v>
          </cell>
          <cell r="G89">
            <v>1.5743617514124288</v>
          </cell>
          <cell r="H89">
            <v>1.0253801152476183</v>
          </cell>
          <cell r="I89">
            <v>0.26933437200189375</v>
          </cell>
        </row>
        <row r="90">
          <cell r="A90">
            <v>37376</v>
          </cell>
          <cell r="B90">
            <v>1.6168899999999999</v>
          </cell>
          <cell r="C90">
            <v>1.1095107390379468</v>
          </cell>
          <cell r="D90">
            <v>0.27660990388990964</v>
          </cell>
          <cell r="E90">
            <v>1</v>
          </cell>
          <cell r="G90">
            <v>1.5741047159090902</v>
          </cell>
          <cell r="H90">
            <v>1.024878943410185</v>
          </cell>
          <cell r="I90">
            <v>0.26929039958207873</v>
          </cell>
        </row>
        <row r="91">
          <cell r="A91">
            <v>37377</v>
          </cell>
          <cell r="B91">
            <v>1.6156999999999999</v>
          </cell>
          <cell r="C91">
            <v>1.1084659714599341</v>
          </cell>
          <cell r="D91">
            <v>0.27640632431082324</v>
          </cell>
          <cell r="E91">
            <v>1</v>
          </cell>
          <cell r="G91">
            <v>1.5738602285714283</v>
          </cell>
          <cell r="H91">
            <v>1.0243953331494551</v>
          </cell>
          <cell r="I91">
            <v>0.2692485738431768</v>
          </cell>
        </row>
        <row r="92">
          <cell r="A92">
            <v>37378</v>
          </cell>
          <cell r="B92">
            <v>1.6133200000000001</v>
          </cell>
          <cell r="C92">
            <v>1.101806385521598</v>
          </cell>
          <cell r="D92">
            <v>0.27599916515265049</v>
          </cell>
          <cell r="E92">
            <v>1</v>
          </cell>
          <cell r="G92">
            <v>1.5736197701149421</v>
          </cell>
          <cell r="H92">
            <v>1.0239121685614638</v>
          </cell>
          <cell r="I92">
            <v>0.26920743734623637</v>
          </cell>
        </row>
        <row r="93">
          <cell r="A93">
            <v>37379</v>
          </cell>
          <cell r="B93">
            <v>1.6212800000000001</v>
          </cell>
          <cell r="C93">
            <v>1.1075451719780032</v>
          </cell>
          <cell r="D93">
            <v>0.27736092435393422</v>
          </cell>
          <cell r="E93">
            <v>1</v>
          </cell>
          <cell r="G93">
            <v>1.5733902890173408</v>
          </cell>
          <cell r="H93">
            <v>1.023461912972099</v>
          </cell>
          <cell r="I93">
            <v>0.26916817880400273</v>
          </cell>
        </row>
        <row r="94">
          <cell r="A94">
            <v>37382</v>
          </cell>
          <cell r="B94">
            <v>1.6212800000000001</v>
          </cell>
          <cell r="C94">
            <v>1.1075451719780032</v>
          </cell>
          <cell r="D94">
            <v>0.27736092435393422</v>
          </cell>
          <cell r="E94">
            <v>1</v>
          </cell>
          <cell r="G94">
            <v>1.573111860465116</v>
          </cell>
          <cell r="H94">
            <v>1.0229730568150879</v>
          </cell>
          <cell r="I94">
            <v>0.26912054656243339</v>
          </cell>
        </row>
        <row r="95">
          <cell r="A95">
            <v>37383</v>
          </cell>
          <cell r="B95">
            <v>1.6064700000000001</v>
          </cell>
          <cell r="C95">
            <v>1.0954075892400532</v>
          </cell>
          <cell r="D95">
            <v>0.27482729950832968</v>
          </cell>
          <cell r="E95">
            <v>1</v>
          </cell>
          <cell r="G95">
            <v>1.5728301754385965</v>
          </cell>
          <cell r="H95">
            <v>1.0224784830422053</v>
          </cell>
          <cell r="I95">
            <v>0.26907235721862338</v>
          </cell>
        </row>
        <row r="96">
          <cell r="A96">
            <v>37384</v>
          </cell>
          <cell r="B96">
            <v>1.60564</v>
          </cell>
          <cell r="C96">
            <v>1.0963741891430523</v>
          </cell>
          <cell r="D96">
            <v>0.27468530702879884</v>
          </cell>
          <cell r="E96">
            <v>1</v>
          </cell>
          <cell r="G96">
            <v>1.5726322941176469</v>
          </cell>
          <cell r="H96">
            <v>1.0220494882998654</v>
          </cell>
          <cell r="I96">
            <v>0.26903850461691925</v>
          </cell>
        </row>
        <row r="97">
          <cell r="A97">
            <v>37385</v>
          </cell>
          <cell r="B97">
            <v>1.60561</v>
          </cell>
          <cell r="C97">
            <v>1.100712963597724</v>
          </cell>
          <cell r="D97">
            <v>0.27468017477050255</v>
          </cell>
          <cell r="E97">
            <v>1</v>
          </cell>
          <cell r="G97">
            <v>1.5724369822485207</v>
          </cell>
          <cell r="H97">
            <v>1.0216096971706159</v>
          </cell>
          <cell r="I97">
            <v>0.26900509158489633</v>
          </cell>
        </row>
        <row r="98">
          <cell r="A98">
            <v>37386</v>
          </cell>
          <cell r="B98">
            <v>1.6045700000000001</v>
          </cell>
          <cell r="C98">
            <v>1.1007168581718401</v>
          </cell>
          <cell r="D98">
            <v>0.27450225648289761</v>
          </cell>
          <cell r="E98">
            <v>1</v>
          </cell>
          <cell r="G98">
            <v>1.5722395238095237</v>
          </cell>
          <cell r="H98">
            <v>1.0211388443942642</v>
          </cell>
          <cell r="I98">
            <v>0.26897131132783919</v>
          </cell>
        </row>
        <row r="99">
          <cell r="A99">
            <v>37389</v>
          </cell>
          <cell r="B99">
            <v>1.60043</v>
          </cell>
          <cell r="C99">
            <v>1.0957721406319538</v>
          </cell>
          <cell r="D99">
            <v>0.27379400483800886</v>
          </cell>
          <cell r="E99">
            <v>1</v>
          </cell>
          <cell r="G99">
            <v>1.5720459281437127</v>
          </cell>
          <cell r="H99">
            <v>1.0206623293417039</v>
          </cell>
          <cell r="I99">
            <v>0.26893819189577284</v>
          </cell>
        </row>
        <row r="100">
          <cell r="A100">
            <v>37390</v>
          </cell>
          <cell r="B100">
            <v>1.6033999999999999</v>
          </cell>
          <cell r="C100">
            <v>1.0987836217234881</v>
          </cell>
          <cell r="D100">
            <v>0.27430209840934211</v>
          </cell>
          <cell r="E100">
            <v>1</v>
          </cell>
          <cell r="G100">
            <v>1.5718749397590361</v>
          </cell>
          <cell r="H100">
            <v>1.0202098605989913</v>
          </cell>
          <cell r="I100">
            <v>0.26890894001057875</v>
          </cell>
        </row>
        <row r="101">
          <cell r="A101">
            <v>37391</v>
          </cell>
          <cell r="B101">
            <v>1.60565</v>
          </cell>
          <cell r="C101">
            <v>1.1086446178277982</v>
          </cell>
          <cell r="D101">
            <v>0.27468701778156429</v>
          </cell>
          <cell r="E101">
            <v>1</v>
          </cell>
          <cell r="G101">
            <v>1.5716838787878786</v>
          </cell>
          <cell r="H101">
            <v>1.0197336559861157</v>
          </cell>
          <cell r="I101">
            <v>0.26887625420210132</v>
          </cell>
        </row>
        <row r="102">
          <cell r="A102">
            <v>37392</v>
          </cell>
          <cell r="B102">
            <v>1.6053299999999999</v>
          </cell>
          <cell r="C102">
            <v>1.1029026828346673</v>
          </cell>
          <cell r="D102">
            <v>0.27463227369307042</v>
          </cell>
          <cell r="E102">
            <v>1</v>
          </cell>
          <cell r="G102">
            <v>1.5714767682926829</v>
          </cell>
          <cell r="H102">
            <v>1.0191915159748859</v>
          </cell>
          <cell r="I102">
            <v>0.26884082271686066</v>
          </cell>
        </row>
        <row r="103">
          <cell r="A103">
            <v>37393</v>
          </cell>
          <cell r="B103">
            <v>1.6014600000000001</v>
          </cell>
          <cell r="C103">
            <v>1.1004707095000861</v>
          </cell>
          <cell r="D103">
            <v>0.27397021237284835</v>
          </cell>
          <cell r="E103">
            <v>1</v>
          </cell>
          <cell r="G103">
            <v>1.5712690797546014</v>
          </cell>
          <cell r="H103">
            <v>1.0186779505340282</v>
          </cell>
          <cell r="I103">
            <v>0.26880529234277356</v>
          </cell>
        </row>
        <row r="104">
          <cell r="A104">
            <v>37396</v>
          </cell>
          <cell r="B104">
            <v>1.58778</v>
          </cell>
          <cell r="C104">
            <v>1.0863672128904247</v>
          </cell>
          <cell r="D104">
            <v>0.27162990258973757</v>
          </cell>
          <cell r="E104">
            <v>1</v>
          </cell>
          <cell r="G104">
            <v>1.5710827160493828</v>
          </cell>
          <cell r="H104">
            <v>1.0181730569601639</v>
          </cell>
          <cell r="I104">
            <v>0.26877341012036571</v>
          </cell>
        </row>
        <row r="105">
          <cell r="A105">
            <v>37397</v>
          </cell>
          <cell r="B105">
            <v>1.5831999999999999</v>
          </cell>
          <cell r="C105">
            <v>1.0861317874661269</v>
          </cell>
          <cell r="D105">
            <v>0.27084637782316978</v>
          </cell>
          <cell r="E105">
            <v>1</v>
          </cell>
          <cell r="G105">
            <v>1.5709790062111801</v>
          </cell>
          <cell r="H105">
            <v>1.0177494907742615</v>
          </cell>
          <cell r="I105">
            <v>0.26875566793111494</v>
          </cell>
        </row>
        <row r="106">
          <cell r="A106">
            <v>37398</v>
          </cell>
          <cell r="B106">
            <v>1.58504</v>
          </cell>
          <cell r="C106">
            <v>1.0874313940724478</v>
          </cell>
          <cell r="D106">
            <v>0.27116115633200921</v>
          </cell>
          <cell r="E106">
            <v>1</v>
          </cell>
          <cell r="G106">
            <v>1.570902625</v>
          </cell>
          <cell r="H106">
            <v>1.0173221014199374</v>
          </cell>
          <cell r="I106">
            <v>0.26874260099428965</v>
          </cell>
        </row>
        <row r="107">
          <cell r="A107">
            <v>37399</v>
          </cell>
          <cell r="B107">
            <v>1.57579</v>
          </cell>
          <cell r="C107">
            <v>1.0803812005073532</v>
          </cell>
          <cell r="D107">
            <v>0.26957871002398476</v>
          </cell>
          <cell r="E107">
            <v>1</v>
          </cell>
          <cell r="G107">
            <v>1.5708137106918236</v>
          </cell>
          <cell r="H107">
            <v>1.0168811624724374</v>
          </cell>
          <cell r="I107">
            <v>0.26872738995442969</v>
          </cell>
        </row>
        <row r="108">
          <cell r="A108">
            <v>37400</v>
          </cell>
          <cell r="B108">
            <v>1.5768599999999999</v>
          </cell>
          <cell r="C108">
            <v>1.085655272126407</v>
          </cell>
          <cell r="D108">
            <v>0.26976176056988599</v>
          </cell>
          <cell r="E108">
            <v>1</v>
          </cell>
          <cell r="G108">
            <v>1.5707822151898734</v>
          </cell>
          <cell r="H108">
            <v>1.0164792634975328</v>
          </cell>
          <cell r="I108">
            <v>0.26872200185272366</v>
          </cell>
        </row>
        <row r="109">
          <cell r="A109">
            <v>37403</v>
          </cell>
          <cell r="B109">
            <v>1.5804</v>
          </cell>
          <cell r="C109">
            <v>1.0850669412976315</v>
          </cell>
          <cell r="D109">
            <v>0.27036736704884884</v>
          </cell>
          <cell r="E109">
            <v>1</v>
          </cell>
          <cell r="G109">
            <v>1.5707435031847132</v>
          </cell>
          <cell r="H109">
            <v>1.0160386519776039</v>
          </cell>
          <cell r="I109">
            <v>0.2687153791857354</v>
          </cell>
        </row>
        <row r="110">
          <cell r="A110">
            <v>37404</v>
          </cell>
          <cell r="B110">
            <v>1.5850500000000001</v>
          </cell>
          <cell r="C110">
            <v>1.0875501732477959</v>
          </cell>
          <cell r="D110">
            <v>0.27116286708477466</v>
          </cell>
          <cell r="E110">
            <v>1</v>
          </cell>
          <cell r="G110">
            <v>1.5706816025641024</v>
          </cell>
          <cell r="H110">
            <v>1.0155961629435011</v>
          </cell>
          <cell r="I110">
            <v>0.26870478951994625</v>
          </cell>
        </row>
        <row r="111">
          <cell r="A111">
            <v>37405</v>
          </cell>
          <cell r="B111">
            <v>1.5732900000000001</v>
          </cell>
          <cell r="C111">
            <v>1.0753861927546138</v>
          </cell>
          <cell r="D111">
            <v>0.26915102183262685</v>
          </cell>
          <cell r="E111">
            <v>1</v>
          </cell>
          <cell r="G111">
            <v>1.570588903225806</v>
          </cell>
          <cell r="H111">
            <v>1.0151319435221831</v>
          </cell>
          <cell r="I111">
            <v>0.26868893095501178</v>
          </cell>
        </row>
        <row r="112">
          <cell r="A112">
            <v>37406</v>
          </cell>
          <cell r="B112">
            <v>1.5676300000000001</v>
          </cell>
          <cell r="C112">
            <v>1.0734250890167079</v>
          </cell>
          <cell r="D112">
            <v>0.26818273576739238</v>
          </cell>
          <cell r="E112">
            <v>1</v>
          </cell>
          <cell r="G112">
            <v>1.570571363636363</v>
          </cell>
          <cell r="H112">
            <v>1.014740682163531</v>
          </cell>
          <cell r="I112">
            <v>0.26868593036489741</v>
          </cell>
        </row>
        <row r="113">
          <cell r="A113">
            <v>37407</v>
          </cell>
          <cell r="B113">
            <v>1.56253</v>
          </cell>
          <cell r="C113">
            <v>1.0670103796776838</v>
          </cell>
          <cell r="D113">
            <v>0.26731025185702212</v>
          </cell>
          <cell r="E113">
            <v>1</v>
          </cell>
          <cell r="G113">
            <v>1.5705905882352935</v>
          </cell>
          <cell r="H113">
            <v>1.0143571239488045</v>
          </cell>
          <cell r="I113">
            <v>0.26868921921847594</v>
          </cell>
        </row>
        <row r="114">
          <cell r="A114">
            <v>37410</v>
          </cell>
          <cell r="B114">
            <v>1.56253</v>
          </cell>
          <cell r="C114">
            <v>1.0670103796776838</v>
          </cell>
          <cell r="D114">
            <v>0.26731025185702212</v>
          </cell>
          <cell r="E114">
            <v>1</v>
          </cell>
          <cell r="G114">
            <v>1.5706436184210522</v>
          </cell>
          <cell r="H114">
            <v>1.014010720950588</v>
          </cell>
          <cell r="I114">
            <v>0.26869829137216972</v>
          </cell>
        </row>
        <row r="115">
          <cell r="A115">
            <v>37411</v>
          </cell>
          <cell r="B115">
            <v>1.56253</v>
          </cell>
          <cell r="C115">
            <v>1.0670103796776838</v>
          </cell>
          <cell r="D115">
            <v>0.26731025185702212</v>
          </cell>
          <cell r="E115">
            <v>1</v>
          </cell>
          <cell r="G115">
            <v>1.5706973509933766</v>
          </cell>
          <cell r="H115">
            <v>1.0136597298331902</v>
          </cell>
          <cell r="I115">
            <v>0.26870748368683961</v>
          </cell>
        </row>
        <row r="116">
          <cell r="A116">
            <v>37412</v>
          </cell>
          <cell r="B116">
            <v>1.5622100000000001</v>
          </cell>
          <cell r="C116">
            <v>1.0675208418750854</v>
          </cell>
          <cell r="D116">
            <v>0.26725550776852836</v>
          </cell>
          <cell r="E116">
            <v>1</v>
          </cell>
          <cell r="G116">
            <v>1.5707517999999994</v>
          </cell>
          <cell r="H116">
            <v>1.0133040588342268</v>
          </cell>
          <cell r="I116">
            <v>0.26871679856570502</v>
          </cell>
        </row>
        <row r="117">
          <cell r="A117">
            <v>37413</v>
          </cell>
          <cell r="B117">
            <v>1.5529200000000001</v>
          </cell>
          <cell r="C117">
            <v>1.0668956751743328</v>
          </cell>
          <cell r="D117">
            <v>0.26566621844944216</v>
          </cell>
          <cell r="E117">
            <v>1</v>
          </cell>
          <cell r="G117">
            <v>1.5708091275167779</v>
          </cell>
          <cell r="H117">
            <v>1.0129401878071069</v>
          </cell>
          <cell r="I117">
            <v>0.2687266058864915</v>
          </cell>
        </row>
        <row r="118">
          <cell r="A118">
            <v>37414</v>
          </cell>
          <cell r="B118">
            <v>1.54494</v>
          </cell>
          <cell r="C118">
            <v>1.0586493987049028</v>
          </cell>
          <cell r="D118">
            <v>0.26430103774262753</v>
          </cell>
          <cell r="E118">
            <v>1</v>
          </cell>
          <cell r="G118">
            <v>1.5709299999999995</v>
          </cell>
          <cell r="H118">
            <v>1.0125756237032744</v>
          </cell>
          <cell r="I118">
            <v>0.26874728417998506</v>
          </cell>
        </row>
        <row r="119">
          <cell r="A119">
            <v>37417</v>
          </cell>
          <cell r="B119">
            <v>1.54681</v>
          </cell>
          <cell r="C119">
            <v>1.0589874370999213</v>
          </cell>
          <cell r="D119">
            <v>0.26462094850976331</v>
          </cell>
          <cell r="E119">
            <v>1</v>
          </cell>
          <cell r="G119">
            <v>1.5711068027210879</v>
          </cell>
          <cell r="H119">
            <v>1.012262196662447</v>
          </cell>
          <cell r="I119">
            <v>0.26877753075438887</v>
          </cell>
        </row>
        <row r="120">
          <cell r="A120">
            <v>37418</v>
          </cell>
          <cell r="B120">
            <v>1.5463199999999999</v>
          </cell>
          <cell r="C120">
            <v>1.0576382476659485</v>
          </cell>
          <cell r="D120">
            <v>0.26453712162425713</v>
          </cell>
          <cell r="E120">
            <v>1</v>
          </cell>
          <cell r="G120">
            <v>1.5712732191780814</v>
          </cell>
          <cell r="H120">
            <v>1.0119421607690393</v>
          </cell>
          <cell r="I120">
            <v>0.26880600049579034</v>
          </cell>
        </row>
        <row r="121">
          <cell r="A121">
            <v>37419</v>
          </cell>
          <cell r="B121">
            <v>1.5548999999999999</v>
          </cell>
          <cell r="C121">
            <v>1.0607859189521081</v>
          </cell>
          <cell r="D121">
            <v>0.26600494749699766</v>
          </cell>
          <cell r="E121">
            <v>1</v>
          </cell>
          <cell r="G121">
            <v>1.5714453103448269</v>
          </cell>
          <cell r="H121">
            <v>1.0116270153421643</v>
          </cell>
          <cell r="I121">
            <v>0.26883544103973195</v>
          </cell>
        </row>
        <row r="122">
          <cell r="A122">
            <v>37420</v>
          </cell>
          <cell r="B122">
            <v>1.5552999999999999</v>
          </cell>
          <cell r="C122">
            <v>1.0574157799911614</v>
          </cell>
          <cell r="D122">
            <v>0.2660733776076149</v>
          </cell>
          <cell r="E122">
            <v>1</v>
          </cell>
          <cell r="G122">
            <v>1.5715602083333324</v>
          </cell>
          <cell r="H122">
            <v>1.0112856340670955</v>
          </cell>
          <cell r="I122">
            <v>0.26885509724488987</v>
          </cell>
        </row>
        <row r="123">
          <cell r="A123">
            <v>37421</v>
          </cell>
          <cell r="B123">
            <v>1.5564800000000001</v>
          </cell>
          <cell r="C123">
            <v>1.0567451965510217</v>
          </cell>
          <cell r="D123">
            <v>0.26627524643393591</v>
          </cell>
          <cell r="E123">
            <v>1</v>
          </cell>
          <cell r="G123">
            <v>1.5716739160839153</v>
          </cell>
          <cell r="H123">
            <v>1.0109630456340599</v>
          </cell>
          <cell r="I123">
            <v>0.26887454982976583</v>
          </cell>
        </row>
        <row r="124">
          <cell r="A124">
            <v>37424</v>
          </cell>
          <cell r="B124">
            <v>1.5584499999999999</v>
          </cell>
          <cell r="C124">
            <v>1.0550741317446346</v>
          </cell>
          <cell r="D124">
            <v>0.26661226472872596</v>
          </cell>
          <cell r="E124">
            <v>1</v>
          </cell>
          <cell r="G124">
            <v>1.5717809154929567</v>
          </cell>
          <cell r="H124">
            <v>1.0106406361205602</v>
          </cell>
          <cell r="I124">
            <v>0.26889285478325758</v>
          </cell>
        </row>
        <row r="125">
          <cell r="A125">
            <v>37425</v>
          </cell>
          <cell r="B125">
            <v>1.56646</v>
          </cell>
          <cell r="C125">
            <v>1.0599945865475706</v>
          </cell>
          <cell r="D125">
            <v>0.26798257769383688</v>
          </cell>
          <cell r="E125">
            <v>1</v>
          </cell>
          <cell r="G125">
            <v>1.5718754609929069</v>
          </cell>
          <cell r="H125">
            <v>1.0103255049459212</v>
          </cell>
          <cell r="I125">
            <v>0.2689090291808075</v>
          </cell>
        </row>
        <row r="126">
          <cell r="A126">
            <v>37426</v>
          </cell>
          <cell r="B126">
            <v>1.5665500000000001</v>
          </cell>
          <cell r="C126">
            <v>1.0530720623823608</v>
          </cell>
          <cell r="D126">
            <v>0.26799797446872575</v>
          </cell>
          <cell r="E126">
            <v>1</v>
          </cell>
          <cell r="G126">
            <v>1.5719141428571419</v>
          </cell>
          <cell r="H126">
            <v>1.0099707257916239</v>
          </cell>
          <cell r="I126">
            <v>0.26891564669142881</v>
          </cell>
        </row>
        <row r="127">
          <cell r="A127">
            <v>37427</v>
          </cell>
          <cell r="B127">
            <v>1.5598099999999999</v>
          </cell>
          <cell r="C127">
            <v>1.0465713902308105</v>
          </cell>
          <cell r="D127">
            <v>0.26684492710482466</v>
          </cell>
          <cell r="E127">
            <v>1</v>
          </cell>
          <cell r="G127">
            <v>1.5719527338129491</v>
          </cell>
          <cell r="H127">
            <v>1.0096606442334171</v>
          </cell>
          <cell r="I127">
            <v>0.26892224864986547</v>
          </cell>
        </row>
        <row r="128">
          <cell r="A128">
            <v>37428</v>
          </cell>
          <cell r="B128">
            <v>1.5548900000000001</v>
          </cell>
          <cell r="C128">
            <v>1.0385319262623565</v>
          </cell>
          <cell r="D128">
            <v>0.26600323674423221</v>
          </cell>
          <cell r="E128">
            <v>1</v>
          </cell>
          <cell r="G128">
            <v>1.5720407246376804</v>
          </cell>
          <cell r="H128">
            <v>1.0093931750595229</v>
          </cell>
          <cell r="I128">
            <v>0.26893730170453967</v>
          </cell>
        </row>
        <row r="129">
          <cell r="A129">
            <v>37431</v>
          </cell>
          <cell r="B129">
            <v>1.54769</v>
          </cell>
          <cell r="C129">
            <v>1.032309488077372</v>
          </cell>
          <cell r="D129">
            <v>0.26477149475312128</v>
          </cell>
          <cell r="E129">
            <v>1</v>
          </cell>
          <cell r="G129">
            <v>1.5721659124087584</v>
          </cell>
          <cell r="H129">
            <v>1.0091804834449034</v>
          </cell>
          <cell r="I129">
            <v>0.26895871823709661</v>
          </cell>
        </row>
        <row r="130">
          <cell r="A130">
            <v>37432</v>
          </cell>
          <cell r="B130">
            <v>1.5402</v>
          </cell>
          <cell r="C130">
            <v>1.0228110369558723</v>
          </cell>
          <cell r="D130">
            <v>0.26349014093181283</v>
          </cell>
          <cell r="E130">
            <v>1</v>
          </cell>
          <cell r="G130">
            <v>1.5723458823529404</v>
          </cell>
          <cell r="H130">
            <v>1.0090104172343706</v>
          </cell>
          <cell r="I130">
            <v>0.26898950664506704</v>
          </cell>
        </row>
        <row r="131">
          <cell r="A131">
            <v>37433</v>
          </cell>
          <cell r="B131">
            <v>1.54575</v>
          </cell>
          <cell r="C131">
            <v>1.0303969603039695</v>
          </cell>
          <cell r="D131">
            <v>0.26443960871662753</v>
          </cell>
          <cell r="E131">
            <v>1</v>
          </cell>
          <cell r="G131">
            <v>1.5725839999999995</v>
          </cell>
          <cell r="H131">
            <v>1.0089081904216188</v>
          </cell>
          <cell r="I131">
            <v>0.26903024268738746</v>
          </cell>
        </row>
        <row r="132">
          <cell r="A132">
            <v>37434</v>
          </cell>
          <cell r="B132">
            <v>1.5416799999999999</v>
          </cell>
          <cell r="C132">
            <v>1.0103083325141715</v>
          </cell>
          <cell r="D132">
            <v>0.26374333234109676</v>
          </cell>
          <cell r="E132">
            <v>1</v>
          </cell>
          <cell r="G132">
            <v>1.5727842537313423</v>
          </cell>
          <cell r="H132">
            <v>1.0087478264672731</v>
          </cell>
          <cell r="I132">
            <v>0.26906450114985581</v>
          </cell>
        </row>
        <row r="133">
          <cell r="A133">
            <v>37435</v>
          </cell>
          <cell r="B133">
            <v>1.5475000000000001</v>
          </cell>
          <cell r="C133">
            <v>1.0160533140737338</v>
          </cell>
          <cell r="D133">
            <v>0.26473899045057808</v>
          </cell>
          <cell r="E133">
            <v>1</v>
          </cell>
          <cell r="G133">
            <v>1.5730181203007509</v>
          </cell>
          <cell r="H133">
            <v>1.008736093339101</v>
          </cell>
          <cell r="I133">
            <v>0.26910450993789159</v>
          </cell>
        </row>
        <row r="134">
          <cell r="A134">
            <v>37438</v>
          </cell>
          <cell r="B134">
            <v>1.5410699999999999</v>
          </cell>
          <cell r="C134">
            <v>1.0078610902194172</v>
          </cell>
          <cell r="D134">
            <v>0.26363897642240541</v>
          </cell>
          <cell r="E134">
            <v>1</v>
          </cell>
          <cell r="G134">
            <v>1.5732114393939385</v>
          </cell>
          <cell r="H134">
            <v>1.0086806598486873</v>
          </cell>
          <cell r="I134">
            <v>0.2691375820552197</v>
          </cell>
        </row>
        <row r="135">
          <cell r="A135">
            <v>37439</v>
          </cell>
          <cell r="B135">
            <v>1.54847</v>
          </cell>
          <cell r="C135">
            <v>1.010816632939487</v>
          </cell>
          <cell r="D135">
            <v>0.26490493346882499</v>
          </cell>
          <cell r="E135">
            <v>1</v>
          </cell>
          <cell r="G135">
            <v>1.573456793893129</v>
          </cell>
          <cell r="H135">
            <v>1.0086869161053993</v>
          </cell>
          <cell r="I135">
            <v>0.26917955614401973</v>
          </cell>
        </row>
        <row r="136">
          <cell r="A136">
            <v>37440</v>
          </cell>
          <cell r="B136">
            <v>1.5531999999999999</v>
          </cell>
          <cell r="C136">
            <v>1.0143015738261607</v>
          </cell>
          <cell r="D136">
            <v>0.26571411952687424</v>
          </cell>
          <cell r="E136">
            <v>1</v>
          </cell>
          <cell r="G136">
            <v>1.573648999999999</v>
          </cell>
          <cell r="H136">
            <v>1.008670533668214</v>
          </cell>
          <cell r="I136">
            <v>0.26921243785690585</v>
          </cell>
        </row>
        <row r="137">
          <cell r="A137">
            <v>37441</v>
          </cell>
          <cell r="B137">
            <v>1.5565</v>
          </cell>
          <cell r="C137">
            <v>1.0198866428594831</v>
          </cell>
          <cell r="D137">
            <v>0.26627866793946675</v>
          </cell>
          <cell r="E137">
            <v>1</v>
          </cell>
          <cell r="G137">
            <v>1.573807519379844</v>
          </cell>
          <cell r="H137">
            <v>1.0086268821941211</v>
          </cell>
          <cell r="I137">
            <v>0.26923955660365023</v>
          </cell>
        </row>
        <row r="138">
          <cell r="A138">
            <v>37442</v>
          </cell>
          <cell r="B138">
            <v>1.5579499999999999</v>
          </cell>
          <cell r="C138">
            <v>1.0219751385745677</v>
          </cell>
          <cell r="D138">
            <v>0.26652672709045433</v>
          </cell>
          <cell r="E138">
            <v>1</v>
          </cell>
          <cell r="G138">
            <v>1.5739427343749992</v>
          </cell>
          <cell r="H138">
            <v>1.008538915313923</v>
          </cell>
          <cell r="I138">
            <v>0.26926268854633917</v>
          </cell>
        </row>
        <row r="139">
          <cell r="A139">
            <v>37445</v>
          </cell>
          <cell r="B139">
            <v>1.5633900000000001</v>
          </cell>
          <cell r="C139">
            <v>1.0273294782494415</v>
          </cell>
          <cell r="D139">
            <v>0.26745737659484931</v>
          </cell>
          <cell r="E139">
            <v>1</v>
          </cell>
          <cell r="G139">
            <v>1.574068661417322</v>
          </cell>
          <cell r="H139">
            <v>1.0084331182803747</v>
          </cell>
          <cell r="I139">
            <v>0.26928423154992887</v>
          </cell>
        </row>
        <row r="140">
          <cell r="A140">
            <v>37446</v>
          </cell>
          <cell r="B140">
            <v>1.5558000000000001</v>
          </cell>
          <cell r="C140">
            <v>1.0155352480417754</v>
          </cell>
          <cell r="D140">
            <v>0.26615891524588653</v>
          </cell>
          <cell r="E140">
            <v>1</v>
          </cell>
          <cell r="G140">
            <v>1.574153412698412</v>
          </cell>
          <cell r="H140">
            <v>1.0082831471695093</v>
          </cell>
          <cell r="I140">
            <v>0.26929873039877855</v>
          </cell>
        </row>
        <row r="141">
          <cell r="A141">
            <v>37447</v>
          </cell>
          <cell r="B141">
            <v>1.5582499999999999</v>
          </cell>
          <cell r="C141">
            <v>1.0078584826337236</v>
          </cell>
          <cell r="D141">
            <v>0.26657804967341731</v>
          </cell>
          <cell r="E141">
            <v>1</v>
          </cell>
          <cell r="G141">
            <v>1.5743002399999997</v>
          </cell>
          <cell r="H141">
            <v>1.0082251303625309</v>
          </cell>
          <cell r="I141">
            <v>0.26932384892000177</v>
          </cell>
        </row>
        <row r="142">
          <cell r="A142">
            <v>37448</v>
          </cell>
          <cell r="B142">
            <v>1.5652299999999999</v>
          </cell>
          <cell r="C142">
            <v>1.0121439425781626</v>
          </cell>
          <cell r="D142">
            <v>0.26777215510368874</v>
          </cell>
          <cell r="E142">
            <v>1</v>
          </cell>
          <cell r="G142">
            <v>1.574429677419354</v>
          </cell>
          <cell r="H142">
            <v>1.0082280871990537</v>
          </cell>
          <cell r="I142">
            <v>0.26934599246231294</v>
          </cell>
        </row>
        <row r="143">
          <cell r="A143">
            <v>37449</v>
          </cell>
          <cell r="B143">
            <v>1.5662700000000001</v>
          </cell>
          <cell r="C143">
            <v>1.0109207086842871</v>
          </cell>
          <cell r="D143">
            <v>0.26795007339129367</v>
          </cell>
          <cell r="E143">
            <v>1</v>
          </cell>
          <cell r="G143">
            <v>1.5745044715447147</v>
          </cell>
          <cell r="H143">
            <v>1.0081962509764593</v>
          </cell>
          <cell r="I143">
            <v>0.26935878788799278</v>
          </cell>
        </row>
        <row r="144">
          <cell r="A144">
            <v>37452</v>
          </cell>
          <cell r="B144">
            <v>1.56654</v>
          </cell>
          <cell r="C144">
            <v>1.0112255107639674</v>
          </cell>
          <cell r="D144">
            <v>0.2679962637159603</v>
          </cell>
          <cell r="E144">
            <v>1</v>
          </cell>
          <cell r="G144">
            <v>1.5745719672131142</v>
          </cell>
          <cell r="H144">
            <v>1.0081739193559036</v>
          </cell>
          <cell r="I144">
            <v>0.26937033472812971</v>
          </cell>
        </row>
        <row r="145">
          <cell r="A145">
            <v>37453</v>
          </cell>
          <cell r="B145">
            <v>1.5564</v>
          </cell>
          <cell r="C145">
            <v>0.99383800006385492</v>
          </cell>
          <cell r="D145">
            <v>0.26626156041181243</v>
          </cell>
          <cell r="E145">
            <v>1</v>
          </cell>
          <cell r="G145">
            <v>1.5746383471074372</v>
          </cell>
          <cell r="H145">
            <v>1.0081486995922007</v>
          </cell>
          <cell r="I145">
            <v>0.26938169068690804</v>
          </cell>
        </row>
        <row r="146">
          <cell r="A146">
            <v>37454</v>
          </cell>
          <cell r="B146">
            <v>1.55413</v>
          </cell>
          <cell r="C146">
            <v>0.98784681392022877</v>
          </cell>
          <cell r="D146">
            <v>0.2658732195340594</v>
          </cell>
          <cell r="E146">
            <v>1</v>
          </cell>
          <cell r="G146">
            <v>1.5747903333333326</v>
          </cell>
          <cell r="H146">
            <v>1.0082679554216034</v>
          </cell>
          <cell r="I146">
            <v>0.26940769177253382</v>
          </cell>
        </row>
        <row r="147">
          <cell r="A147">
            <v>37455</v>
          </cell>
          <cell r="B147">
            <v>1.5562800000000001</v>
          </cell>
          <cell r="C147">
            <v>0.99344419265264439</v>
          </cell>
          <cell r="D147">
            <v>0.26624103137862726</v>
          </cell>
          <cell r="E147">
            <v>1</v>
          </cell>
          <cell r="G147">
            <v>1.5749639495798313</v>
          </cell>
          <cell r="H147">
            <v>1.0084395616527073</v>
          </cell>
          <cell r="I147">
            <v>0.26943739321991594</v>
          </cell>
        </row>
        <row r="148">
          <cell r="A148">
            <v>37456</v>
          </cell>
          <cell r="B148">
            <v>1.5591600000000001</v>
          </cell>
          <cell r="C148">
            <v>0.99344356303163539</v>
          </cell>
          <cell r="D148">
            <v>0.26673372817507163</v>
          </cell>
          <cell r="E148">
            <v>1</v>
          </cell>
          <cell r="G148">
            <v>1.5751222881355931</v>
          </cell>
          <cell r="H148">
            <v>1.008566641051013</v>
          </cell>
          <cell r="I148">
            <v>0.26946448103213022</v>
          </cell>
        </row>
        <row r="149">
          <cell r="A149">
            <v>37459</v>
          </cell>
          <cell r="B149">
            <v>1.5559799999999999</v>
          </cell>
          <cell r="C149">
            <v>0.98648323083750711</v>
          </cell>
          <cell r="D149">
            <v>0.26618970879566428</v>
          </cell>
          <cell r="E149">
            <v>1</v>
          </cell>
          <cell r="G149">
            <v>1.5752587179487176</v>
          </cell>
          <cell r="H149">
            <v>1.0086958981281016</v>
          </cell>
          <cell r="I149">
            <v>0.26948782080013933</v>
          </cell>
        </row>
        <row r="150">
          <cell r="A150">
            <v>37460</v>
          </cell>
          <cell r="B150">
            <v>1.5648</v>
          </cell>
          <cell r="C150">
            <v>0.99393400450979774</v>
          </cell>
          <cell r="D150">
            <v>0.26769859273477514</v>
          </cell>
          <cell r="E150">
            <v>1</v>
          </cell>
          <cell r="G150">
            <v>1.5754249137931027</v>
          </cell>
          <cell r="H150">
            <v>1.0088873866392274</v>
          </cell>
          <cell r="I150">
            <v>0.26951625280017788</v>
          </cell>
        </row>
        <row r="151">
          <cell r="A151">
            <v>37461</v>
          </cell>
          <cell r="B151">
            <v>1.5768800000000001</v>
          </cell>
          <cell r="C151">
            <v>1.0063371517916972</v>
          </cell>
          <cell r="D151">
            <v>0.26976518207541683</v>
          </cell>
          <cell r="E151">
            <v>1</v>
          </cell>
          <cell r="G151">
            <v>1.5755173043478254</v>
          </cell>
          <cell r="H151">
            <v>1.0090174160490486</v>
          </cell>
          <cell r="I151">
            <v>0.269532058539877</v>
          </cell>
        </row>
        <row r="152">
          <cell r="A152">
            <v>37462</v>
          </cell>
          <cell r="B152">
            <v>1.58646</v>
          </cell>
          <cell r="C152">
            <v>1.0071482986287457</v>
          </cell>
          <cell r="D152">
            <v>0.27140408322470055</v>
          </cell>
          <cell r="E152">
            <v>1</v>
          </cell>
          <cell r="G152">
            <v>1.5755053508771921</v>
          </cell>
          <cell r="H152">
            <v>1.0090409271390253</v>
          </cell>
          <cell r="I152">
            <v>0.2695300135965828</v>
          </cell>
        </row>
        <row r="153">
          <cell r="A153">
            <v>37463</v>
          </cell>
          <cell r="B153">
            <v>1.5752699999999999</v>
          </cell>
          <cell r="C153">
            <v>1.0009022460844426</v>
          </cell>
          <cell r="D153">
            <v>0.26948975088018229</v>
          </cell>
          <cell r="E153">
            <v>1</v>
          </cell>
          <cell r="G153">
            <v>1.5754084070796459</v>
          </cell>
          <cell r="H153">
            <v>1.009057676063895</v>
          </cell>
          <cell r="I153">
            <v>0.26951342890960828</v>
          </cell>
        </row>
        <row r="154">
          <cell r="A154">
            <v>37466</v>
          </cell>
          <cell r="B154">
            <v>1.5847599999999999</v>
          </cell>
          <cell r="C154">
            <v>1.0114305772728722</v>
          </cell>
          <cell r="D154">
            <v>0.27111325525457713</v>
          </cell>
          <cell r="E154">
            <v>1</v>
          </cell>
          <cell r="G154">
            <v>1.5754096428571422</v>
          </cell>
          <cell r="H154">
            <v>1.0091304924029973</v>
          </cell>
          <cell r="I154">
            <v>0.26951364032058528</v>
          </cell>
        </row>
        <row r="155">
          <cell r="A155">
            <v>37467</v>
          </cell>
          <cell r="B155">
            <v>1.59301</v>
          </cell>
          <cell r="C155">
            <v>1.022602387983053</v>
          </cell>
          <cell r="D155">
            <v>0.27252462628605839</v>
          </cell>
          <cell r="E155">
            <v>1</v>
          </cell>
          <cell r="G155">
            <v>1.5753254054054051</v>
          </cell>
          <cell r="H155">
            <v>1.0091097709176831</v>
          </cell>
          <cell r="I155">
            <v>0.26949922937523402</v>
          </cell>
        </row>
        <row r="156">
          <cell r="A156">
            <v>37468</v>
          </cell>
          <cell r="B156">
            <v>1.5918099999999999</v>
          </cell>
          <cell r="C156">
            <v>1.013375350140056</v>
          </cell>
          <cell r="D156">
            <v>0.2723193359542066</v>
          </cell>
          <cell r="E156">
            <v>1</v>
          </cell>
          <cell r="G156">
            <v>1.5751646363636362</v>
          </cell>
          <cell r="H156">
            <v>1.0089871107625434</v>
          </cell>
          <cell r="I156">
            <v>0.26947172576695377</v>
          </cell>
        </row>
        <row r="157">
          <cell r="A157">
            <v>37469</v>
          </cell>
          <cell r="B157">
            <v>1.5942700000000001</v>
          </cell>
          <cell r="C157">
            <v>1.0232798459563544</v>
          </cell>
          <cell r="D157">
            <v>0.27274018113450282</v>
          </cell>
          <cell r="E157">
            <v>1</v>
          </cell>
          <cell r="G157">
            <v>1.5750119266055043</v>
          </cell>
          <cell r="H157">
            <v>1.0089468516856854</v>
          </cell>
          <cell r="I157">
            <v>0.26944560090285052</v>
          </cell>
        </row>
        <row r="158">
          <cell r="A158">
            <v>37470</v>
          </cell>
          <cell r="B158">
            <v>1.5824800000000001</v>
          </cell>
          <cell r="C158">
            <v>1.0189498084414539</v>
          </cell>
          <cell r="D158">
            <v>0.27072320362405872</v>
          </cell>
          <cell r="E158">
            <v>1</v>
          </cell>
          <cell r="G158">
            <v>1.574833611111111</v>
          </cell>
          <cell r="H158">
            <v>1.0088141387757719</v>
          </cell>
          <cell r="I158">
            <v>0.26941509553033527</v>
          </cell>
        </row>
        <row r="159">
          <cell r="A159">
            <v>37473</v>
          </cell>
          <cell r="B159">
            <v>1.59185</v>
          </cell>
          <cell r="C159">
            <v>1.0149191877331123</v>
          </cell>
          <cell r="D159">
            <v>0.27232617896526834</v>
          </cell>
          <cell r="E159">
            <v>1</v>
          </cell>
          <cell r="G159">
            <v>1.5747621495327098</v>
          </cell>
          <cell r="H159">
            <v>1.0087194128910457</v>
          </cell>
          <cell r="I159">
            <v>0.26940287022104814</v>
          </cell>
        </row>
        <row r="160">
          <cell r="A160">
            <v>37474</v>
          </cell>
          <cell r="B160">
            <v>1.5882799999999999</v>
          </cell>
          <cell r="C160">
            <v>1.0140978163708338</v>
          </cell>
          <cell r="D160">
            <v>0.27171544022800914</v>
          </cell>
          <cell r="E160">
            <v>1</v>
          </cell>
          <cell r="G160">
            <v>1.5746009433962262</v>
          </cell>
          <cell r="H160">
            <v>1.0086609244491394</v>
          </cell>
          <cell r="I160">
            <v>0.26937529183666864</v>
          </cell>
        </row>
        <row r="161">
          <cell r="A161">
            <v>37475</v>
          </cell>
          <cell r="B161">
            <v>1.5954900000000001</v>
          </cell>
          <cell r="C161">
            <v>1.0362679829831456</v>
          </cell>
          <cell r="D161">
            <v>0.27294889297188552</v>
          </cell>
          <cell r="E161">
            <v>1</v>
          </cell>
          <cell r="G161">
            <v>1.5744706666666666</v>
          </cell>
          <cell r="H161">
            <v>1.0086091445260756</v>
          </cell>
          <cell r="I161">
            <v>0.26935300470913215</v>
          </cell>
        </row>
        <row r="162">
          <cell r="A162">
            <v>37476</v>
          </cell>
          <cell r="B162">
            <v>1.5819000000000001</v>
          </cell>
          <cell r="C162">
            <v>1.0314608939458156</v>
          </cell>
          <cell r="D162">
            <v>0.27062397996366366</v>
          </cell>
          <cell r="E162">
            <v>1</v>
          </cell>
          <cell r="G162">
            <v>1.5742685576923077</v>
          </cell>
          <cell r="H162">
            <v>1.0083431941562961</v>
          </cell>
          <cell r="I162">
            <v>0.26931842886045182</v>
          </cell>
        </row>
        <row r="163">
          <cell r="A163">
            <v>37477</v>
          </cell>
          <cell r="B163">
            <v>1.5796300000000001</v>
          </cell>
          <cell r="C163">
            <v>1.0322017839056425</v>
          </cell>
          <cell r="D163">
            <v>0.27023563908591064</v>
          </cell>
          <cell r="E163">
            <v>1</v>
          </cell>
          <cell r="G163">
            <v>1.5741944660194176</v>
          </cell>
          <cell r="H163">
            <v>1.0081187504690192</v>
          </cell>
          <cell r="I163">
            <v>0.26930575360702258</v>
          </cell>
        </row>
        <row r="164">
          <cell r="A164">
            <v>37480</v>
          </cell>
          <cell r="B164">
            <v>1.5681700000000001</v>
          </cell>
          <cell r="C164">
            <v>1.0290167000229666</v>
          </cell>
          <cell r="D164">
            <v>0.26827511641672575</v>
          </cell>
          <cell r="E164">
            <v>1</v>
          </cell>
          <cell r="G164">
            <v>1.5741411764705882</v>
          </cell>
          <cell r="H164">
            <v>1.0078826422980718</v>
          </cell>
          <cell r="I164">
            <v>0.26929663708271978</v>
          </cell>
        </row>
        <row r="165">
          <cell r="A165">
            <v>37481</v>
          </cell>
          <cell r="B165">
            <v>1.5660700000000001</v>
          </cell>
          <cell r="C165">
            <v>1.0235417143230614</v>
          </cell>
          <cell r="D165">
            <v>0.26791585833598502</v>
          </cell>
          <cell r="E165">
            <v>1</v>
          </cell>
          <cell r="G165">
            <v>1.5742002970297029</v>
          </cell>
          <cell r="H165">
            <v>1.0076733942017857</v>
          </cell>
          <cell r="I165">
            <v>0.26930675114871971</v>
          </cell>
        </row>
        <row r="166">
          <cell r="A166">
            <v>37482</v>
          </cell>
          <cell r="B166">
            <v>1.5675300000000001</v>
          </cell>
          <cell r="C166">
            <v>1.0231251223810456</v>
          </cell>
          <cell r="D166">
            <v>0.26816562823973811</v>
          </cell>
          <cell r="E166">
            <v>1</v>
          </cell>
          <cell r="G166">
            <v>1.5742816000000002</v>
          </cell>
          <cell r="H166">
            <v>1.0075147110005729</v>
          </cell>
          <cell r="I166">
            <v>0.26932066007684713</v>
          </cell>
        </row>
        <row r="167">
          <cell r="A167">
            <v>37483</v>
          </cell>
          <cell r="B167">
            <v>1.5651299999999999</v>
          </cell>
          <cell r="C167">
            <v>1.0136852331606216</v>
          </cell>
          <cell r="D167">
            <v>0.26775504757603441</v>
          </cell>
          <cell r="E167">
            <v>1</v>
          </cell>
          <cell r="G167">
            <v>1.5743497979797978</v>
          </cell>
          <cell r="H167">
            <v>1.0073570300775379</v>
          </cell>
          <cell r="I167">
            <v>0.26933232706510069</v>
          </cell>
        </row>
        <row r="168">
          <cell r="A168">
            <v>37484</v>
          </cell>
          <cell r="B168">
            <v>1.5668299999999999</v>
          </cell>
          <cell r="C168">
            <v>1.0211352971845673</v>
          </cell>
          <cell r="D168">
            <v>0.26804587554615783</v>
          </cell>
          <cell r="E168">
            <v>1</v>
          </cell>
          <cell r="G168">
            <v>1.5744438775510206</v>
          </cell>
          <cell r="H168">
            <v>1.0072924565766901</v>
          </cell>
          <cell r="I168">
            <v>0.26934842175376467</v>
          </cell>
        </row>
        <row r="169">
          <cell r="A169">
            <v>37487</v>
          </cell>
          <cell r="B169">
            <v>1.56128</v>
          </cell>
          <cell r="C169">
            <v>1.0153345906223581</v>
          </cell>
          <cell r="D169">
            <v>0.26709640776134319</v>
          </cell>
          <cell r="E169">
            <v>1</v>
          </cell>
          <cell r="G169">
            <v>1.5745223711340206</v>
          </cell>
          <cell r="H169">
            <v>1.0071497468797015</v>
          </cell>
          <cell r="I169">
            <v>0.26936185006518332</v>
          </cell>
        </row>
        <row r="170">
          <cell r="A170">
            <v>37488</v>
          </cell>
          <cell r="B170">
            <v>1.5665199999999999</v>
          </cell>
          <cell r="C170">
            <v>1.0249075861166541</v>
          </cell>
          <cell r="D170">
            <v>0.26799284221042946</v>
          </cell>
          <cell r="E170">
            <v>1</v>
          </cell>
          <cell r="G170">
            <v>1.5746603125</v>
          </cell>
          <cell r="H170">
            <v>1.0070644880907156</v>
          </cell>
          <cell r="I170">
            <v>0.26938544842251494</v>
          </cell>
        </row>
        <row r="171">
          <cell r="A171">
            <v>37489</v>
          </cell>
          <cell r="B171">
            <v>1.56447</v>
          </cell>
          <cell r="C171">
            <v>1.0257474429583007</v>
          </cell>
          <cell r="D171">
            <v>0.26764213789351593</v>
          </cell>
          <cell r="E171">
            <v>1</v>
          </cell>
          <cell r="G171">
            <v>1.5747460000000002</v>
          </cell>
          <cell r="H171">
            <v>1.006876666006232</v>
          </cell>
          <cell r="I171">
            <v>0.26940010743527371</v>
          </cell>
        </row>
        <row r="172">
          <cell r="A172">
            <v>37490</v>
          </cell>
          <cell r="B172">
            <v>1.56142</v>
          </cell>
          <cell r="C172">
            <v>1.0203025451694057</v>
          </cell>
          <cell r="D172">
            <v>0.2671203583000592</v>
          </cell>
          <cell r="E172">
            <v>1</v>
          </cell>
          <cell r="G172">
            <v>1.5748553191489361</v>
          </cell>
          <cell r="H172">
            <v>1.0066759130599334</v>
          </cell>
          <cell r="I172">
            <v>0.26941880923890948</v>
          </cell>
        </row>
        <row r="173">
          <cell r="A173">
            <v>37491</v>
          </cell>
          <cell r="B173">
            <v>1.5649999999999999</v>
          </cell>
          <cell r="C173">
            <v>1.0252210940058959</v>
          </cell>
          <cell r="D173">
            <v>0.26773280779008379</v>
          </cell>
          <cell r="E173">
            <v>1</v>
          </cell>
          <cell r="G173">
            <v>1.5749997849462367</v>
          </cell>
          <cell r="H173">
            <v>1.0065293901340251</v>
          </cell>
          <cell r="I173">
            <v>0.2694435237651337</v>
          </cell>
        </row>
        <row r="174">
          <cell r="A174">
            <v>37494</v>
          </cell>
          <cell r="B174">
            <v>1.5649999999999999</v>
          </cell>
          <cell r="C174">
            <v>1.0252210940058959</v>
          </cell>
          <cell r="D174">
            <v>0.26773280779008379</v>
          </cell>
          <cell r="E174">
            <v>1</v>
          </cell>
          <cell r="G174">
            <v>1.5751084782608697</v>
          </cell>
          <cell r="H174">
            <v>1.0063262194397655</v>
          </cell>
          <cell r="I174">
            <v>0.26946211850399293</v>
          </cell>
        </row>
        <row r="175">
          <cell r="A175">
            <v>37495</v>
          </cell>
          <cell r="B175">
            <v>1.5647</v>
          </cell>
          <cell r="C175">
            <v>1.0294417579525643</v>
          </cell>
          <cell r="D175">
            <v>0.26768148520712087</v>
          </cell>
          <cell r="E175">
            <v>1</v>
          </cell>
          <cell r="G175">
            <v>1.5752195604395605</v>
          </cell>
          <cell r="H175">
            <v>1.0061185834555224</v>
          </cell>
          <cell r="I175">
            <v>0.26948112191843143</v>
          </cell>
        </row>
        <row r="176">
          <cell r="A176">
            <v>37496</v>
          </cell>
          <cell r="B176">
            <v>1.56237</v>
          </cell>
          <cell r="C176">
            <v>1.02072322216052</v>
          </cell>
          <cell r="D176">
            <v>0.26728287981277526</v>
          </cell>
          <cell r="E176">
            <v>1</v>
          </cell>
          <cell r="G176">
            <v>1.5753364444444444</v>
          </cell>
          <cell r="H176">
            <v>1.005859437072222</v>
          </cell>
          <cell r="I176">
            <v>0.26950111788189046</v>
          </cell>
        </row>
        <row r="177">
          <cell r="A177">
            <v>37497</v>
          </cell>
          <cell r="B177">
            <v>1.56694</v>
          </cell>
          <cell r="C177">
            <v>1.0195790090119399</v>
          </cell>
          <cell r="D177">
            <v>0.2680646938265776</v>
          </cell>
          <cell r="E177">
            <v>1</v>
          </cell>
          <cell r="G177">
            <v>1.5754821348314609</v>
          </cell>
          <cell r="H177">
            <v>1.0056924282510054</v>
          </cell>
          <cell r="I177">
            <v>0.26952604190513896</v>
          </cell>
        </row>
        <row r="178">
          <cell r="A178">
            <v>37498</v>
          </cell>
          <cell r="B178">
            <v>1.5743499999999999</v>
          </cell>
          <cell r="C178">
            <v>1.0163653970303421</v>
          </cell>
          <cell r="D178">
            <v>0.26933236162576257</v>
          </cell>
          <cell r="E178">
            <v>1</v>
          </cell>
          <cell r="G178">
            <v>1.5755792045454549</v>
          </cell>
          <cell r="H178">
            <v>1.005534626196904</v>
          </cell>
          <cell r="I178">
            <v>0.26954264813330442</v>
          </cell>
        </row>
        <row r="179">
          <cell r="A179">
            <v>37501</v>
          </cell>
          <cell r="B179">
            <v>1.5779099999999999</v>
          </cell>
          <cell r="C179">
            <v>1.0190583828468096</v>
          </cell>
          <cell r="D179">
            <v>0.26994138961025632</v>
          </cell>
          <cell r="E179">
            <v>1</v>
          </cell>
          <cell r="G179">
            <v>1.5755933333333338</v>
          </cell>
          <cell r="H179">
            <v>1.0054101345781288</v>
          </cell>
          <cell r="I179">
            <v>0.26954506521959803</v>
          </cell>
        </row>
        <row r="180">
          <cell r="A180">
            <v>37502</v>
          </cell>
          <cell r="B180">
            <v>1.57548</v>
          </cell>
          <cell r="C180">
            <v>1.0158488619511252</v>
          </cell>
          <cell r="D180">
            <v>0.26952567668825639</v>
          </cell>
          <cell r="E180">
            <v>1</v>
          </cell>
          <cell r="G180">
            <v>1.5755663953488377</v>
          </cell>
          <cell r="H180">
            <v>1.005251434016865</v>
          </cell>
          <cell r="I180">
            <v>0.26954045679645083</v>
          </cell>
        </row>
        <row r="181">
          <cell r="A181">
            <v>37503</v>
          </cell>
          <cell r="B181">
            <v>1.5689200000000001</v>
          </cell>
          <cell r="C181">
            <v>1.0039160481187612</v>
          </cell>
          <cell r="D181">
            <v>0.2684034228741331</v>
          </cell>
          <cell r="E181">
            <v>1</v>
          </cell>
          <cell r="G181">
            <v>1.5755674117647065</v>
          </cell>
          <cell r="H181">
            <v>1.0051267583941088</v>
          </cell>
          <cell r="I181">
            <v>0.26954063068007666</v>
          </cell>
        </row>
        <row r="182">
          <cell r="A182">
            <v>37504</v>
          </cell>
          <cell r="B182">
            <v>1.5745100000000001</v>
          </cell>
          <cell r="C182">
            <v>1.007557432648621</v>
          </cell>
          <cell r="D182">
            <v>0.26935973367000948</v>
          </cell>
          <cell r="E182">
            <v>1</v>
          </cell>
          <cell r="G182">
            <v>1.575646547619048</v>
          </cell>
          <cell r="H182">
            <v>1.0051411716116725</v>
          </cell>
          <cell r="I182">
            <v>0.26955416886824263</v>
          </cell>
        </row>
        <row r="183">
          <cell r="A183">
            <v>37505</v>
          </cell>
          <cell r="B183">
            <v>1.5798000000000001</v>
          </cell>
          <cell r="C183">
            <v>1.0082649902670964</v>
          </cell>
          <cell r="D183">
            <v>0.27026472188292294</v>
          </cell>
          <cell r="E183">
            <v>1</v>
          </cell>
          <cell r="G183">
            <v>1.5756602409638554</v>
          </cell>
          <cell r="H183">
            <v>1.005112060032914</v>
          </cell>
          <cell r="I183">
            <v>0.26955651146099241</v>
          </cell>
        </row>
        <row r="184">
          <cell r="A184">
            <v>37508</v>
          </cell>
          <cell r="B184">
            <v>1.5838000000000001</v>
          </cell>
          <cell r="C184">
            <v>1.0145085353745638</v>
          </cell>
          <cell r="D184">
            <v>0.27094902298909568</v>
          </cell>
          <cell r="E184">
            <v>1</v>
          </cell>
          <cell r="G184">
            <v>1.5756097560975613</v>
          </cell>
          <cell r="H184">
            <v>1.0050736096642043</v>
          </cell>
          <cell r="I184">
            <v>0.26954787474852987</v>
          </cell>
        </row>
        <row r="185">
          <cell r="A185">
            <v>37509</v>
          </cell>
          <cell r="B185">
            <v>1.58819</v>
          </cell>
          <cell r="C185">
            <v>1.0189522984634138</v>
          </cell>
          <cell r="D185">
            <v>0.27170004345312027</v>
          </cell>
          <cell r="E185">
            <v>1</v>
          </cell>
          <cell r="G185">
            <v>1.5755086419753088</v>
          </cell>
          <cell r="H185">
            <v>1.0049571290998789</v>
          </cell>
          <cell r="I185">
            <v>0.26953057662210311</v>
          </cell>
        </row>
        <row r="186">
          <cell r="A186">
            <v>37510</v>
          </cell>
          <cell r="B186">
            <v>1.5955699999999999</v>
          </cell>
          <cell r="C186">
            <v>1.0276430618619778</v>
          </cell>
          <cell r="D186">
            <v>0.27296257899400894</v>
          </cell>
          <cell r="E186">
            <v>1</v>
          </cell>
          <cell r="G186">
            <v>1.5753501249999999</v>
          </cell>
          <cell r="H186">
            <v>1.0047821894828348</v>
          </cell>
          <cell r="I186">
            <v>0.2695034582867154</v>
          </cell>
        </row>
        <row r="187">
          <cell r="A187">
            <v>37511</v>
          </cell>
          <cell r="B187">
            <v>1.5934299999999999</v>
          </cell>
          <cell r="C187">
            <v>1.0290151759767516</v>
          </cell>
          <cell r="D187">
            <v>0.27259647790220654</v>
          </cell>
          <cell r="E187">
            <v>1</v>
          </cell>
          <cell r="G187">
            <v>1.5750941772151896</v>
          </cell>
          <cell r="H187">
            <v>1.0044928113514533</v>
          </cell>
          <cell r="I187">
            <v>0.26945967194864839</v>
          </cell>
        </row>
        <row r="188">
          <cell r="A188">
            <v>37512</v>
          </cell>
          <cell r="B188">
            <v>1.5926899999999999</v>
          </cell>
          <cell r="C188">
            <v>1.0241720789659829</v>
          </cell>
          <cell r="D188">
            <v>0.27246988219756457</v>
          </cell>
          <cell r="E188">
            <v>1</v>
          </cell>
          <cell r="G188">
            <v>1.5748591025641023</v>
          </cell>
          <cell r="H188">
            <v>1.0041784220613854</v>
          </cell>
          <cell r="I188">
            <v>0.26941945648770532</v>
          </cell>
        </row>
        <row r="189">
          <cell r="A189">
            <v>37515</v>
          </cell>
          <cell r="B189">
            <v>1.5970800000000001</v>
          </cell>
          <cell r="C189">
            <v>1.0223929325907433</v>
          </cell>
          <cell r="D189">
            <v>0.27322090266158916</v>
          </cell>
          <cell r="E189">
            <v>1</v>
          </cell>
          <cell r="G189">
            <v>1.5746275324675323</v>
          </cell>
          <cell r="H189">
            <v>1.0039187641795073</v>
          </cell>
          <cell r="I189">
            <v>0.26937984056939546</v>
          </cell>
        </row>
        <row r="190">
          <cell r="A190">
            <v>37516</v>
          </cell>
          <cell r="B190">
            <v>1.59009</v>
          </cell>
          <cell r="C190">
            <v>1.0290179582591814</v>
          </cell>
          <cell r="D190">
            <v>0.27202508647855234</v>
          </cell>
          <cell r="E190">
            <v>1</v>
          </cell>
          <cell r="G190">
            <v>1.5743321052631578</v>
          </cell>
          <cell r="H190">
            <v>1.0036756830162017</v>
          </cell>
          <cell r="I190">
            <v>0.26932930027870866</v>
          </cell>
        </row>
        <row r="191">
          <cell r="A191">
            <v>37517</v>
          </cell>
          <cell r="B191">
            <v>1.58379</v>
          </cell>
          <cell r="C191">
            <v>1.0318858520376584</v>
          </cell>
          <cell r="D191">
            <v>0.27094731223633023</v>
          </cell>
          <cell r="E191">
            <v>1</v>
          </cell>
          <cell r="G191">
            <v>1.5741219999999998</v>
          </cell>
          <cell r="H191">
            <v>1.0033377860129618</v>
          </cell>
          <cell r="I191">
            <v>0.26929335646271074</v>
          </cell>
        </row>
        <row r="192">
          <cell r="A192">
            <v>37518</v>
          </cell>
          <cell r="B192">
            <v>1.585</v>
          </cell>
          <cell r="C192">
            <v>1.0234390133660489</v>
          </cell>
          <cell r="D192">
            <v>0.27115431332094747</v>
          </cell>
          <cell r="E192">
            <v>1</v>
          </cell>
          <cell r="G192">
            <v>1.573991351351351</v>
          </cell>
          <cell r="H192">
            <v>1.0029520013369524</v>
          </cell>
          <cell r="I192">
            <v>0.26927100570901319</v>
          </cell>
        </row>
        <row r="193">
          <cell r="A193">
            <v>37519</v>
          </cell>
          <cell r="B193">
            <v>1.58287</v>
          </cell>
          <cell r="C193">
            <v>1.0187417538213999</v>
          </cell>
          <cell r="D193">
            <v>0.27078992298191051</v>
          </cell>
          <cell r="E193">
            <v>1</v>
          </cell>
          <cell r="G193">
            <v>1.5738405479452053</v>
          </cell>
          <cell r="H193">
            <v>1.0026713573365535</v>
          </cell>
          <cell r="I193">
            <v>0.26924520697460314</v>
          </cell>
        </row>
        <row r="194">
          <cell r="A194">
            <v>37522</v>
          </cell>
          <cell r="B194">
            <v>1.5802700000000001</v>
          </cell>
          <cell r="C194">
            <v>1.0166757808730338</v>
          </cell>
          <cell r="D194">
            <v>0.27034512726289828</v>
          </cell>
          <cell r="E194">
            <v>1</v>
          </cell>
          <cell r="G194">
            <v>1.5737151388888888</v>
          </cell>
          <cell r="H194">
            <v>1.0024481573853754</v>
          </cell>
          <cell r="I194">
            <v>0.26922375258561276</v>
          </cell>
        </row>
        <row r="195">
          <cell r="A195">
            <v>37523</v>
          </cell>
          <cell r="B195">
            <v>1.5867199999999999</v>
          </cell>
          <cell r="C195">
            <v>1.0171934098339637</v>
          </cell>
          <cell r="D195">
            <v>0.27144856279660179</v>
          </cell>
          <cell r="E195">
            <v>1</v>
          </cell>
          <cell r="G195">
            <v>1.5736228169014084</v>
          </cell>
          <cell r="H195">
            <v>1.0022477683221689</v>
          </cell>
          <cell r="I195">
            <v>0.26920795857607349</v>
          </cell>
        </row>
        <row r="196">
          <cell r="A196">
            <v>37524</v>
          </cell>
          <cell r="B196">
            <v>1.58931</v>
          </cell>
          <cell r="C196">
            <v>1.0207186667094827</v>
          </cell>
          <cell r="D196">
            <v>0.27189164776284863</v>
          </cell>
          <cell r="E196">
            <v>1</v>
          </cell>
          <cell r="G196">
            <v>1.573435714285714</v>
          </cell>
          <cell r="H196">
            <v>1.0020342591577145</v>
          </cell>
          <cell r="I196">
            <v>0.26917594994435168</v>
          </cell>
        </row>
        <row r="197">
          <cell r="A197">
            <v>37525</v>
          </cell>
          <cell r="B197">
            <v>1.5957399999999999</v>
          </cell>
          <cell r="C197">
            <v>1.0222877094077323</v>
          </cell>
          <cell r="D197">
            <v>0.2729916617910213</v>
          </cell>
          <cell r="E197">
            <v>1</v>
          </cell>
          <cell r="G197">
            <v>1.5732056521739128</v>
          </cell>
          <cell r="H197">
            <v>1.0017634706424716</v>
          </cell>
          <cell r="I197">
            <v>0.26913659200495316</v>
          </cell>
        </row>
        <row r="198">
          <cell r="A198">
            <v>37526</v>
          </cell>
          <cell r="B198">
            <v>1.5951599999999999</v>
          </cell>
          <cell r="C198">
            <v>1.0237525270352661</v>
          </cell>
          <cell r="D198">
            <v>0.27289243813062625</v>
          </cell>
          <cell r="E198">
            <v>1</v>
          </cell>
          <cell r="G198">
            <v>1.5728742647058824</v>
          </cell>
          <cell r="H198">
            <v>1.0014616436018058</v>
          </cell>
          <cell r="I198">
            <v>0.26907989980221686</v>
          </cell>
        </row>
        <row r="199">
          <cell r="A199">
            <v>37529</v>
          </cell>
          <cell r="B199">
            <v>1.5931599999999999</v>
          </cell>
          <cell r="C199">
            <v>1.0254304380008368</v>
          </cell>
          <cell r="D199">
            <v>0.27255028757753985</v>
          </cell>
          <cell r="E199">
            <v>1</v>
          </cell>
          <cell r="G199">
            <v>1.5725416417910447</v>
          </cell>
          <cell r="H199">
            <v>1.0011289438490676</v>
          </cell>
          <cell r="I199">
            <v>0.26902299624507647</v>
          </cell>
        </row>
        <row r="200">
          <cell r="A200">
            <v>37530</v>
          </cell>
          <cell r="B200">
            <v>1.5882700000000001</v>
          </cell>
          <cell r="C200">
            <v>1.0125075702036783</v>
          </cell>
          <cell r="D200">
            <v>0.27171372947524375</v>
          </cell>
          <cell r="E200">
            <v>1</v>
          </cell>
          <cell r="G200">
            <v>1.5722292424242423</v>
          </cell>
          <cell r="H200">
            <v>1.0007607393922227</v>
          </cell>
          <cell r="I200">
            <v>0.26896955243700882</v>
          </cell>
        </row>
        <row r="201">
          <cell r="A201">
            <v>37531</v>
          </cell>
          <cell r="B201">
            <v>1.5948500000000001</v>
          </cell>
          <cell r="C201">
            <v>1.0155369480085328</v>
          </cell>
          <cell r="D201">
            <v>0.27283940479489788</v>
          </cell>
          <cell r="E201">
            <v>1</v>
          </cell>
          <cell r="G201">
            <v>1.5719824615384614</v>
          </cell>
          <cell r="H201">
            <v>1.0005800189182001</v>
          </cell>
          <cell r="I201">
            <v>0.26892733432872828</v>
          </cell>
        </row>
        <row r="202">
          <cell r="A202">
            <v>37532</v>
          </cell>
          <cell r="B202">
            <v>1.59127</v>
          </cell>
          <cell r="C202">
            <v>1.0163638105579151</v>
          </cell>
          <cell r="D202">
            <v>0.27222695530487329</v>
          </cell>
          <cell r="E202">
            <v>1</v>
          </cell>
          <cell r="G202">
            <v>1.5716251562499999</v>
          </cell>
          <cell r="H202">
            <v>1.0003463169011635</v>
          </cell>
          <cell r="I202">
            <v>0.26886620822769436</v>
          </cell>
        </row>
        <row r="203">
          <cell r="A203">
            <v>37533</v>
          </cell>
          <cell r="B203">
            <v>1.58982</v>
          </cell>
          <cell r="C203">
            <v>1.0126564540271983</v>
          </cell>
          <cell r="D203">
            <v>0.27197889615388565</v>
          </cell>
          <cell r="E203">
            <v>1</v>
          </cell>
          <cell r="G203">
            <v>1.5713133333333333</v>
          </cell>
          <cell r="H203">
            <v>1.000092070970104</v>
          </cell>
          <cell r="I203">
            <v>0.26881286303599311</v>
          </cell>
        </row>
        <row r="204">
          <cell r="A204">
            <v>37536</v>
          </cell>
          <cell r="B204">
            <v>1.59605</v>
          </cell>
          <cell r="C204">
            <v>1.0174996812444217</v>
          </cell>
          <cell r="D204">
            <v>0.27304469512674967</v>
          </cell>
          <cell r="E204">
            <v>1</v>
          </cell>
          <cell r="G204">
            <v>1.5710148387096772</v>
          </cell>
          <cell r="H204">
            <v>0.9998894196304734</v>
          </cell>
          <cell r="I204">
            <v>0.26876179798570449</v>
          </cell>
        </row>
        <row r="205">
          <cell r="A205">
            <v>37537</v>
          </cell>
          <cell r="B205">
            <v>1.59605</v>
          </cell>
          <cell r="C205">
            <v>1.0174996812444217</v>
          </cell>
          <cell r="D205">
            <v>0.27304469512674967</v>
          </cell>
          <cell r="E205">
            <v>1</v>
          </cell>
          <cell r="G205">
            <v>1.5706044262295078</v>
          </cell>
          <cell r="H205">
            <v>0.99960072681713008</v>
          </cell>
          <cell r="I205">
            <v>0.26869158655716274</v>
          </cell>
        </row>
        <row r="206">
          <cell r="A206">
            <v>37538</v>
          </cell>
          <cell r="B206">
            <v>1.5927899999999999</v>
          </cell>
          <cell r="C206">
            <v>1.0236439588688946</v>
          </cell>
          <cell r="D206">
            <v>0.2724869897252189</v>
          </cell>
          <cell r="E206">
            <v>1</v>
          </cell>
          <cell r="G206">
            <v>1.5701803333333331</v>
          </cell>
          <cell r="H206">
            <v>0.99930241091000838</v>
          </cell>
          <cell r="I206">
            <v>0.26861903474766968</v>
          </cell>
        </row>
        <row r="207">
          <cell r="A207">
            <v>37539</v>
          </cell>
          <cell r="B207">
            <v>1.57955</v>
          </cell>
          <cell r="C207">
            <v>1.0147110782770692</v>
          </cell>
          <cell r="D207">
            <v>0.27022195306378716</v>
          </cell>
          <cell r="E207">
            <v>1</v>
          </cell>
          <cell r="G207">
            <v>1.5697971186440673</v>
          </cell>
          <cell r="H207">
            <v>0.99888984230053579</v>
          </cell>
          <cell r="I207">
            <v>0.2685534761887281</v>
          </cell>
        </row>
        <row r="208">
          <cell r="A208">
            <v>37540</v>
          </cell>
          <cell r="B208">
            <v>1.58568</v>
          </cell>
          <cell r="C208">
            <v>1.0145105566218811</v>
          </cell>
          <cell r="D208">
            <v>0.27127064450899685</v>
          </cell>
          <cell r="E208">
            <v>1</v>
          </cell>
          <cell r="G208">
            <v>1.5696289655172411</v>
          </cell>
          <cell r="H208">
            <v>0.99861706236990588</v>
          </cell>
          <cell r="I208">
            <v>0.26852470934605471</v>
          </cell>
        </row>
        <row r="209">
          <cell r="A209">
            <v>37543</v>
          </cell>
          <cell r="B209">
            <v>1.5838099999999999</v>
          </cell>
          <cell r="C209">
            <v>1.0152302810807345</v>
          </cell>
          <cell r="D209">
            <v>0.27095073374186113</v>
          </cell>
          <cell r="E209">
            <v>1</v>
          </cell>
          <cell r="G209">
            <v>1.5693473684210524</v>
          </cell>
          <cell r="H209">
            <v>0.99833822913741499</v>
          </cell>
          <cell r="I209">
            <v>0.26847653504495045</v>
          </cell>
        </row>
        <row r="210">
          <cell r="A210">
            <v>37544</v>
          </cell>
          <cell r="B210">
            <v>1.5799099999999999</v>
          </cell>
          <cell r="C210">
            <v>1.0127628205128205</v>
          </cell>
          <cell r="D210">
            <v>0.27028354016334266</v>
          </cell>
          <cell r="E210">
            <v>1</v>
          </cell>
          <cell r="G210">
            <v>1.5690891071428565</v>
          </cell>
          <cell r="H210">
            <v>0.99803658535271278</v>
          </cell>
          <cell r="I210">
            <v>0.26843235292536277</v>
          </cell>
        </row>
        <row r="211">
          <cell r="A211">
            <v>37545</v>
          </cell>
          <cell r="B211">
            <v>1.58334</v>
          </cell>
          <cell r="C211">
            <v>1.0188475274283324</v>
          </cell>
          <cell r="D211">
            <v>0.27087032836188579</v>
          </cell>
          <cell r="E211">
            <v>1</v>
          </cell>
          <cell r="G211">
            <v>1.5688923636363632</v>
          </cell>
          <cell r="H211">
            <v>0.99776883562252894</v>
          </cell>
          <cell r="I211">
            <v>0.26839869497558128</v>
          </cell>
        </row>
        <row r="212">
          <cell r="A212">
            <v>37546</v>
          </cell>
          <cell r="B212">
            <v>1.5817099999999999</v>
          </cell>
          <cell r="C212">
            <v>1.0182245397193255</v>
          </cell>
          <cell r="D212">
            <v>0.27059147566112041</v>
          </cell>
          <cell r="E212">
            <v>1</v>
          </cell>
          <cell r="G212">
            <v>1.5686248148148143</v>
          </cell>
          <cell r="H212">
            <v>0.99737848947797692</v>
          </cell>
          <cell r="I212">
            <v>0.26835292398694605</v>
          </cell>
        </row>
        <row r="213">
          <cell r="A213">
            <v>37547</v>
          </cell>
          <cell r="B213">
            <v>1.59615</v>
          </cell>
          <cell r="C213">
            <v>1.0289112357377683</v>
          </cell>
          <cell r="D213">
            <v>0.273061802654404</v>
          </cell>
          <cell r="E213">
            <v>1</v>
          </cell>
          <cell r="G213">
            <v>1.5683779245283012</v>
          </cell>
          <cell r="H213">
            <v>0.9969851677753101</v>
          </cell>
          <cell r="I213">
            <v>0.26831068716290501</v>
          </cell>
        </row>
        <row r="214">
          <cell r="A214">
            <v>37550</v>
          </cell>
          <cell r="B214">
            <v>1.5937300000000001</v>
          </cell>
          <cell r="C214">
            <v>1.0299738262190197</v>
          </cell>
          <cell r="D214">
            <v>0.27264780048516951</v>
          </cell>
          <cell r="E214">
            <v>1</v>
          </cell>
          <cell r="G214">
            <v>1.5678438461538455</v>
          </cell>
          <cell r="H214">
            <v>0.99637120492987818</v>
          </cell>
          <cell r="I214">
            <v>0.26821931955729927</v>
          </cell>
        </row>
        <row r="215">
          <cell r="A215">
            <v>37551</v>
          </cell>
          <cell r="B215">
            <v>1.5862400000000001</v>
          </cell>
          <cell r="C215">
            <v>1.0254315081776457</v>
          </cell>
          <cell r="D215">
            <v>0.27136644666386106</v>
          </cell>
          <cell r="E215">
            <v>1</v>
          </cell>
          <cell r="G215">
            <v>1.5673362745098034</v>
          </cell>
          <cell r="H215">
            <v>0.99571233000264026</v>
          </cell>
          <cell r="I215">
            <v>0.26813248659792932</v>
          </cell>
        </row>
        <row r="216">
          <cell r="A216">
            <v>37552</v>
          </cell>
          <cell r="B216">
            <v>1.5822099999999999</v>
          </cell>
          <cell r="C216">
            <v>1.0224957994054542</v>
          </cell>
          <cell r="D216">
            <v>0.27067701329939198</v>
          </cell>
          <cell r="E216">
            <v>1</v>
          </cell>
          <cell r="G216">
            <v>1.5669581999999993</v>
          </cell>
          <cell r="H216">
            <v>0.9951179464391402</v>
          </cell>
          <cell r="I216">
            <v>0.26806780739661068</v>
          </cell>
        </row>
        <row r="217">
          <cell r="A217">
            <v>37553</v>
          </cell>
          <cell r="B217">
            <v>1.5858699999999999</v>
          </cell>
          <cell r="C217">
            <v>1.0246955060898781</v>
          </cell>
          <cell r="D217">
            <v>0.27130314881154005</v>
          </cell>
          <cell r="E217">
            <v>1</v>
          </cell>
          <cell r="G217">
            <v>1.5666469387755095</v>
          </cell>
          <cell r="H217">
            <v>0.9945592147459501</v>
          </cell>
          <cell r="I217">
            <v>0.26801455829655385</v>
          </cell>
        </row>
        <row r="218">
          <cell r="A218">
            <v>37554</v>
          </cell>
          <cell r="B218">
            <v>1.58904</v>
          </cell>
          <cell r="C218">
            <v>1.027009209888512</v>
          </cell>
          <cell r="D218">
            <v>0.27184545743818195</v>
          </cell>
          <cell r="E218">
            <v>1</v>
          </cell>
          <cell r="G218">
            <v>1.5662464583333326</v>
          </cell>
          <cell r="H218">
            <v>0.99393137534295173</v>
          </cell>
          <cell r="I218">
            <v>0.26794604599415839</v>
          </cell>
        </row>
        <row r="219">
          <cell r="A219">
            <v>37557</v>
          </cell>
          <cell r="B219">
            <v>1.5914900000000001</v>
          </cell>
          <cell r="C219">
            <v>1.0228084832904885</v>
          </cell>
          <cell r="D219">
            <v>0.27226459186571278</v>
          </cell>
          <cell r="E219">
            <v>1</v>
          </cell>
          <cell r="G219">
            <v>1.5657614893617016</v>
          </cell>
          <cell r="H219">
            <v>0.99322759162921626</v>
          </cell>
          <cell r="I219">
            <v>0.26786307979322171</v>
          </cell>
        </row>
        <row r="220">
          <cell r="A220">
            <v>37558</v>
          </cell>
          <cell r="B220">
            <v>1.5819000000000001</v>
          </cell>
          <cell r="C220">
            <v>1.0180191775532532</v>
          </cell>
          <cell r="D220">
            <v>0.27062397996366366</v>
          </cell>
          <cell r="E220">
            <v>1</v>
          </cell>
          <cell r="G220">
            <v>1.5652021739130431</v>
          </cell>
          <cell r="H220">
            <v>0.99258452876701464</v>
          </cell>
          <cell r="I220">
            <v>0.26776739474816752</v>
          </cell>
        </row>
        <row r="221">
          <cell r="A221">
            <v>37559</v>
          </cell>
          <cell r="B221">
            <v>1.5816300000000001</v>
          </cell>
          <cell r="C221">
            <v>1.0147109770962983</v>
          </cell>
          <cell r="D221">
            <v>0.27057778963899698</v>
          </cell>
          <cell r="E221">
            <v>1</v>
          </cell>
          <cell r="G221">
            <v>1.5648311111111108</v>
          </cell>
          <cell r="H221">
            <v>0.99201931434954282</v>
          </cell>
          <cell r="I221">
            <v>0.26770391507671204</v>
          </cell>
        </row>
        <row r="222">
          <cell r="A222">
            <v>37560</v>
          </cell>
          <cell r="B222">
            <v>1.5845199999999999</v>
          </cell>
          <cell r="C222">
            <v>1.0170871044354579</v>
          </cell>
          <cell r="D222">
            <v>0.27107219718820674</v>
          </cell>
          <cell r="E222">
            <v>1</v>
          </cell>
          <cell r="G222">
            <v>1.5644493181818178</v>
          </cell>
          <cell r="H222">
            <v>0.99150359474166194</v>
          </cell>
          <cell r="I222">
            <v>0.26763859974575105</v>
          </cell>
        </row>
        <row r="223">
          <cell r="A223">
            <v>37561</v>
          </cell>
          <cell r="B223">
            <v>1.5806800000000001</v>
          </cell>
          <cell r="C223">
            <v>1.0122506483942237</v>
          </cell>
          <cell r="D223">
            <v>0.27041526812628097</v>
          </cell>
          <cell r="E223">
            <v>1</v>
          </cell>
          <cell r="G223">
            <v>1.5639825581395352</v>
          </cell>
          <cell r="H223">
            <v>0.99090862939994573</v>
          </cell>
          <cell r="I223">
            <v>0.26755874864243812</v>
          </cell>
        </row>
        <row r="224">
          <cell r="A224">
            <v>37564</v>
          </cell>
          <cell r="B224">
            <v>1.56619</v>
          </cell>
          <cell r="C224">
            <v>1.0014002557544757</v>
          </cell>
          <cell r="D224">
            <v>0.26793638736917019</v>
          </cell>
          <cell r="E224">
            <v>1</v>
          </cell>
          <cell r="G224">
            <v>1.563585</v>
          </cell>
          <cell r="H224">
            <v>0.9904004860905582</v>
          </cell>
          <cell r="I224">
            <v>0.26749073627377518</v>
          </cell>
        </row>
        <row r="225">
          <cell r="A225">
            <v>37565</v>
          </cell>
          <cell r="B225">
            <v>1.5608500000000001</v>
          </cell>
          <cell r="C225">
            <v>1.0049253154777236</v>
          </cell>
          <cell r="D225">
            <v>0.2670228453924296</v>
          </cell>
          <cell r="E225">
            <v>1</v>
          </cell>
          <cell r="G225">
            <v>1.5635214634146344</v>
          </cell>
          <cell r="H225">
            <v>0.99013219902558458</v>
          </cell>
          <cell r="I225">
            <v>0.26747986673486313</v>
          </cell>
        </row>
        <row r="226">
          <cell r="A226">
            <v>37566</v>
          </cell>
          <cell r="B226">
            <v>1.56243</v>
          </cell>
          <cell r="C226">
            <v>0.99960333962445214</v>
          </cell>
          <cell r="D226">
            <v>0.26729314432936785</v>
          </cell>
          <cell r="E226">
            <v>1</v>
          </cell>
          <cell r="G226">
            <v>1.5635882500000002</v>
          </cell>
          <cell r="H226">
            <v>0.98976237111428111</v>
          </cell>
          <cell r="I226">
            <v>0.26749129226842394</v>
          </cell>
        </row>
        <row r="227">
          <cell r="A227">
            <v>37567</v>
          </cell>
          <cell r="B227">
            <v>1.56416</v>
          </cell>
          <cell r="C227">
            <v>1.004018229668143</v>
          </cell>
          <cell r="D227">
            <v>0.26758910455778756</v>
          </cell>
          <cell r="E227">
            <v>1</v>
          </cell>
          <cell r="G227">
            <v>1.5636179487179489</v>
          </cell>
          <cell r="H227">
            <v>0.98951003858837916</v>
          </cell>
          <cell r="I227">
            <v>0.26749637298480999</v>
          </cell>
        </row>
        <row r="228">
          <cell r="A228">
            <v>37568</v>
          </cell>
          <cell r="B228">
            <v>1.56776</v>
          </cell>
          <cell r="C228">
            <v>0.99285013140812517</v>
          </cell>
          <cell r="D228">
            <v>0.26820497555334299</v>
          </cell>
          <cell r="E228">
            <v>1</v>
          </cell>
          <cell r="G228">
            <v>1.5636036842105263</v>
          </cell>
          <cell r="H228">
            <v>0.98912824408628042</v>
          </cell>
          <cell r="I228">
            <v>0.26749393268025795</v>
          </cell>
        </row>
        <row r="229">
          <cell r="A229">
            <v>37571</v>
          </cell>
          <cell r="B229">
            <v>1.56985</v>
          </cell>
          <cell r="C229">
            <v>0.98794839521711764</v>
          </cell>
          <cell r="D229">
            <v>0.26856252288131827</v>
          </cell>
          <cell r="E229">
            <v>1</v>
          </cell>
          <cell r="G229">
            <v>1.5634913513513518</v>
          </cell>
          <cell r="H229">
            <v>0.98902765253704139</v>
          </cell>
          <cell r="I229">
            <v>0.2674747153053097</v>
          </cell>
        </row>
        <row r="230">
          <cell r="A230">
            <v>37572</v>
          </cell>
          <cell r="B230">
            <v>1.5721799999999999</v>
          </cell>
          <cell r="C230">
            <v>0.98882354791031157</v>
          </cell>
          <cell r="D230">
            <v>0.26896112827566387</v>
          </cell>
          <cell r="E230">
            <v>1</v>
          </cell>
          <cell r="G230">
            <v>1.5633147222222226</v>
          </cell>
          <cell r="H230">
            <v>0.98905763190703944</v>
          </cell>
          <cell r="I230">
            <v>0.26744449842819834</v>
          </cell>
        </row>
        <row r="231">
          <cell r="A231">
            <v>37573</v>
          </cell>
          <cell r="B231">
            <v>1.5715699999999999</v>
          </cell>
          <cell r="C231">
            <v>0.98990299823633154</v>
          </cell>
          <cell r="D231">
            <v>0.26885677235697253</v>
          </cell>
          <cell r="E231">
            <v>1</v>
          </cell>
          <cell r="G231">
            <v>1.5630614285714288</v>
          </cell>
          <cell r="H231">
            <v>0.98906432002123157</v>
          </cell>
          <cell r="I231">
            <v>0.26740116614684217</v>
          </cell>
        </row>
        <row r="232">
          <cell r="A232">
            <v>37574</v>
          </cell>
          <cell r="B232">
            <v>1.57585</v>
          </cell>
          <cell r="C232">
            <v>0.99284904233870974</v>
          </cell>
          <cell r="D232">
            <v>0.26958897454057734</v>
          </cell>
          <cell r="E232">
            <v>1</v>
          </cell>
          <cell r="G232">
            <v>1.5628111764705881</v>
          </cell>
          <cell r="H232">
            <v>0.98903965301490515</v>
          </cell>
          <cell r="I232">
            <v>0.26735835419948545</v>
          </cell>
        </row>
        <row r="233">
          <cell r="A233">
            <v>37575</v>
          </cell>
          <cell r="B233">
            <v>1.5752600000000001</v>
          </cell>
          <cell r="C233">
            <v>0.9961173643606932</v>
          </cell>
          <cell r="D233">
            <v>0.26948804012741689</v>
          </cell>
          <cell r="E233">
            <v>1</v>
          </cell>
          <cell r="G233">
            <v>1.5624160606060609</v>
          </cell>
          <cell r="H233">
            <v>0.98892421697478994</v>
          </cell>
          <cell r="I233">
            <v>0.26729075964369475</v>
          </cell>
        </row>
        <row r="234">
          <cell r="A234">
            <v>37578</v>
          </cell>
          <cell r="B234">
            <v>1.5690999999999999</v>
          </cell>
          <cell r="C234">
            <v>0.9935414424111948</v>
          </cell>
          <cell r="D234">
            <v>0.26843421642391085</v>
          </cell>
          <cell r="E234">
            <v>1</v>
          </cell>
          <cell r="G234">
            <v>1.5620146875000003</v>
          </cell>
          <cell r="H234">
            <v>0.98869943111898051</v>
          </cell>
          <cell r="I234">
            <v>0.26722209462857843</v>
          </cell>
        </row>
        <row r="235">
          <cell r="A235">
            <v>37579</v>
          </cell>
          <cell r="B235">
            <v>1.5683499999999999</v>
          </cell>
          <cell r="C235">
            <v>0.99196736346099101</v>
          </cell>
          <cell r="D235">
            <v>0.26830590996650344</v>
          </cell>
          <cell r="E235">
            <v>1</v>
          </cell>
          <cell r="G235">
            <v>1.5617861290322581</v>
          </cell>
          <cell r="H235">
            <v>0.98854323720632853</v>
          </cell>
          <cell r="I235">
            <v>0.26718299392550321</v>
          </cell>
        </row>
        <row r="236">
          <cell r="A236">
            <v>37580</v>
          </cell>
          <cell r="B236">
            <v>1.5714999999999999</v>
          </cell>
          <cell r="C236">
            <v>0.98824047289649086</v>
          </cell>
          <cell r="D236">
            <v>0.2688447970876145</v>
          </cell>
          <cell r="E236">
            <v>1</v>
          </cell>
          <cell r="G236">
            <v>1.5615673333333335</v>
          </cell>
          <cell r="H236">
            <v>0.98842909966450654</v>
          </cell>
          <cell r="I236">
            <v>0.2671455633908032</v>
          </cell>
        </row>
        <row r="237">
          <cell r="A237">
            <v>37581</v>
          </cell>
          <cell r="B237">
            <v>1.57016</v>
          </cell>
          <cell r="C237">
            <v>0.99661059980958433</v>
          </cell>
          <cell r="D237">
            <v>0.26861555621704664</v>
          </cell>
          <cell r="E237">
            <v>1</v>
          </cell>
          <cell r="G237">
            <v>1.5612248275862071</v>
          </cell>
          <cell r="H237">
            <v>0.98843560403581743</v>
          </cell>
          <cell r="I237">
            <v>0.26708696912539587</v>
          </cell>
        </row>
        <row r="238">
          <cell r="A238">
            <v>37582</v>
          </cell>
          <cell r="B238">
            <v>1.5779799999999999</v>
          </cell>
          <cell r="C238">
            <v>0.99910092440167153</v>
          </cell>
          <cell r="D238">
            <v>0.26995336487961435</v>
          </cell>
          <cell r="E238">
            <v>1</v>
          </cell>
          <cell r="G238">
            <v>1.5609057142857146</v>
          </cell>
          <cell r="H238">
            <v>0.98814363990103993</v>
          </cell>
          <cell r="I238">
            <v>0.2670323767292655</v>
          </cell>
        </row>
        <row r="239">
          <cell r="A239">
            <v>37585</v>
          </cell>
          <cell r="B239">
            <v>1.58253</v>
          </cell>
          <cell r="C239">
            <v>1.0009993990954804</v>
          </cell>
          <cell r="D239">
            <v>0.27073175738788585</v>
          </cell>
          <cell r="E239">
            <v>1</v>
          </cell>
          <cell r="G239">
            <v>1.5602733333333334</v>
          </cell>
          <cell r="H239">
            <v>0.98773781454916465</v>
          </cell>
          <cell r="I239">
            <v>0.2669241919829563</v>
          </cell>
        </row>
        <row r="240">
          <cell r="A240">
            <v>37586</v>
          </cell>
          <cell r="B240">
            <v>1.57883</v>
          </cell>
          <cell r="C240">
            <v>1.0086759303625619</v>
          </cell>
          <cell r="D240">
            <v>0.27009877886467604</v>
          </cell>
          <cell r="E240">
            <v>1</v>
          </cell>
          <cell r="G240">
            <v>1.5594173076923079</v>
          </cell>
          <cell r="H240">
            <v>0.98722775360507575</v>
          </cell>
          <cell r="I240">
            <v>0.26677774715968983</v>
          </cell>
        </row>
        <row r="241">
          <cell r="A241">
            <v>37587</v>
          </cell>
          <cell r="B241">
            <v>1.5732900000000001</v>
          </cell>
          <cell r="C241">
            <v>1.0080668930608061</v>
          </cell>
          <cell r="D241">
            <v>0.26915102183262685</v>
          </cell>
          <cell r="E241">
            <v>1</v>
          </cell>
          <cell r="G241">
            <v>1.5586408000000003</v>
          </cell>
          <cell r="H241">
            <v>0.98636982653477634</v>
          </cell>
          <cell r="I241">
            <v>0.26664490589149031</v>
          </cell>
        </row>
        <row r="242">
          <cell r="A242">
            <v>37588</v>
          </cell>
          <cell r="B242">
            <v>1.5624899999999999</v>
          </cell>
          <cell r="C242">
            <v>1.0119426184385221</v>
          </cell>
          <cell r="D242">
            <v>0.26730340884596043</v>
          </cell>
          <cell r="E242">
            <v>1</v>
          </cell>
          <cell r="G242">
            <v>1.558030416666667</v>
          </cell>
          <cell r="H242">
            <v>0.98546578209619151</v>
          </cell>
          <cell r="I242">
            <v>0.26654048439394296</v>
          </cell>
        </row>
        <row r="243">
          <cell r="A243">
            <v>37589</v>
          </cell>
          <cell r="B243">
            <v>1.56176</v>
          </cell>
          <cell r="C243">
            <v>1.0059321760973881</v>
          </cell>
          <cell r="D243">
            <v>0.26717852389408392</v>
          </cell>
          <cell r="E243">
            <v>1</v>
          </cell>
          <cell r="G243">
            <v>1.5578365217391306</v>
          </cell>
          <cell r="H243">
            <v>0.9843146152986989</v>
          </cell>
          <cell r="I243">
            <v>0.26650731376559439</v>
          </cell>
        </row>
        <row r="244">
          <cell r="A244">
            <v>37592</v>
          </cell>
          <cell r="B244">
            <v>1.56372</v>
          </cell>
          <cell r="C244">
            <v>1.0053814254026425</v>
          </cell>
          <cell r="D244">
            <v>0.26751383143610852</v>
          </cell>
          <cell r="E244">
            <v>1</v>
          </cell>
          <cell r="G244">
            <v>1.5576581818181823</v>
          </cell>
          <cell r="H244">
            <v>0.98333199889875855</v>
          </cell>
          <cell r="I244">
            <v>0.26647680421429948</v>
          </cell>
        </row>
        <row r="245">
          <cell r="A245">
            <v>37593</v>
          </cell>
          <cell r="B245">
            <v>1.5653699999999999</v>
          </cell>
          <cell r="C245">
            <v>1.0065393518518519</v>
          </cell>
          <cell r="D245">
            <v>0.2677961056424048</v>
          </cell>
          <cell r="E245">
            <v>1</v>
          </cell>
          <cell r="G245">
            <v>1.5573695238095242</v>
          </cell>
          <cell r="H245">
            <v>0.98228202620809735</v>
          </cell>
          <cell r="I245">
            <v>0.26642742196564184</v>
          </cell>
        </row>
        <row r="246">
          <cell r="A246">
            <v>37594</v>
          </cell>
          <cell r="B246">
            <v>1.5700400000000001</v>
          </cell>
          <cell r="C246">
            <v>1.0027078809554222</v>
          </cell>
          <cell r="D246">
            <v>0.26859502718386147</v>
          </cell>
          <cell r="E246">
            <v>1</v>
          </cell>
          <cell r="G246">
            <v>1.5569695000000001</v>
          </cell>
          <cell r="H246">
            <v>0.98106915992590937</v>
          </cell>
          <cell r="I246">
            <v>0.26635898778180367</v>
          </cell>
        </row>
        <row r="247">
          <cell r="A247">
            <v>37595</v>
          </cell>
          <cell r="B247">
            <v>1.5724199999999999</v>
          </cell>
          <cell r="C247">
            <v>1.0002989916982092</v>
          </cell>
          <cell r="D247">
            <v>0.26900218634203421</v>
          </cell>
          <cell r="E247">
            <v>1</v>
          </cell>
          <cell r="G247">
            <v>1.5562815789473685</v>
          </cell>
          <cell r="H247">
            <v>0.97993027987172465</v>
          </cell>
          <cell r="I247">
            <v>0.26624130149748487</v>
          </cell>
        </row>
        <row r="248">
          <cell r="A248">
            <v>37596</v>
          </cell>
          <cell r="B248">
            <v>1.5721799999999999</v>
          </cell>
          <cell r="C248">
            <v>1.0004008781139639</v>
          </cell>
          <cell r="D248">
            <v>0.26896112827566387</v>
          </cell>
          <cell r="E248">
            <v>1</v>
          </cell>
          <cell r="G248">
            <v>1.5553850000000002</v>
          </cell>
          <cell r="H248">
            <v>0.97879868477025311</v>
          </cell>
          <cell r="I248">
            <v>0.26608791900612105</v>
          </cell>
        </row>
        <row r="249">
          <cell r="A249">
            <v>37599</v>
          </cell>
          <cell r="B249">
            <v>1.5631999999999999</v>
          </cell>
          <cell r="C249">
            <v>0.99294924728450729</v>
          </cell>
          <cell r="D249">
            <v>0.26742487229230605</v>
          </cell>
          <cell r="E249">
            <v>1</v>
          </cell>
          <cell r="G249">
            <v>1.5543970588235294</v>
          </cell>
          <cell r="H249">
            <v>0.97752796751474069</v>
          </cell>
          <cell r="I249">
            <v>0.26591890669614798</v>
          </cell>
        </row>
        <row r="250">
          <cell r="A250">
            <v>37600</v>
          </cell>
          <cell r="B250">
            <v>1.56582</v>
          </cell>
          <cell r="C250">
            <v>0.99275320970042791</v>
          </cell>
          <cell r="D250">
            <v>0.26787308951684924</v>
          </cell>
          <cell r="E250">
            <v>1</v>
          </cell>
          <cell r="G250">
            <v>1.5538468750000001</v>
          </cell>
          <cell r="H250">
            <v>0.9765641375291304</v>
          </cell>
          <cell r="I250">
            <v>0.26582478384638808</v>
          </cell>
        </row>
        <row r="251">
          <cell r="A251">
            <v>37601</v>
          </cell>
          <cell r="B251">
            <v>1.55867</v>
          </cell>
          <cell r="C251">
            <v>0.9909845185491305</v>
          </cell>
          <cell r="D251">
            <v>0.26664990128956545</v>
          </cell>
          <cell r="E251">
            <v>1</v>
          </cell>
          <cell r="G251">
            <v>1.5530486666666665</v>
          </cell>
          <cell r="H251">
            <v>0.9754848660510439</v>
          </cell>
          <cell r="I251">
            <v>0.26568823013502407</v>
          </cell>
        </row>
        <row r="252">
          <cell r="A252">
            <v>37602</v>
          </cell>
          <cell r="B252">
            <v>1.55965</v>
          </cell>
          <cell r="C252">
            <v>0.99176522955614899</v>
          </cell>
          <cell r="D252">
            <v>0.26681755506057775</v>
          </cell>
          <cell r="E252">
            <v>1</v>
          </cell>
          <cell r="G252">
            <v>1.5526471428571429</v>
          </cell>
          <cell r="H252">
            <v>0.97437774801546639</v>
          </cell>
          <cell r="I252">
            <v>0.26561953933827109</v>
          </cell>
        </row>
        <row r="253">
          <cell r="A253">
            <v>37603</v>
          </cell>
          <cell r="B253">
            <v>1.55152</v>
          </cell>
          <cell r="C253">
            <v>0.98512333724880152</v>
          </cell>
          <cell r="D253">
            <v>0.26542671306228166</v>
          </cell>
          <cell r="E253">
            <v>1</v>
          </cell>
          <cell r="G253">
            <v>1.5521084615384615</v>
          </cell>
          <cell r="H253">
            <v>0.9730402494354139</v>
          </cell>
          <cell r="I253">
            <v>0.26552738428270906</v>
          </cell>
        </row>
        <row r="254">
          <cell r="A254">
            <v>37606</v>
          </cell>
          <cell r="B254">
            <v>1.5543499999999999</v>
          </cell>
          <cell r="C254">
            <v>0.97847093261150109</v>
          </cell>
          <cell r="D254">
            <v>0.2659108560948989</v>
          </cell>
          <cell r="E254">
            <v>1</v>
          </cell>
          <cell r="G254">
            <v>1.5521574999999999</v>
          </cell>
          <cell r="H254">
            <v>0.97203332545096499</v>
          </cell>
          <cell r="I254">
            <v>0.26553577355107799</v>
          </cell>
        </row>
        <row r="255">
          <cell r="A255">
            <v>37607</v>
          </cell>
          <cell r="B255">
            <v>1.5587200000000001</v>
          </cell>
          <cell r="C255">
            <v>0.98116010449123481</v>
          </cell>
          <cell r="D255">
            <v>0.26665845505339264</v>
          </cell>
          <cell r="E255">
            <v>1</v>
          </cell>
          <cell r="G255">
            <v>1.5519581818181818</v>
          </cell>
          <cell r="H255">
            <v>0.97144808843637065</v>
          </cell>
          <cell r="I255">
            <v>0.26550167513800332</v>
          </cell>
        </row>
        <row r="256">
          <cell r="A256">
            <v>37608</v>
          </cell>
          <cell r="B256">
            <v>1.54864</v>
          </cell>
          <cell r="C256">
            <v>0.96805125800906389</v>
          </cell>
          <cell r="D256">
            <v>0.26493401626583729</v>
          </cell>
          <cell r="E256">
            <v>1</v>
          </cell>
          <cell r="G256">
            <v>1.551282</v>
          </cell>
          <cell r="H256">
            <v>0.97047688683088429</v>
          </cell>
          <cell r="I256">
            <v>0.26538599714646438</v>
          </cell>
        </row>
        <row r="257">
          <cell r="A257">
            <v>37609</v>
          </cell>
          <cell r="B257">
            <v>1.5610599999999999</v>
          </cell>
          <cell r="C257">
            <v>0.97532723126425291</v>
          </cell>
          <cell r="D257">
            <v>0.26705877120050364</v>
          </cell>
          <cell r="E257">
            <v>1</v>
          </cell>
          <cell r="G257">
            <v>1.5515755555555557</v>
          </cell>
          <cell r="H257">
            <v>0.9707464011444199</v>
          </cell>
          <cell r="I257">
            <v>0.26543621724431188</v>
          </cell>
        </row>
        <row r="258">
          <cell r="A258">
            <v>37610</v>
          </cell>
          <cell r="B258">
            <v>1.56264</v>
          </cell>
          <cell r="C258">
            <v>0.97646691245391493</v>
          </cell>
          <cell r="D258">
            <v>0.26732907013744189</v>
          </cell>
          <cell r="E258">
            <v>1</v>
          </cell>
          <cell r="G258">
            <v>1.5503899999999999</v>
          </cell>
          <cell r="H258">
            <v>0.97017379737944076</v>
          </cell>
          <cell r="I258">
            <v>0.2652333979997879</v>
          </cell>
        </row>
        <row r="259">
          <cell r="A259">
            <v>37613</v>
          </cell>
          <cell r="B259">
            <v>1.5618300000000001</v>
          </cell>
          <cell r="C259">
            <v>0.97446888160973333</v>
          </cell>
          <cell r="D259">
            <v>0.26719049916344195</v>
          </cell>
          <cell r="E259">
            <v>1</v>
          </cell>
          <cell r="G259">
            <v>1.54864</v>
          </cell>
          <cell r="H259">
            <v>0.96927478094023012</v>
          </cell>
          <cell r="I259">
            <v>0.26493401626583729</v>
          </cell>
        </row>
        <row r="260">
          <cell r="A260">
            <v>37614</v>
          </cell>
          <cell r="B260">
            <v>1.55111</v>
          </cell>
          <cell r="C260">
            <v>0.97266570514830375</v>
          </cell>
          <cell r="D260">
            <v>0.26535657219889897</v>
          </cell>
          <cell r="E260">
            <v>1</v>
          </cell>
          <cell r="G260">
            <v>1.5464416666666667</v>
          </cell>
          <cell r="H260">
            <v>0.9684090974953129</v>
          </cell>
          <cell r="I260">
            <v>0.26455793578290321</v>
          </cell>
        </row>
        <row r="261">
          <cell r="A261">
            <v>37615</v>
          </cell>
          <cell r="B261">
            <v>1.55111</v>
          </cell>
          <cell r="C261">
            <v>0.97266570514830375</v>
          </cell>
          <cell r="D261">
            <v>0.26535657219889897</v>
          </cell>
          <cell r="E261">
            <v>1</v>
          </cell>
          <cell r="G261">
            <v>1.5455080000000001</v>
          </cell>
          <cell r="H261">
            <v>0.96755777596471471</v>
          </cell>
          <cell r="I261">
            <v>0.26439820849970408</v>
          </cell>
        </row>
        <row r="262">
          <cell r="A262">
            <v>37616</v>
          </cell>
          <cell r="B262">
            <v>1.55111</v>
          </cell>
          <cell r="C262">
            <v>0.97266570514830375</v>
          </cell>
          <cell r="D262">
            <v>0.26535657219889897</v>
          </cell>
          <cell r="E262">
            <v>1</v>
          </cell>
          <cell r="G262">
            <v>1.5441075</v>
          </cell>
          <cell r="H262">
            <v>0.96628079366881758</v>
          </cell>
          <cell r="I262">
            <v>0.26415861757490533</v>
          </cell>
        </row>
        <row r="263">
          <cell r="A263">
            <v>37617</v>
          </cell>
          <cell r="B263">
            <v>1.5492900000000001</v>
          </cell>
          <cell r="C263">
            <v>0.97314154706196421</v>
          </cell>
          <cell r="D263">
            <v>0.26504521519559038</v>
          </cell>
          <cell r="E263">
            <v>1</v>
          </cell>
          <cell r="G263">
            <v>1.5417733333333334</v>
          </cell>
          <cell r="H263">
            <v>0.96415248984232227</v>
          </cell>
          <cell r="I263">
            <v>0.26375929936690751</v>
          </cell>
        </row>
        <row r="264">
          <cell r="A264">
            <v>37620</v>
          </cell>
          <cell r="B264">
            <v>1.5418400000000001</v>
          </cell>
          <cell r="C264">
            <v>0.96292780414688994</v>
          </cell>
          <cell r="D264">
            <v>0.26377070438534367</v>
          </cell>
          <cell r="E264">
            <v>1</v>
          </cell>
          <cell r="G264">
            <v>1.5380150000000001</v>
          </cell>
          <cell r="H264">
            <v>0.95965796123250113</v>
          </cell>
          <cell r="I264">
            <v>0.26311634145256602</v>
          </cell>
        </row>
        <row r="265">
          <cell r="A265">
            <v>37621</v>
          </cell>
          <cell r="B265">
            <v>1.5341899999999999</v>
          </cell>
          <cell r="C265">
            <v>0.95638811831811243</v>
          </cell>
          <cell r="D265">
            <v>0.26246197851978831</v>
          </cell>
          <cell r="E265">
            <v>1</v>
          </cell>
          <cell r="G265">
            <v>1.5341899999999999</v>
          </cell>
          <cell r="H265">
            <v>0.95638811831811243</v>
          </cell>
          <cell r="I265">
            <v>0.26246197851978831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>
        <row r="1">
          <cell r="A1" t="str">
            <v>Argon PLc</v>
          </cell>
        </row>
      </sheetData>
      <sheetData sheetId="12"/>
      <sheetData sheetId="13" refreshError="1"/>
      <sheetData sheetId="14"/>
      <sheetData sheetId="15" refreshError="1"/>
      <sheetData sheetId="16"/>
      <sheetData sheetId="17" refreshError="1"/>
      <sheetData sheetId="18"/>
      <sheetData sheetId="19" refreshError="1"/>
      <sheetData sheetId="20"/>
      <sheetData sheetId="2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 refreshError="1"/>
      <sheetData sheetId="34"/>
      <sheetData sheetId="35" refreshError="1"/>
      <sheetData sheetId="36"/>
      <sheetData sheetId="37" refreshError="1"/>
      <sheetData sheetId="38"/>
      <sheetData sheetId="39" refreshError="1"/>
      <sheetData sheetId="40"/>
      <sheetData sheetId="41" refreshError="1"/>
      <sheetData sheetId="42"/>
      <sheetData sheetId="43" refreshError="1"/>
      <sheetData sheetId="44"/>
      <sheetData sheetId="45" refreshError="1"/>
      <sheetData sheetId="46"/>
      <sheetData sheetId="47" refreshError="1"/>
      <sheetData sheetId="48"/>
      <sheetData sheetId="49" refreshError="1"/>
      <sheetData sheetId="50"/>
      <sheetData sheetId="51"/>
      <sheetData sheetId="52"/>
      <sheetData sheetId="53" refreshError="1"/>
      <sheetData sheetId="54"/>
      <sheetData sheetId="55" refreshError="1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H RATES"/>
      <sheetName val="ELIM 927"/>
      <sheetName val="VESSELS LINE"/>
      <sheetName val="PROGNOS 927"/>
      <sheetName val="ELIM 995"/>
      <sheetName val="PROGNOS 995"/>
      <sheetName val="BUDGET2002 995"/>
      <sheetName val="FS"/>
      <sheetName val="Total Portfolio"/>
      <sheetName val="ETB"/>
      <sheetName val="Expenses Schedule &amp; Accruals"/>
      <sheetName val="Interbk Balances"/>
      <sheetName val="Journals"/>
      <sheetName val="CAD Portfolio"/>
      <sheetName val="CAD Principal Account"/>
      <sheetName val="CAD Interest Account"/>
      <sheetName val="CHF portfolio"/>
      <sheetName val="CHF Principal Account"/>
      <sheetName val="CHF Interest Account"/>
      <sheetName val="DKK Portfolio"/>
      <sheetName val="DKK Principal Account"/>
      <sheetName val="DKK Interest Account"/>
      <sheetName val="EUR Portfolio"/>
      <sheetName val="EUR Principal Account"/>
      <sheetName val="EUR Unused Proceeds Account"/>
      <sheetName val="eur port"/>
      <sheetName val="EUR Interest Account"/>
      <sheetName val="GBP Portfolio"/>
      <sheetName val="GBP Unused Proceeds Account"/>
      <sheetName val="GBP Principal Account"/>
      <sheetName val="GBP Interest Account"/>
      <sheetName val="Sheet1"/>
      <sheetName val="ISK Portfolio"/>
      <sheetName val="ISK Principal Account"/>
      <sheetName val="ISK Interest Account "/>
      <sheetName val="JPY Portfolio"/>
      <sheetName val="JPY Principal Account"/>
      <sheetName val="JPY Interest Account "/>
      <sheetName val="NOK Portfolio"/>
      <sheetName val="NOK Principal Account"/>
      <sheetName val="NOK Interest Account  "/>
      <sheetName val="SEK Portfolio"/>
      <sheetName val="SEK Principal Account"/>
      <sheetName val="SEK Interest Account "/>
      <sheetName val="USD Portfolio"/>
      <sheetName val="USD Principal Account"/>
      <sheetName val="USD Unfunded Reserve"/>
      <sheetName val="USD Interest Account"/>
      <sheetName val="BOI"/>
      <sheetName val="Notes issued"/>
      <sheetName val="EUR Unused Proceeds 2008"/>
      <sheetName val="FV of collaterals 2006"/>
      <sheetName val="Int receivables"/>
      <sheetName val="Warehouse -TB "/>
      <sheetName val="Warehouse - Collateral sheet"/>
      <sheetName val="Post Warehouse Collateral sheet"/>
      <sheetName val="Post Warehouse -TB"/>
      <sheetName val="Post warehouse Journal"/>
      <sheetName val="P.W - EUR Prin Acc"/>
      <sheetName val="P.W - EUR Int Acc"/>
      <sheetName val="P.W - EUR Unused Proceeds"/>
      <sheetName val="P.W - EUR Exp Reserve"/>
      <sheetName val="P.W - EUR Int Reserve"/>
      <sheetName val="P.W - GBP Principal"/>
      <sheetName val="P.W - GBP Interest"/>
      <sheetName val="P.W - USD Principal"/>
      <sheetName val="P.W - USD Interest"/>
      <sheetName val="P.W - SEK Principal"/>
      <sheetName val="P.W - SEK Interest"/>
      <sheetName val="P.W - NOK Principal"/>
      <sheetName val="P.W - NOK Interest"/>
      <sheetName val="P.W - ML Princ proc Deposit"/>
      <sheetName val="P.W - ML Unused proc Deposit"/>
      <sheetName val="P.W - ML GBP Deposit"/>
      <sheetName val="W.L - EUR Principal"/>
      <sheetName val="W.L - EUR Interest"/>
      <sheetName val="W.L - GBP Principal"/>
      <sheetName val="W.L - GBP Interest"/>
      <sheetName val="W.L - USD Principal"/>
      <sheetName val="W.L - USD Interest"/>
      <sheetName val="W.L - SEK Principal"/>
      <sheetName val="W.L - SEK Interest"/>
      <sheetName val="W.L - NOK Principal"/>
      <sheetName val="W.L - NOK Interest"/>
      <sheetName val="Bank deposit"/>
      <sheetName val="Loan MS"/>
      <sheetName val="EXCH_RATES"/>
      <sheetName val="ELIM_927"/>
      <sheetName val="VESSELS_LINE"/>
      <sheetName val="PROGNOS_927"/>
      <sheetName val="ELIM_995"/>
      <sheetName val="PROGNOS_995"/>
      <sheetName val="BUDGET2002_995"/>
      <sheetName val="Total_Portfolio"/>
      <sheetName val="Expenses_Schedule_&amp;_Accruals"/>
      <sheetName val="Interbk_Balances"/>
      <sheetName val="CAD_Portfolio"/>
      <sheetName val="CAD_Principal_Account"/>
      <sheetName val="CAD_Interest_Account"/>
      <sheetName val="CHF_portfolio"/>
      <sheetName val="CHF_Principal_Account"/>
      <sheetName val="CHF_Interest_Account"/>
      <sheetName val="DKK_Portfolio"/>
      <sheetName val="DKK_Principal_Account"/>
      <sheetName val="DKK_Interest_Account"/>
      <sheetName val="EUR_Portfolio"/>
      <sheetName val="EUR_Principal_Account"/>
      <sheetName val="EUR_Unused_Proceeds_Account"/>
      <sheetName val="eur_port"/>
      <sheetName val="EUR_Interest_Account"/>
      <sheetName val="GBP_Portfolio"/>
      <sheetName val="GBP_Unused_Proceeds_Account"/>
      <sheetName val="GBP_Principal_Account"/>
      <sheetName val="GBP_Interest_Account"/>
      <sheetName val="ISK_Portfolio"/>
      <sheetName val="ISK_Principal_Account"/>
      <sheetName val="ISK_Interest_Account_"/>
      <sheetName val="JPY_Portfolio"/>
      <sheetName val="JPY_Principal_Account"/>
      <sheetName val="JPY_Interest_Account_"/>
      <sheetName val="NOK_Portfolio"/>
      <sheetName val="NOK_Principal_Account"/>
      <sheetName val="NOK_Interest_Account__"/>
      <sheetName val="SEK_Portfolio"/>
      <sheetName val="SEK_Principal_Account"/>
      <sheetName val="SEK_Interest_Account_"/>
      <sheetName val="USD_Portfolio"/>
      <sheetName val="USD_Principal_Account"/>
      <sheetName val="USD_Unfunded_Reserve"/>
      <sheetName val="USD_Interest_Account"/>
      <sheetName val="Notes_issued"/>
      <sheetName val="EUR_Unused_Proceeds_2008"/>
      <sheetName val="FV_of_collaterals_2006"/>
      <sheetName val="Int_receivables"/>
      <sheetName val="Warehouse_-TB_"/>
      <sheetName val="Warehouse_-_Collateral_sheet"/>
      <sheetName val="Post_Warehouse_Collateral_sheet"/>
      <sheetName val="Post_Warehouse_-TB"/>
      <sheetName val="Post_warehouse_Journal"/>
      <sheetName val="P_W_-_EUR_Prin_Acc"/>
      <sheetName val="P_W_-_EUR_Int_Acc"/>
      <sheetName val="P_W_-_EUR_Unused_Proceeds"/>
      <sheetName val="P_W_-_EUR_Exp_Reserve"/>
      <sheetName val="P_W_-_EUR_Int_Reserve"/>
      <sheetName val="P_W_-_GBP_Principal"/>
      <sheetName val="P_W_-_GBP_Interest"/>
      <sheetName val="P_W_-_USD_Principal"/>
      <sheetName val="P_W_-_USD_Interest"/>
      <sheetName val="P_W_-_SEK_Principal"/>
      <sheetName val="P_W_-_SEK_Interest"/>
      <sheetName val="P_W_-_NOK_Principal"/>
      <sheetName val="P_W_-_NOK_Interest"/>
      <sheetName val="P_W_-_ML_Princ_proc_Deposit"/>
      <sheetName val="P_W_-_ML_Unused_proc_Deposit"/>
      <sheetName val="P_W_-_ML_GBP_Deposit"/>
      <sheetName val="W_L_-_EUR_Principal"/>
      <sheetName val="W_L_-_EUR_Interest"/>
      <sheetName val="W_L_-_GBP_Principal"/>
      <sheetName val="W_L_-_GBP_Interest"/>
      <sheetName val="W_L_-_USD_Principal"/>
      <sheetName val="W_L_-_USD_Interest"/>
      <sheetName val="W_L_-_SEK_Principal"/>
      <sheetName val="W_L_-_SEK_Interest"/>
      <sheetName val="W_L_-_NOK_Principal"/>
      <sheetName val="W_L_-_NOK_Interest"/>
      <sheetName val="Bank_deposit"/>
      <sheetName val="Loan_MS"/>
    </sheetNames>
    <sheetDataSet>
      <sheetData sheetId="0" refreshError="1">
        <row r="6">
          <cell r="H6" t="str">
            <v>1-3/2002</v>
          </cell>
        </row>
        <row r="8">
          <cell r="E8">
            <v>14.7325</v>
          </cell>
          <cell r="H8">
            <v>14.899800000000001</v>
          </cell>
        </row>
        <row r="10">
          <cell r="E10">
            <v>10.3375</v>
          </cell>
          <cell r="H10">
            <v>10.446300000000001</v>
          </cell>
        </row>
        <row r="12">
          <cell r="E12">
            <v>9.0289999999999999</v>
          </cell>
          <cell r="H12">
            <v>9.1609999999999996</v>
          </cell>
        </row>
        <row r="17">
          <cell r="I17" t="str">
            <v>02-01-01</v>
          </cell>
        </row>
        <row r="18">
          <cell r="I18" t="str">
            <v>02-03-31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 Buttons"/>
      <sheetName val="SCF 500 Dynamic Bond Position"/>
      <sheetName val="SCF 500 Static Bond Position"/>
      <sheetName val="Funding Check"/>
      <sheetName val="pricing"/>
      <sheetName val="Bond Trades"/>
      <sheetName val="500 Bond Trades"/>
      <sheetName val="500 PAM Bond data"/>
      <sheetName val="Cam Bond Trades"/>
      <sheetName val="Cam Funding Facility"/>
      <sheetName val="Veno Bond Trades"/>
      <sheetName val="Veno Funding Facility"/>
      <sheetName val="Olive Bond Trades"/>
      <sheetName val="Olive Funding Facility"/>
      <sheetName val="FX Trades"/>
      <sheetName val="Expired FX Trades"/>
      <sheetName val="500 FX Trades"/>
      <sheetName val="500 PAM FX data"/>
      <sheetName val="Repo Trades"/>
      <sheetName val="Expired Repo Trades"/>
      <sheetName val="Rev Repo Trades"/>
      <sheetName val="Expired Rev Repo Trades"/>
      <sheetName val="ABS CDS Trades"/>
      <sheetName val="Index CDS Trades"/>
      <sheetName val="Corp CDS Trades"/>
      <sheetName val="IR Cap Trades"/>
      <sheetName val="IR Swap Trades"/>
      <sheetName val="IR Swap Unwinds"/>
      <sheetName val="Corp CDS Unwinds"/>
      <sheetName val="BBBondFeed"/>
      <sheetName val="Unique Split"/>
      <sheetName val="LookupIndices"/>
      <sheetName val="Unsettled"/>
      <sheetName val="Paid down bonds"/>
      <sheetName val="Fitch Vector Model - Input"/>
      <sheetName val="Index Options Trades"/>
      <sheetName val="ABS CDS Dynamic"/>
      <sheetName val="ABS CDS Static"/>
      <sheetName val="Old ABS CDS Trades"/>
      <sheetName val="Sheet1"/>
      <sheetName val="Fitch Data - Input"/>
      <sheetName val="SCF 500 Database"/>
      <sheetName val="Index CDS Unwinds"/>
      <sheetName val="Fitch Vector Model v2.2 - Input"/>
      <sheetName val="XAG Inputs &amp;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>
        <row r="3">
          <cell r="BO3" t="str">
            <v>ABS Senior ( &gt; 10% )</v>
          </cell>
        </row>
        <row r="4">
          <cell r="BO4" t="str">
            <v>ABS Senior ( &lt; 10% )</v>
          </cell>
        </row>
        <row r="5">
          <cell r="BO5" t="str">
            <v>ABS Mezzanine IG ( &gt; 10%)</v>
          </cell>
        </row>
        <row r="6">
          <cell r="BO6" t="str">
            <v>ABS Mezzanine IG ( &lt; 10%)</v>
          </cell>
        </row>
        <row r="7">
          <cell r="BO7" t="str">
            <v>ABS Non IG ( &gt; 10%)</v>
          </cell>
        </row>
        <row r="8">
          <cell r="BO8" t="str">
            <v>ABS Non IG ( &lt; 10%)</v>
          </cell>
        </row>
        <row r="9">
          <cell r="BO9" t="str">
            <v>Cash Security</v>
          </cell>
        </row>
        <row r="10">
          <cell r="BO10" t="str">
            <v>Jr Secured (Non IG)</v>
          </cell>
        </row>
        <row r="11">
          <cell r="BO11" t="str">
            <v>REITS</v>
          </cell>
        </row>
        <row r="12">
          <cell r="BO12" t="str">
            <v>Senior Secured (Non IG)</v>
          </cell>
        </row>
        <row r="13">
          <cell r="BO13" t="str">
            <v>Senior Unsecured (IG)</v>
          </cell>
        </row>
        <row r="14">
          <cell r="BO14" t="str">
            <v>Senior Unsecured (Non IG)</v>
          </cell>
        </row>
        <row r="15">
          <cell r="BO15" t="str">
            <v>Subordinate (IG)</v>
          </cell>
        </row>
        <row r="16">
          <cell r="BO16" t="str">
            <v>Subordinate (Non IG)</v>
          </cell>
        </row>
        <row r="17">
          <cell r="BO17" t="str">
            <v>Sovereign</v>
          </cell>
        </row>
      </sheetData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 Buttons"/>
      <sheetName val="SCF 1500 Dynamic Bond Position"/>
      <sheetName val="SCF 1500 Static Bond Position"/>
      <sheetName val="Funding Check"/>
      <sheetName val="pricing"/>
      <sheetName val="Bond Trades"/>
      <sheetName val="1500 Bond Trades"/>
      <sheetName val="1500 PAM Bond data"/>
      <sheetName val="Repo Trades"/>
      <sheetName val="Expired Repo Trades"/>
      <sheetName val="FX Trades"/>
      <sheetName val="Expired FX Trades"/>
      <sheetName val="1500 FX Trades"/>
      <sheetName val="1500 PAM FX data"/>
      <sheetName val="Rev Repo Trades"/>
      <sheetName val="Expired Rev Repo Trades"/>
      <sheetName val="Elvia Bond Trades"/>
      <sheetName val="Elvia Funding Facility"/>
      <sheetName val="Elka Bond Trades"/>
      <sheetName val="Elka Funding Facility"/>
      <sheetName val="Lexicon Bond Trades"/>
      <sheetName val="Lexicon Funding Facility"/>
      <sheetName val="Torre Funding Facility"/>
      <sheetName val="Torre Bond Trades"/>
      <sheetName val="ABS CDS Trades"/>
      <sheetName val="Corp CDS Trades"/>
      <sheetName val="Index CDS Trades"/>
      <sheetName val="IR Cap Trades"/>
      <sheetName val="IR Swap Trades"/>
      <sheetName val="BBBondFeed"/>
      <sheetName val="LookupIndices"/>
      <sheetName val="Unique Split"/>
      <sheetName val="Fitch Vector Model - Input"/>
      <sheetName val="Unsettled"/>
      <sheetName val="Paid down bonds"/>
      <sheetName val="ABS CDS Unwinds"/>
      <sheetName val="Corp CDS Unwinds"/>
      <sheetName val="Matured IR Swap"/>
      <sheetName val="Index Options Trades"/>
      <sheetName val="OLD ABS CDS Trades"/>
      <sheetName val="SCF 1500 Bonds"/>
      <sheetName val="ABS CDS Dynamic"/>
      <sheetName val="ABS CDS Static"/>
      <sheetName val="Barclays Funding Facility"/>
      <sheetName val="Bond Pay-Down"/>
      <sheetName val="Fitch Vector Model - Testing"/>
      <sheetName val="SCF 1500 Database"/>
      <sheetName val="1500 Bond Trades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3">
          <cell r="BO3" t="str">
            <v>ABS Senior ( &gt; 10% )</v>
          </cell>
        </row>
        <row r="4">
          <cell r="BO4" t="str">
            <v>ABS Senior ( &lt; 10% )</v>
          </cell>
        </row>
        <row r="5">
          <cell r="BO5" t="str">
            <v>ABS Mezzanine IG ( &gt; 10%)</v>
          </cell>
        </row>
        <row r="6">
          <cell r="BO6" t="str">
            <v>ABS Mezzanine IG ( &lt; 10%)</v>
          </cell>
        </row>
        <row r="7">
          <cell r="BO7" t="str">
            <v>ABS Non IG ( &gt; 10%)</v>
          </cell>
        </row>
        <row r="8">
          <cell r="BO8" t="str">
            <v>ABS Non IG ( &lt; 10%)</v>
          </cell>
        </row>
        <row r="9">
          <cell r="BO9" t="str">
            <v>Cash Security</v>
          </cell>
        </row>
        <row r="10">
          <cell r="BO10" t="str">
            <v>Jr Secured (Non IG)</v>
          </cell>
        </row>
        <row r="11">
          <cell r="BO11" t="str">
            <v>REITS</v>
          </cell>
        </row>
        <row r="12">
          <cell r="BO12" t="str">
            <v>Senior Secured (Non IG)</v>
          </cell>
        </row>
        <row r="13">
          <cell r="BO13" t="str">
            <v>Senior Unsecured (IG)</v>
          </cell>
        </row>
        <row r="14">
          <cell r="BO14" t="str">
            <v>Senior Unsecured (Non IG)</v>
          </cell>
        </row>
        <row r="15">
          <cell r="BO15" t="str">
            <v>Subordinate (IG)</v>
          </cell>
        </row>
        <row r="16">
          <cell r="BO16" t="str">
            <v>Subordinate (Non IG)</v>
          </cell>
        </row>
        <row r="17">
          <cell r="BO17" t="str">
            <v>Sovereign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redit Data Entry"/>
      <sheetName val="Eligibility Transfer"/>
      <sheetName val="LookupIndices"/>
    </sheetNames>
    <sheetDataSet>
      <sheetData sheetId="0"/>
      <sheetData sheetId="1"/>
      <sheetData sheetId="2"/>
      <sheetData sheetId="3" refreshError="1">
        <row r="3">
          <cell r="H3" t="str">
            <v>NR</v>
          </cell>
          <cell r="J3" t="str">
            <v>NR</v>
          </cell>
          <cell r="N3">
            <v>12</v>
          </cell>
          <cell r="AN3" t="str">
            <v>Aames Mortgage Trust Series 2003-1</v>
          </cell>
        </row>
        <row r="4">
          <cell r="J4" t="str">
            <v>AAA</v>
          </cell>
          <cell r="N4">
            <v>4</v>
          </cell>
          <cell r="AN4" t="str">
            <v>ABSC Long Beach Home Equity Loan Trust Series 2000-LB1</v>
          </cell>
        </row>
        <row r="5">
          <cell r="J5" t="str">
            <v>AA+</v>
          </cell>
          <cell r="N5">
            <v>2</v>
          </cell>
          <cell r="AN5" t="str">
            <v>Access Group Inc. Series 2004-A</v>
          </cell>
        </row>
        <row r="6">
          <cell r="J6" t="str">
            <v>AA</v>
          </cell>
          <cell r="N6">
            <v>1</v>
          </cell>
          <cell r="AN6" t="str">
            <v>Advanta Business Card Master Trust Series 2003-A</v>
          </cell>
        </row>
        <row r="7">
          <cell r="J7" t="str">
            <v>AA-</v>
          </cell>
          <cell r="AN7" t="str">
            <v>Advanta Business Card Master Trust Series 2003-D</v>
          </cell>
        </row>
        <row r="8">
          <cell r="J8" t="str">
            <v>A+</v>
          </cell>
          <cell r="AN8" t="str">
            <v>Aegis SRL Series 2003-3</v>
          </cell>
        </row>
        <row r="9">
          <cell r="J9" t="str">
            <v>A</v>
          </cell>
          <cell r="AN9" t="str">
            <v>American Capital Strategies Series 2003-2A</v>
          </cell>
        </row>
        <row r="10">
          <cell r="J10" t="str">
            <v>A-</v>
          </cell>
          <cell r="AN10" t="str">
            <v>Ameriquest Mortgage Securities Inc. Series 2004-R6</v>
          </cell>
        </row>
        <row r="11">
          <cell r="J11" t="str">
            <v>BBB+</v>
          </cell>
          <cell r="AN11" t="str">
            <v>Ameriquest Mortgage Securities Inc. Series 2004-R7</v>
          </cell>
        </row>
        <row r="12">
          <cell r="J12" t="str">
            <v>BBB</v>
          </cell>
          <cell r="AN12" t="str">
            <v>Ares Finance Srl Series 1</v>
          </cell>
        </row>
        <row r="13">
          <cell r="J13" t="str">
            <v>BBB-</v>
          </cell>
          <cell r="AN13" t="str">
            <v>Ares Finance Srl Series 2</v>
          </cell>
        </row>
        <row r="14">
          <cell r="J14" t="str">
            <v>BB+</v>
          </cell>
          <cell r="AN14" t="str">
            <v>Argent Securities Inc. Series 2004-W4</v>
          </cell>
        </row>
        <row r="15">
          <cell r="J15" t="str">
            <v>BB</v>
          </cell>
          <cell r="AN15" t="str">
            <v>Argent Securities Inc. Series 2004-W9</v>
          </cell>
        </row>
        <row r="16">
          <cell r="J16" t="str">
            <v>BB-</v>
          </cell>
          <cell r="AN16" t="str">
            <v>Arwen Investment Corporation Limited Series 1</v>
          </cell>
        </row>
        <row r="17">
          <cell r="J17" t="str">
            <v>B+</v>
          </cell>
          <cell r="AN17" t="str">
            <v>Asset Backed Securities Corp. Home Equity Series 2002-HE1</v>
          </cell>
        </row>
        <row r="18">
          <cell r="J18" t="str">
            <v>B</v>
          </cell>
          <cell r="AN18" t="str">
            <v>Bancaja FTA Series 1</v>
          </cell>
        </row>
        <row r="19">
          <cell r="J19" t="str">
            <v>B-</v>
          </cell>
          <cell r="AN19" t="str">
            <v>Bancaja FTA Series 6</v>
          </cell>
        </row>
        <row r="20">
          <cell r="J20" t="str">
            <v>CCC+</v>
          </cell>
          <cell r="AN20" t="str">
            <v>Bancaja FTA Series 7</v>
          </cell>
        </row>
        <row r="21">
          <cell r="J21" t="str">
            <v>CC</v>
          </cell>
          <cell r="AN21" t="str">
            <v>Bankinter FTH Series 6</v>
          </cell>
        </row>
        <row r="22">
          <cell r="J22" t="str">
            <v>D</v>
          </cell>
          <cell r="AN22" t="str">
            <v>Bayview Commercial Asset Trust Series 2003-2</v>
          </cell>
        </row>
        <row r="23">
          <cell r="AN23" t="str">
            <v>Bayview Commercial Asset Trust Series 2004-1</v>
          </cell>
        </row>
        <row r="24">
          <cell r="AN24" t="str">
            <v>Bayview Commercial Asset Trust Series 2004-2</v>
          </cell>
        </row>
        <row r="25">
          <cell r="AN25" t="str">
            <v>Bayview Financial Acquisition Trust Series 2003-G</v>
          </cell>
        </row>
        <row r="26">
          <cell r="AN26" t="str">
            <v>Bear Stearns Alt-A Trust Series 2003-7</v>
          </cell>
        </row>
        <row r="27">
          <cell r="AN27" t="str">
            <v>Bear Stearns Commercial Mortgage Securities Series 2004-HS2A</v>
          </cell>
        </row>
        <row r="28">
          <cell r="AN28" t="str">
            <v>Bear Stearns Commerical Mortgage Securities Series 2004-BBA3</v>
          </cell>
        </row>
        <row r="29">
          <cell r="AN29" t="str">
            <v>BMORE Series 4</v>
          </cell>
        </row>
        <row r="30">
          <cell r="AN30" t="str">
            <v>Business Loan Express Series 2003-2A</v>
          </cell>
        </row>
        <row r="31">
          <cell r="AN31" t="str">
            <v>Business Loan Express Series 2004-A</v>
          </cell>
        </row>
        <row r="32">
          <cell r="AN32" t="str">
            <v>Canary Wharf Finance PLC Series II A5</v>
          </cell>
        </row>
        <row r="33">
          <cell r="AN33" t="str">
            <v>Capital One Trust Comet Series 4</v>
          </cell>
        </row>
        <row r="34">
          <cell r="AN34" t="str">
            <v>Capitalsource Commerical Loan Trust Series 2003-2</v>
          </cell>
        </row>
        <row r="35">
          <cell r="AN35" t="str">
            <v xml:space="preserve">CARSS Finance Limited Partnership Series 2004-AA </v>
          </cell>
        </row>
        <row r="36">
          <cell r="AN36" t="str">
            <v>Castanea PLC Series 1</v>
          </cell>
        </row>
        <row r="37">
          <cell r="AN37" t="str">
            <v>Catalyst Capital Ltd. Series 2003-1A</v>
          </cell>
        </row>
        <row r="38">
          <cell r="AN38" t="str">
            <v>CDC Mortgage Capital Trust Series 2003-HE4</v>
          </cell>
        </row>
        <row r="39">
          <cell r="AN39" t="str">
            <v>Chesapeake Funding LLC Series 2003-2</v>
          </cell>
        </row>
        <row r="40">
          <cell r="AN40" t="str">
            <v>Chester Asset Receivables Dealings PLC II 2003-C</v>
          </cell>
        </row>
        <row r="41">
          <cell r="AN41" t="str">
            <v>Chester Asset Receivables Dealings PLC Series 2004-C1</v>
          </cell>
        </row>
        <row r="42">
          <cell r="AN42" t="str">
            <v>Chevy Chase Mortgage Funding 2003-3A</v>
          </cell>
        </row>
        <row r="43">
          <cell r="AN43" t="str">
            <v>Circuit City Credit Card Master Trust Series 2003-2</v>
          </cell>
        </row>
        <row r="44">
          <cell r="AN44" t="str">
            <v>Commercial Mortgage Pass-Through Certificate Series HOTEL 2004-1</v>
          </cell>
        </row>
        <row r="45">
          <cell r="AN45" t="str">
            <v>Countrywide Asset-Backed Certificates Series 2004-2</v>
          </cell>
        </row>
        <row r="46">
          <cell r="AN46" t="str">
            <v>Countrywide Asset-Backed Certificates Series 2004-5</v>
          </cell>
        </row>
        <row r="47">
          <cell r="AN47" t="str">
            <v>Countrywide Asset-Backed Certificates Series 2004-6</v>
          </cell>
        </row>
        <row r="48">
          <cell r="AN48" t="str">
            <v>CSFB Mortgage Securities Corp. Series 2003-AR24</v>
          </cell>
        </row>
        <row r="49">
          <cell r="AN49" t="str">
            <v>CSFB Mortgage Securities Corp. Series 2004-AR2</v>
          </cell>
        </row>
        <row r="50">
          <cell r="AN50" t="str">
            <v>CSFB Mortgage Securities Corp. Series 2004-AR7</v>
          </cell>
        </row>
        <row r="51">
          <cell r="AN51" t="str">
            <v>CSFB Mortgage Securities Corp. Series 2004-FRE1</v>
          </cell>
        </row>
        <row r="52">
          <cell r="AN52" t="str">
            <v>DECO Series 2003-CENX</v>
          </cell>
        </row>
        <row r="53">
          <cell r="AN53" t="str">
            <v>Deutsche Bank AG Series 2003-1</v>
          </cell>
        </row>
        <row r="54">
          <cell r="AN54" t="str">
            <v>Dwr Cmyru Financing Ltd. Series D1</v>
          </cell>
        </row>
        <row r="55">
          <cell r="AN55" t="str">
            <v>Equifirst Mortgage Loan Trust Series 2004-2</v>
          </cell>
        </row>
        <row r="56">
          <cell r="AN56" t="str">
            <v>Europa Limited Series 3</v>
          </cell>
        </row>
        <row r="57">
          <cell r="AN57" t="str">
            <v>European Loan Conduit (Khronos) Series 17X</v>
          </cell>
        </row>
        <row r="58">
          <cell r="AN58" t="str">
            <v>European Loan Conduit (Khronos) Series 18X</v>
          </cell>
        </row>
        <row r="59">
          <cell r="AN59" t="str">
            <v>F-E Mortgages SRL Series 1</v>
          </cell>
        </row>
        <row r="60">
          <cell r="AN60" t="str">
            <v>Fieldstone Mortgage Investment Corp. Series 2004-3</v>
          </cell>
        </row>
        <row r="61">
          <cell r="AN61" t="str">
            <v>First Franklin Mortgage Loan Trust Series 2004-FF3</v>
          </cell>
        </row>
        <row r="62">
          <cell r="AN62" t="str">
            <v>First Franklin Mortgage Loan Trust Series 2004-FF5</v>
          </cell>
        </row>
        <row r="63">
          <cell r="AN63" t="str">
            <v>First Franklin Mortgage Loan Trust Series 2004-FF6</v>
          </cell>
        </row>
        <row r="64">
          <cell r="AN64" t="str">
            <v>Garanti Diversified Payment Rights Finance Series 2003-AX</v>
          </cell>
        </row>
        <row r="65">
          <cell r="AN65" t="str">
            <v>GE Business Loan Trust Series 2003-2A</v>
          </cell>
        </row>
        <row r="66">
          <cell r="AN66" t="str">
            <v>GMAC Commercial Mortgage Asset Corp 2003-SAFA</v>
          </cell>
        </row>
        <row r="67">
          <cell r="AN67" t="str">
            <v>GMAC Commercial Mortgage Asset Corp. Series 2003-SNFA</v>
          </cell>
        </row>
        <row r="68">
          <cell r="AN68" t="str">
            <v>GMAC Commercial Mortgage Securities Inc. Series 2003-DE</v>
          </cell>
        </row>
        <row r="69">
          <cell r="AN69" t="str">
            <v>Granite Mortgages PLC Series 2003-3</v>
          </cell>
        </row>
        <row r="70">
          <cell r="AN70" t="str">
            <v>Granite Mortgages PLC Series 2004-2</v>
          </cell>
        </row>
        <row r="71">
          <cell r="AN71" t="str">
            <v>Hipocat Series HIPO-7</v>
          </cell>
        </row>
        <row r="72">
          <cell r="AN72" t="str">
            <v>Holmes Financing PLC Series 4</v>
          </cell>
        </row>
        <row r="73">
          <cell r="AN73" t="str">
            <v xml:space="preserve">Holmes Financing PLC Series 8 </v>
          </cell>
        </row>
        <row r="74">
          <cell r="AN74" t="str">
            <v>Home Equity Asset Trust Series 2002-4</v>
          </cell>
        </row>
        <row r="75">
          <cell r="AN75" t="str">
            <v>Home Equity Asset Trust Series 2003-3</v>
          </cell>
        </row>
        <row r="76">
          <cell r="AN76" t="str">
            <v>Home Equity Asset Trust Series 2003-4</v>
          </cell>
        </row>
        <row r="77">
          <cell r="AN77" t="str">
            <v>Home Equity Asset Trust Series 2003-5</v>
          </cell>
        </row>
        <row r="78">
          <cell r="AN78" t="str">
            <v>Home Equity Asset Trust Series 2003-6</v>
          </cell>
        </row>
        <row r="79">
          <cell r="AN79" t="str">
            <v>Home Equity Asset Trust Series 2004-3</v>
          </cell>
        </row>
        <row r="80">
          <cell r="AN80" t="str">
            <v>Home Equity Asset Trust Series 2004-4</v>
          </cell>
        </row>
        <row r="81">
          <cell r="AN81" t="str">
            <v>Home Equity Asset Trust Series 2004-5</v>
          </cell>
        </row>
        <row r="82">
          <cell r="AN82" t="str">
            <v>Home Equity Mortgage Trust Series 2003-6</v>
          </cell>
        </row>
        <row r="83">
          <cell r="AN83" t="str">
            <v>Home Equity Mortgage Trust Series 2003-7</v>
          </cell>
        </row>
        <row r="84">
          <cell r="AN84" t="str">
            <v>Impac CMB Trust Series 2004-5</v>
          </cell>
        </row>
        <row r="85">
          <cell r="AN85" t="str">
            <v>Impac CMB Trust Series 2004-6</v>
          </cell>
        </row>
        <row r="86">
          <cell r="AN86" t="str">
            <v>Impac CMB Trust Series 2004-6</v>
          </cell>
        </row>
        <row r="87">
          <cell r="AN87" t="str">
            <v>IndyMac Index Mortgage Loan Trust Series 2004-AR1</v>
          </cell>
        </row>
        <row r="88">
          <cell r="AN88" t="str">
            <v>IndyMac Index Mortgage Loan Trust Series 2004-AR3</v>
          </cell>
        </row>
        <row r="89">
          <cell r="AN89" t="str">
            <v>International Credit Recovery Series 6X</v>
          </cell>
        </row>
        <row r="90">
          <cell r="AN90" t="str">
            <v>Iolaus Eloc Series 15X</v>
          </cell>
        </row>
        <row r="91">
          <cell r="AN91" t="str">
            <v>Irwin Home Equity Series 2003-D</v>
          </cell>
        </row>
        <row r="92">
          <cell r="AN92" t="str">
            <v>La Defense PLC Series III</v>
          </cell>
        </row>
        <row r="93">
          <cell r="AN93" t="str">
            <v xml:space="preserve">LEAGUE Limited Series 2004-1 </v>
          </cell>
        </row>
        <row r="94">
          <cell r="AN94" t="str">
            <v>LEEK Finance PLC Series 12X</v>
          </cell>
        </row>
        <row r="95">
          <cell r="AN95" t="str">
            <v>Lehman Brother Floating Rate Commercial Mortgage Trust Series 2001-LLFA</v>
          </cell>
        </row>
        <row r="96">
          <cell r="AN96" t="str">
            <v>Liberty Funding Pty Limited Series 2003-1</v>
          </cell>
        </row>
        <row r="97">
          <cell r="AN97" t="str">
            <v>Liberty Funding Pty Limited Series 2003-2X</v>
          </cell>
        </row>
        <row r="98">
          <cell r="AN98" t="str">
            <v>Long Beach Mortgage Loan Trust Series 2002-1</v>
          </cell>
        </row>
        <row r="99">
          <cell r="AN99" t="str">
            <v>Long Beach Mortgage Loan Trust Series 2004-1</v>
          </cell>
        </row>
        <row r="100">
          <cell r="AN100" t="str">
            <v>Long Beach Mortgage Loan Trust Series 2004-2</v>
          </cell>
        </row>
        <row r="101">
          <cell r="AN101" t="str">
            <v>Long Beach Mortgage Loan Trust Series 2004-3</v>
          </cell>
        </row>
        <row r="102">
          <cell r="AN102" t="str">
            <v>Long Beach Mortgage Loan Trust Series 2004-A</v>
          </cell>
        </row>
        <row r="103">
          <cell r="AN103" t="str">
            <v>Lothian Mortgages PLC Series 3X</v>
          </cell>
        </row>
        <row r="104">
          <cell r="AN104" t="str">
            <v>Lusitano Mortgages PLC Series 2</v>
          </cell>
        </row>
        <row r="105">
          <cell r="AN105" t="str">
            <v>Main Street Warehouse Funding Trust Series 2003-MSB</v>
          </cell>
        </row>
        <row r="106">
          <cell r="AN106" t="str">
            <v>Marlin Leasing Receivables Series 2004-1A</v>
          </cell>
        </row>
        <row r="107">
          <cell r="AN107" t="str">
            <v>Merrill Lynch Mortgage Investors Series 2004-SL1</v>
          </cell>
        </row>
        <row r="108">
          <cell r="AN108" t="str">
            <v>Metris Master Trust Series 2001-2</v>
          </cell>
        </row>
        <row r="109">
          <cell r="AN109" t="str">
            <v>Metris Master Trust Series 2001-2</v>
          </cell>
        </row>
        <row r="110">
          <cell r="AN110" t="str">
            <v>Mitchells &amp; Butler Finance Series A3</v>
          </cell>
        </row>
        <row r="111">
          <cell r="AN111" t="str">
            <v>Morgan Stanley ABC Capital I Series 2004-NC4</v>
          </cell>
        </row>
        <row r="112">
          <cell r="AN112" t="str">
            <v>Morgan Stanley ABS Capital I Series 2004-HE4</v>
          </cell>
        </row>
        <row r="113">
          <cell r="AN113" t="str">
            <v>Morgan Stanley ABS Capital I Series 2004-HE5</v>
          </cell>
        </row>
        <row r="114">
          <cell r="AN114" t="str">
            <v>Morgan Stanley ABS Capital I Series 2004-NC6</v>
          </cell>
        </row>
        <row r="115">
          <cell r="AN115" t="str">
            <v>Morgan Stanley Dean Witter Capital I Series 2003-NC2</v>
          </cell>
        </row>
        <row r="116">
          <cell r="AN116" t="str">
            <v>Mound Financing PLC Series 3A</v>
          </cell>
        </row>
        <row r="117">
          <cell r="AN117" t="str">
            <v>National Collegiate Student Loan Trust Series 2004-1</v>
          </cell>
        </row>
        <row r="118">
          <cell r="AN118" t="str">
            <v>New Century Home Equity Loan Trust Series 2004-2</v>
          </cell>
        </row>
        <row r="119">
          <cell r="AN119" t="str">
            <v>Nostrum Consumer Finance PLC Series 1</v>
          </cell>
        </row>
        <row r="120">
          <cell r="AN120" t="str">
            <v xml:space="preserve">Nostrum Mortgages PLC Series 2003-1 </v>
          </cell>
        </row>
        <row r="121">
          <cell r="AN121" t="str">
            <v>Novastar Home Equity Loan Series 2004-2</v>
          </cell>
        </row>
        <row r="122">
          <cell r="AN122" t="str">
            <v>Palazzo Finance Tre SRL Series 1X</v>
          </cell>
        </row>
        <row r="123">
          <cell r="AN123" t="str">
            <v>Paragon Hotel Finance Company Series 2003-CTF</v>
          </cell>
        </row>
        <row r="124">
          <cell r="AN124" t="str">
            <v>Paragon Mortgages PLC Series 7X</v>
          </cell>
        </row>
        <row r="125">
          <cell r="AN125" t="str">
            <v>Park Place Securities Inc Series 2004-WCW1</v>
          </cell>
        </row>
        <row r="126">
          <cell r="AN126" t="str">
            <v>Permanent Financing PLC Series 3</v>
          </cell>
        </row>
        <row r="127">
          <cell r="AN127" t="str">
            <v>Permanent Financing PLC Series 4</v>
          </cell>
        </row>
        <row r="128">
          <cell r="AN128" t="str">
            <v>Permanent Financing PLC Series 5</v>
          </cell>
        </row>
        <row r="129">
          <cell r="AN129" t="str">
            <v>Pillar Funding PLC Series 2003-1</v>
          </cell>
        </row>
        <row r="130">
          <cell r="AN130" t="str">
            <v>Polish Retail Properties Finance PLC Series 1</v>
          </cell>
        </row>
        <row r="131">
          <cell r="AN131" t="str">
            <v>Preferred Residential Securities Series 6</v>
          </cell>
        </row>
        <row r="132">
          <cell r="AN132" t="str">
            <v>Provide PLC Series A03-1</v>
          </cell>
        </row>
        <row r="133">
          <cell r="AN133" t="str">
            <v>Provide PLC Series D03-1</v>
          </cell>
        </row>
        <row r="134">
          <cell r="AN134" t="str">
            <v>Providian Gateway Master Trust Series 2003-A</v>
          </cell>
        </row>
        <row r="135">
          <cell r="AN135" t="str">
            <v>Providian Gateway Master Trust Series 2004-BA</v>
          </cell>
        </row>
        <row r="136">
          <cell r="AN136" t="str">
            <v>Providian Gateway Owner Trust Series 2004-A</v>
          </cell>
        </row>
        <row r="137">
          <cell r="AN137" t="str">
            <v>Providian Gateway Owner Trust Series 2004-AA</v>
          </cell>
        </row>
        <row r="138">
          <cell r="AN138" t="str">
            <v>Residential Mortgage Securities Series 13X</v>
          </cell>
        </row>
        <row r="139">
          <cell r="AN139" t="str">
            <v>Residential Mortgage Securities Series 14A</v>
          </cell>
        </row>
        <row r="140">
          <cell r="AN140" t="str">
            <v>Residential Mortgage Securities Series 14X</v>
          </cell>
        </row>
        <row r="141">
          <cell r="AN141" t="str">
            <v>Residential Mortgage Securities Series 15X</v>
          </cell>
        </row>
        <row r="142">
          <cell r="AN142" t="str">
            <v>Residential Mortgage Securities Series 16A</v>
          </cell>
        </row>
        <row r="143">
          <cell r="AN143" t="str">
            <v>Residential Mortgage Securities Series 16X</v>
          </cell>
        </row>
        <row r="144">
          <cell r="AN144" t="str">
            <v>Residential Mortgages Securities Series 17X</v>
          </cell>
        </row>
        <row r="145">
          <cell r="AN145" t="str">
            <v xml:space="preserve">Residential Mortgages Securities Series 18X </v>
          </cell>
        </row>
        <row r="146">
          <cell r="AN146" t="str">
            <v>Sandwell Commercial Finance Series 1</v>
          </cell>
        </row>
        <row r="147">
          <cell r="AN147" t="str">
            <v>Securitized Asset Backed Receivables Series 2004-OP1</v>
          </cell>
        </row>
        <row r="148">
          <cell r="AN148" t="str">
            <v>Sherwood Castle Funding PLC Series 2003-1</v>
          </cell>
        </row>
        <row r="149">
          <cell r="AN149" t="str">
            <v>Sherwood Castle Funding PLC Series 2004-1</v>
          </cell>
        </row>
        <row r="150">
          <cell r="AN150" t="str">
            <v>Siena Mortgages Series 2003-4</v>
          </cell>
        </row>
        <row r="151">
          <cell r="AN151" t="str">
            <v>Sierra Receivables Funding Company Series 2003-2A</v>
          </cell>
        </row>
        <row r="152">
          <cell r="AN152" t="str">
            <v>Silas Funding Corp Series 1</v>
          </cell>
        </row>
        <row r="153">
          <cell r="AN153" t="str">
            <v>Silver Loft Investment Corporation Series A1</v>
          </cell>
        </row>
        <row r="154">
          <cell r="AN154" t="str">
            <v>Silver Maple Investment Corp. Series MTN</v>
          </cell>
        </row>
        <row r="155">
          <cell r="AN155" t="str">
            <v>Silver Maple Investment Corp. Series 18</v>
          </cell>
        </row>
        <row r="156">
          <cell r="AN156" t="str">
            <v>SLM Student Loan Trust Series 2004-B</v>
          </cell>
        </row>
        <row r="157">
          <cell r="AN157" t="str">
            <v>Southern Pacific Financing PLC Series 2004-A</v>
          </cell>
        </row>
        <row r="158">
          <cell r="AN158" t="str">
            <v>Southern Pacific Securities PLC Series 2004-2X</v>
          </cell>
        </row>
        <row r="159">
          <cell r="AN159" t="str">
            <v>Southern Pacific Securities PLC Series FX</v>
          </cell>
        </row>
        <row r="160">
          <cell r="AN160" t="str">
            <v>Southern Pacific Securities PLC Series GX</v>
          </cell>
        </row>
        <row r="161">
          <cell r="AN161" t="str">
            <v>Southern Pacific Securities PLC Series HX</v>
          </cell>
        </row>
        <row r="162">
          <cell r="AN162" t="str">
            <v>Spirit Funding Series P</v>
          </cell>
        </row>
        <row r="163">
          <cell r="AN163" t="str">
            <v>Structured Asset Securities Corporation Series 2004-S2</v>
          </cell>
        </row>
        <row r="164">
          <cell r="AN164" t="str">
            <v>Tenovis Finance Series 1</v>
          </cell>
        </row>
        <row r="165">
          <cell r="AN165" t="str">
            <v>Terwin Mortgage Trust Series 2003-5SL</v>
          </cell>
        </row>
        <row r="166">
          <cell r="AN166" t="str">
            <v>Trevi Finance Series 2</v>
          </cell>
        </row>
        <row r="167">
          <cell r="AN167" t="str">
            <v xml:space="preserve">Trevi Finance Series 3 </v>
          </cell>
        </row>
        <row r="168">
          <cell r="AN168" t="str">
            <v>Triton Container Finance LLC Series 2003-A</v>
          </cell>
        </row>
        <row r="169">
          <cell r="AN169" t="str">
            <v>Tube Lines Finance PLC Series C</v>
          </cell>
        </row>
        <row r="170">
          <cell r="AN170" t="str">
            <v>Vitol Master Trust Series 2004-1</v>
          </cell>
        </row>
        <row r="171">
          <cell r="AN171" t="str">
            <v>Wachovia Bank Commercial Mortgage Trust Series 2004-WHL3</v>
          </cell>
        </row>
        <row r="172">
          <cell r="AN172" t="str">
            <v>Washington Mutual Series 2004-AR6</v>
          </cell>
        </row>
        <row r="173">
          <cell r="AN173" t="str">
            <v>Washington Mutual Series 2004-AR8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othetical Portfolio"/>
      <sheetName val="Disclaimer"/>
      <sheetName val="Auditor Page"/>
      <sheetName val="Summary"/>
      <sheetName val="Mkt Charts"/>
      <sheetName val="Spread Analysis"/>
      <sheetName val="Updates to Buy (2)"/>
      <sheetName val="Servicer Concentration"/>
      <sheetName val="Collateral Input"/>
      <sheetName val="Bloomberg"/>
      <sheetName val="Collateral Output"/>
      <sheetName val="Reference Page"/>
      <sheetName val="Current Portfolio (FULL)"/>
      <sheetName val="Current Portfolio (CAMBER 6)"/>
      <sheetName val="Sheet1"/>
      <sheetName val="Current Portfolio (nud)"/>
      <sheetName val="Current Portfolio (OUTPUT)"/>
      <sheetName val="Current Portfolio (TMP)"/>
      <sheetName val="Moody's"/>
      <sheetName val="Fitch"/>
      <sheetName val="S&amp;P"/>
      <sheetName val="Tables"/>
      <sheetName val="Notching, Servicer, Issuer Conc"/>
      <sheetName val="Hedges"/>
      <sheetName val="Lookup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 Buttons"/>
      <sheetName val="SCF 1000 Dynamic Bond Position"/>
      <sheetName val="SCF 1000 Static Bond Position"/>
      <sheetName val="Funding Check"/>
      <sheetName val="pricing"/>
      <sheetName val="Bond Trades"/>
      <sheetName val="1000 Bond Trades"/>
      <sheetName val="1000 PAM Bond data"/>
      <sheetName val="Repo Trades"/>
      <sheetName val="Expired Repo Trades"/>
      <sheetName val="FX Trades"/>
      <sheetName val="Expired FX Trades"/>
      <sheetName val="1000 FX Trades"/>
      <sheetName val="1000 PAM FX data"/>
      <sheetName val="Manywaters Funding Facility"/>
      <sheetName val="Manywaters Bond Trades"/>
      <sheetName val="Palace Funding Facility"/>
      <sheetName val="Palace Bond Trades"/>
      <sheetName val="Sphere Funding Facility"/>
      <sheetName val="Sphere Bond Trades"/>
      <sheetName val="Thames Funding Facility"/>
      <sheetName val="Thames Bond Trades"/>
      <sheetName val="Ocelot Funding Facility"/>
      <sheetName val="Ocelot Bond Trades"/>
      <sheetName val="Noosa Funding Facility"/>
      <sheetName val="Noosa Bond Trades"/>
      <sheetName val="Rev Repo Trades"/>
      <sheetName val="Expired Rev Repo Trades"/>
      <sheetName val="ABS CDS Trades"/>
      <sheetName val="Corp CDS Trades"/>
      <sheetName val="Index CDS Trades"/>
      <sheetName val="IR Swap Trades"/>
      <sheetName val="IR Cap Trades"/>
      <sheetName val="LookupIndices"/>
      <sheetName val="BBBondFeed"/>
      <sheetName val="Pivot Tables"/>
      <sheetName val="Unique Split"/>
      <sheetName val="Unsettled"/>
      <sheetName val="Paid down bonds"/>
      <sheetName val="OLD ABS CDS Trades"/>
      <sheetName val="IR Swap Unwinds"/>
      <sheetName val="ABS CDS Unwinds"/>
      <sheetName val="Corp CDS Unwinds"/>
      <sheetName val="Index Options Trades"/>
      <sheetName val="Fitch Vector Model - Input"/>
      <sheetName val=".SAF Funding"/>
      <sheetName val="Manywaters Report"/>
      <sheetName val="ABS CDS Dynamic"/>
      <sheetName val="ABS CDS Static"/>
      <sheetName val="Fitch Vector Model - Testing"/>
      <sheetName val="CP Conduit Data - Input"/>
      <sheetName val="Calendars"/>
      <sheetName val="New Moody's Industry Class"/>
      <sheetName val="SCF 1000 Database"/>
      <sheetName val="Fitch Vector Model - Testing 1"/>
      <sheetName val="Barclays Funding Facility"/>
      <sheetName val="Fitch Data - Input"/>
      <sheetName val="SCF 1500 Static Bond Position"/>
      <sheetName val="Hidden List"/>
      <sheetName val="fr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>
        <row r="3">
          <cell r="H3" t="str">
            <v>NR</v>
          </cell>
          <cell r="I3" t="str">
            <v>NR</v>
          </cell>
          <cell r="BB3" t="str">
            <v>Thames</v>
          </cell>
        </row>
        <row r="4">
          <cell r="H4" t="str">
            <v>Aaa</v>
          </cell>
          <cell r="I4" t="str">
            <v>AAA</v>
          </cell>
          <cell r="BB4" t="str">
            <v>Repo</v>
          </cell>
        </row>
        <row r="5">
          <cell r="H5" t="str">
            <v>Aa1</v>
          </cell>
          <cell r="I5" t="str">
            <v>AA+</v>
          </cell>
          <cell r="BB5" t="str">
            <v>TBD</v>
          </cell>
        </row>
        <row r="6">
          <cell r="H6" t="str">
            <v>Aa2</v>
          </cell>
          <cell r="I6" t="str">
            <v>AA</v>
          </cell>
          <cell r="BB6" t="str">
            <v>No</v>
          </cell>
        </row>
        <row r="7">
          <cell r="H7" t="str">
            <v>Aa3</v>
          </cell>
          <cell r="I7" t="str">
            <v>AA-</v>
          </cell>
          <cell r="BB7" t="str">
            <v>Manywaters</v>
          </cell>
        </row>
        <row r="8">
          <cell r="H8" t="str">
            <v>A1</v>
          </cell>
          <cell r="I8" t="str">
            <v>A+</v>
          </cell>
          <cell r="BB8" t="str">
            <v>Thames &amp; TBD</v>
          </cell>
        </row>
        <row r="9">
          <cell r="H9" t="str">
            <v>A2</v>
          </cell>
          <cell r="I9" t="str">
            <v>A</v>
          </cell>
          <cell r="BB9" t="str">
            <v>Manywaters &amp; TBD</v>
          </cell>
        </row>
        <row r="10">
          <cell r="H10" t="str">
            <v>A3</v>
          </cell>
          <cell r="I10" t="str">
            <v>A-</v>
          </cell>
          <cell r="BB10" t="str">
            <v>Manywaters &amp; Repo</v>
          </cell>
        </row>
        <row r="11">
          <cell r="H11" t="str">
            <v>Baa1</v>
          </cell>
          <cell r="I11" t="str">
            <v>BBB+</v>
          </cell>
          <cell r="BB11" t="str">
            <v>Manywaters &amp; Thames</v>
          </cell>
        </row>
        <row r="12">
          <cell r="H12" t="str">
            <v>Baa2</v>
          </cell>
          <cell r="I12" t="str">
            <v>BBB</v>
          </cell>
          <cell r="BB12" t="str">
            <v>Manywaters &amp; Repo &amp; TBD</v>
          </cell>
        </row>
        <row r="13">
          <cell r="H13" t="str">
            <v>Baa3</v>
          </cell>
          <cell r="I13" t="str">
            <v>BBB-</v>
          </cell>
          <cell r="BB13" t="str">
            <v>Repo &amp; TBD</v>
          </cell>
        </row>
        <row r="14">
          <cell r="H14" t="str">
            <v>Ba1</v>
          </cell>
          <cell r="I14" t="str">
            <v>BB+</v>
          </cell>
          <cell r="BB14" t="str">
            <v>Thames &amp; Repo</v>
          </cell>
        </row>
        <row r="15">
          <cell r="H15" t="str">
            <v>Ba2</v>
          </cell>
          <cell r="I15" t="str">
            <v>BB</v>
          </cell>
          <cell r="BB15" t="str">
            <v>Palace</v>
          </cell>
        </row>
        <row r="16">
          <cell r="H16" t="str">
            <v>Ba3</v>
          </cell>
          <cell r="I16" t="str">
            <v>BB-</v>
          </cell>
          <cell r="BB16" t="str">
            <v>Palace &amp; Thames</v>
          </cell>
        </row>
        <row r="17">
          <cell r="H17" t="str">
            <v>B1</v>
          </cell>
          <cell r="I17" t="str">
            <v>B+</v>
          </cell>
          <cell r="BB17" t="str">
            <v>Manywaters &amp; Palace</v>
          </cell>
        </row>
        <row r="18">
          <cell r="H18" t="str">
            <v>B2</v>
          </cell>
          <cell r="I18" t="str">
            <v>B</v>
          </cell>
          <cell r="BB18" t="str">
            <v>Palace &amp; Manywaters &amp; TBD</v>
          </cell>
        </row>
        <row r="19">
          <cell r="H19" t="str">
            <v>B3</v>
          </cell>
          <cell r="I19" t="str">
            <v>B-</v>
          </cell>
        </row>
        <row r="20">
          <cell r="H20" t="str">
            <v>Caa1</v>
          </cell>
          <cell r="I20" t="str">
            <v>CCC+</v>
          </cell>
        </row>
        <row r="21">
          <cell r="H21" t="str">
            <v>Caa2</v>
          </cell>
          <cell r="I21" t="str">
            <v>CC</v>
          </cell>
        </row>
        <row r="22">
          <cell r="H22" t="str">
            <v>Caa3</v>
          </cell>
          <cell r="I22" t="str">
            <v>D</v>
          </cell>
        </row>
        <row r="23">
          <cell r="H23" t="str">
            <v>Ca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Check"/>
      <sheetName val="Transactions"/>
      <sheetName val="Holdings"/>
      <sheetName val="Coll Collateral Acc"/>
      <sheetName val="Expense Reserve Acc"/>
      <sheetName val="CDS Reserve"/>
      <sheetName val="CDS Payments"/>
      <sheetName val="Pend Trades"/>
      <sheetName val="Exch rates"/>
      <sheetName val="LookupIndices"/>
      <sheetName val="SETUP"/>
      <sheetName val="STATS"/>
      <sheetName val="SUMMARY"/>
    </sheetNames>
    <sheetDataSet>
      <sheetData sheetId="0">
        <row r="18">
          <cell r="B18" t="str">
            <v>Camber 6 plc</v>
          </cell>
        </row>
        <row r="21">
          <cell r="B21">
            <v>39077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0"/>
      <sheetName val="Dscore"/>
      <sheetName val="Correlation Table"/>
      <sheetName val="Industry List"/>
      <sheetName val="Numbers"/>
      <sheetName val="defaults"/>
      <sheetName val="Module"/>
      <sheetName val="Holidays"/>
      <sheetName val="Parameters"/>
      <sheetName val="Correlation_Table"/>
      <sheetName val="Industry_List"/>
      <sheetName val="Correlation_Table1"/>
      <sheetName val="Industry_List1"/>
      <sheetName val="Correlation_Table2"/>
      <sheetName val="Industry_List2"/>
      <sheetName val="Correlation_Table3"/>
      <sheetName val="Industry_List3"/>
    </sheetNames>
    <sheetDataSet>
      <sheetData sheetId="0" refreshError="1"/>
      <sheetData sheetId="1" refreshError="1">
        <row r="3">
          <cell r="S3">
            <v>47</v>
          </cell>
          <cell r="T3">
            <v>48</v>
          </cell>
          <cell r="U3">
            <v>49</v>
          </cell>
          <cell r="V3">
            <v>50</v>
          </cell>
          <cell r="W3">
            <v>51</v>
          </cell>
          <cell r="X3">
            <v>52</v>
          </cell>
          <cell r="Y3">
            <v>53</v>
          </cell>
          <cell r="Z3">
            <v>54</v>
          </cell>
          <cell r="AA3">
            <v>55</v>
          </cell>
          <cell r="AB3">
            <v>56</v>
          </cell>
          <cell r="AC3">
            <v>57</v>
          </cell>
          <cell r="AD3">
            <v>58</v>
          </cell>
          <cell r="AE3">
            <v>59</v>
          </cell>
          <cell r="AF3">
            <v>60</v>
          </cell>
          <cell r="AG3">
            <v>61</v>
          </cell>
          <cell r="AH3">
            <v>62</v>
          </cell>
          <cell r="AI3">
            <v>63</v>
          </cell>
          <cell r="AJ3">
            <v>64</v>
          </cell>
          <cell r="AK3">
            <v>65</v>
          </cell>
          <cell r="AL3">
            <v>66</v>
          </cell>
          <cell r="AM3">
            <v>67</v>
          </cell>
          <cell r="AN3">
            <v>68</v>
          </cell>
          <cell r="AO3">
            <v>69</v>
          </cell>
          <cell r="AP3">
            <v>70</v>
          </cell>
          <cell r="AQ3">
            <v>71</v>
          </cell>
          <cell r="AR3">
            <v>72</v>
          </cell>
          <cell r="AS3">
            <v>73</v>
          </cell>
          <cell r="AT3">
            <v>74</v>
          </cell>
          <cell r="AU3">
            <v>75</v>
          </cell>
          <cell r="AV3">
            <v>76</v>
          </cell>
          <cell r="AW3">
            <v>77</v>
          </cell>
          <cell r="AX3">
            <v>78</v>
          </cell>
          <cell r="AY3">
            <v>79</v>
          </cell>
        </row>
        <row r="4"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</row>
        <row r="5"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</row>
        <row r="6"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</row>
        <row r="7"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</row>
        <row r="8"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</row>
        <row r="9"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</row>
        <row r="10"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</row>
        <row r="11"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</row>
        <row r="13"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</row>
        <row r="14"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</row>
        <row r="15"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</row>
        <row r="16"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</row>
        <row r="17"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</row>
        <row r="18"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</row>
        <row r="19"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</row>
        <row r="20"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</row>
        <row r="21"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</row>
        <row r="22"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</row>
        <row r="23"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</row>
        <row r="24"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</row>
        <row r="26"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</row>
        <row r="27"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</row>
        <row r="28"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</row>
        <row r="29"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</row>
        <row r="30"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</row>
        <row r="31"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</row>
        <row r="32"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</row>
        <row r="33"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</row>
        <row r="34"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</row>
        <row r="36"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</row>
        <row r="37"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</row>
        <row r="38"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</row>
        <row r="39"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</row>
        <row r="40"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</row>
        <row r="41"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</row>
        <row r="42"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</row>
        <row r="43"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</row>
        <row r="44"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</row>
        <row r="45"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</row>
        <row r="46"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</row>
        <row r="47"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</row>
        <row r="48"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</row>
        <row r="49"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</row>
        <row r="50"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</row>
        <row r="51"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1</v>
          </cell>
          <cell r="AA51">
            <v>1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</row>
        <row r="52"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</v>
          </cell>
          <cell r="AA52">
            <v>1</v>
          </cell>
          <cell r="AB52">
            <v>1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</row>
        <row r="53"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</v>
          </cell>
          <cell r="AA53">
            <v>1</v>
          </cell>
          <cell r="AB53">
            <v>1</v>
          </cell>
          <cell r="AC53">
            <v>1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1</v>
          </cell>
          <cell r="AA54">
            <v>1</v>
          </cell>
          <cell r="AB54">
            <v>1</v>
          </cell>
          <cell r="AC54">
            <v>1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</row>
        <row r="55"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</v>
          </cell>
          <cell r="AA55">
            <v>1</v>
          </cell>
          <cell r="AB55">
            <v>1</v>
          </cell>
          <cell r="AC55">
            <v>1</v>
          </cell>
          <cell r="AD55">
            <v>1</v>
          </cell>
          <cell r="AE55">
            <v>1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</row>
        <row r="56"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1</v>
          </cell>
          <cell r="AA56">
            <v>1</v>
          </cell>
          <cell r="AB56">
            <v>1</v>
          </cell>
          <cell r="AC56">
            <v>1</v>
          </cell>
          <cell r="AD56">
            <v>1</v>
          </cell>
          <cell r="AE56">
            <v>1</v>
          </cell>
          <cell r="AF56">
            <v>1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</row>
        <row r="57"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</v>
          </cell>
          <cell r="AA57">
            <v>1</v>
          </cell>
          <cell r="AB57">
            <v>1</v>
          </cell>
          <cell r="AC57">
            <v>1</v>
          </cell>
          <cell r="AD57">
            <v>1</v>
          </cell>
          <cell r="AE57">
            <v>1</v>
          </cell>
          <cell r="AF57">
            <v>1</v>
          </cell>
          <cell r="AG57">
            <v>1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</row>
        <row r="58"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1</v>
          </cell>
          <cell r="AA58">
            <v>1</v>
          </cell>
          <cell r="AB58">
            <v>1</v>
          </cell>
          <cell r="AC58">
            <v>1</v>
          </cell>
          <cell r="AD58">
            <v>1</v>
          </cell>
          <cell r="AE58">
            <v>1</v>
          </cell>
          <cell r="AF58">
            <v>1</v>
          </cell>
          <cell r="AG58">
            <v>1</v>
          </cell>
          <cell r="AH58">
            <v>1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</row>
        <row r="59"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1</v>
          </cell>
          <cell r="AA59">
            <v>1</v>
          </cell>
          <cell r="AB59">
            <v>1</v>
          </cell>
          <cell r="AC59">
            <v>1</v>
          </cell>
          <cell r="AD59">
            <v>1</v>
          </cell>
          <cell r="AE59">
            <v>1</v>
          </cell>
          <cell r="AF59">
            <v>1</v>
          </cell>
          <cell r="AG59">
            <v>1</v>
          </cell>
          <cell r="AH59">
            <v>1</v>
          </cell>
          <cell r="AI59">
            <v>1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</row>
        <row r="60"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  <cell r="AE60">
            <v>1</v>
          </cell>
          <cell r="AF60">
            <v>1</v>
          </cell>
          <cell r="AG60">
            <v>1</v>
          </cell>
          <cell r="AH60">
            <v>1</v>
          </cell>
          <cell r="AI60">
            <v>1</v>
          </cell>
          <cell r="AJ60">
            <v>1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</row>
        <row r="61"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1</v>
          </cell>
          <cell r="AA61">
            <v>1</v>
          </cell>
          <cell r="AB61">
            <v>1</v>
          </cell>
          <cell r="AC61">
            <v>1</v>
          </cell>
          <cell r="AD61">
            <v>1</v>
          </cell>
          <cell r="AE61">
            <v>1</v>
          </cell>
          <cell r="AF61">
            <v>1</v>
          </cell>
          <cell r="AG61">
            <v>1</v>
          </cell>
          <cell r="AH61">
            <v>1</v>
          </cell>
          <cell r="AI61">
            <v>1</v>
          </cell>
          <cell r="AJ61">
            <v>1</v>
          </cell>
          <cell r="AK61">
            <v>1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</row>
        <row r="62"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>
            <v>1</v>
          </cell>
          <cell r="AB62">
            <v>1</v>
          </cell>
          <cell r="AC62">
            <v>1</v>
          </cell>
          <cell r="AD62">
            <v>1</v>
          </cell>
          <cell r="AE62">
            <v>1</v>
          </cell>
          <cell r="AF62">
            <v>1</v>
          </cell>
          <cell r="AG62">
            <v>1</v>
          </cell>
          <cell r="AH62">
            <v>1</v>
          </cell>
          <cell r="AI62">
            <v>1</v>
          </cell>
          <cell r="AJ62">
            <v>1</v>
          </cell>
          <cell r="AK62">
            <v>1</v>
          </cell>
          <cell r="AL62">
            <v>1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</row>
        <row r="63"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  <cell r="AI63">
            <v>1</v>
          </cell>
          <cell r="AJ63">
            <v>1</v>
          </cell>
          <cell r="AK63">
            <v>1</v>
          </cell>
          <cell r="AL63">
            <v>1</v>
          </cell>
          <cell r="AM63">
            <v>1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</row>
        <row r="64"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  <cell r="AI64">
            <v>1</v>
          </cell>
          <cell r="AJ64">
            <v>1</v>
          </cell>
          <cell r="AK64">
            <v>1</v>
          </cell>
          <cell r="AL64">
            <v>1</v>
          </cell>
          <cell r="AM64">
            <v>1</v>
          </cell>
          <cell r="AN64">
            <v>1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</row>
        <row r="65"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1</v>
          </cell>
          <cell r="AA65">
            <v>1</v>
          </cell>
          <cell r="AB65">
            <v>1</v>
          </cell>
          <cell r="AC65">
            <v>1</v>
          </cell>
          <cell r="AD65">
            <v>1</v>
          </cell>
          <cell r="AE65">
            <v>1</v>
          </cell>
          <cell r="AF65">
            <v>1</v>
          </cell>
          <cell r="AG65">
            <v>1</v>
          </cell>
          <cell r="AH65">
            <v>1</v>
          </cell>
          <cell r="AI65">
            <v>1</v>
          </cell>
          <cell r="AJ65">
            <v>1</v>
          </cell>
          <cell r="AK65">
            <v>1</v>
          </cell>
          <cell r="AL65">
            <v>1</v>
          </cell>
          <cell r="AM65">
            <v>1</v>
          </cell>
          <cell r="AN65">
            <v>1</v>
          </cell>
          <cell r="AO65">
            <v>1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</row>
        <row r="66"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1</v>
          </cell>
          <cell r="AA66">
            <v>1</v>
          </cell>
          <cell r="AB66">
            <v>1</v>
          </cell>
          <cell r="AC66">
            <v>1</v>
          </cell>
          <cell r="AD66">
            <v>1</v>
          </cell>
          <cell r="AE66">
            <v>1</v>
          </cell>
          <cell r="AF66">
            <v>1</v>
          </cell>
          <cell r="AG66">
            <v>1</v>
          </cell>
          <cell r="AH66">
            <v>1</v>
          </cell>
          <cell r="AI66">
            <v>1</v>
          </cell>
          <cell r="AJ66">
            <v>1</v>
          </cell>
          <cell r="AK66">
            <v>1</v>
          </cell>
          <cell r="AL66">
            <v>1</v>
          </cell>
          <cell r="AM66">
            <v>1</v>
          </cell>
          <cell r="AN66">
            <v>1</v>
          </cell>
          <cell r="AO66">
            <v>1</v>
          </cell>
          <cell r="AP66">
            <v>1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</row>
        <row r="67"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  <cell r="AI67">
            <v>1</v>
          </cell>
          <cell r="AJ67">
            <v>1</v>
          </cell>
          <cell r="AK67">
            <v>1</v>
          </cell>
          <cell r="AL67">
            <v>1</v>
          </cell>
          <cell r="AM67">
            <v>1</v>
          </cell>
          <cell r="AN67">
            <v>1</v>
          </cell>
          <cell r="AO67">
            <v>1</v>
          </cell>
          <cell r="AP67">
            <v>1</v>
          </cell>
          <cell r="AQ67">
            <v>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</row>
        <row r="68"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</v>
          </cell>
          <cell r="AA68">
            <v>1</v>
          </cell>
          <cell r="AB68">
            <v>1</v>
          </cell>
          <cell r="AC68">
            <v>1</v>
          </cell>
          <cell r="AD68">
            <v>1</v>
          </cell>
          <cell r="AE68">
            <v>1</v>
          </cell>
          <cell r="AF68">
            <v>1</v>
          </cell>
          <cell r="AG68">
            <v>1</v>
          </cell>
          <cell r="AH68">
            <v>1</v>
          </cell>
          <cell r="AI68">
            <v>1</v>
          </cell>
          <cell r="AJ68">
            <v>1</v>
          </cell>
          <cell r="AK68">
            <v>1</v>
          </cell>
          <cell r="AL68">
            <v>1</v>
          </cell>
          <cell r="AM68">
            <v>1</v>
          </cell>
          <cell r="AN68">
            <v>1</v>
          </cell>
          <cell r="AO68">
            <v>1</v>
          </cell>
          <cell r="AP68">
            <v>1</v>
          </cell>
          <cell r="AQ68">
            <v>1</v>
          </cell>
          <cell r="AR68">
            <v>1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</row>
        <row r="69"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1</v>
          </cell>
          <cell r="AA69">
            <v>1</v>
          </cell>
          <cell r="AB69">
            <v>1</v>
          </cell>
          <cell r="AC69">
            <v>1</v>
          </cell>
          <cell r="AD69">
            <v>1</v>
          </cell>
          <cell r="AE69">
            <v>1</v>
          </cell>
          <cell r="AF69">
            <v>1</v>
          </cell>
          <cell r="AG69">
            <v>1</v>
          </cell>
          <cell r="AH69">
            <v>1</v>
          </cell>
          <cell r="AI69">
            <v>1</v>
          </cell>
          <cell r="AJ69">
            <v>1</v>
          </cell>
          <cell r="AK69">
            <v>1</v>
          </cell>
          <cell r="AL69">
            <v>1</v>
          </cell>
          <cell r="AM69">
            <v>1</v>
          </cell>
          <cell r="AN69">
            <v>1</v>
          </cell>
          <cell r="AO69">
            <v>1</v>
          </cell>
          <cell r="AP69">
            <v>1</v>
          </cell>
          <cell r="AQ69">
            <v>1</v>
          </cell>
          <cell r="AR69">
            <v>1</v>
          </cell>
          <cell r="AS69">
            <v>1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</v>
          </cell>
          <cell r="AA70">
            <v>1</v>
          </cell>
          <cell r="AB70">
            <v>1</v>
          </cell>
          <cell r="AC70">
            <v>1</v>
          </cell>
          <cell r="AD70">
            <v>1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1</v>
          </cell>
          <cell r="AJ70">
            <v>1</v>
          </cell>
          <cell r="AK70">
            <v>1</v>
          </cell>
          <cell r="AL70">
            <v>1</v>
          </cell>
          <cell r="AM70">
            <v>1</v>
          </cell>
          <cell r="AN70">
            <v>1</v>
          </cell>
          <cell r="AO70">
            <v>1</v>
          </cell>
          <cell r="AP70">
            <v>1</v>
          </cell>
          <cell r="AQ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</row>
        <row r="71"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  <cell r="AN71">
            <v>1</v>
          </cell>
          <cell r="AO71">
            <v>1</v>
          </cell>
          <cell r="AP71">
            <v>1</v>
          </cell>
          <cell r="AQ71">
            <v>1</v>
          </cell>
          <cell r="AR71">
            <v>1</v>
          </cell>
          <cell r="AS71">
            <v>1</v>
          </cell>
          <cell r="AT71">
            <v>1</v>
          </cell>
          <cell r="AU71">
            <v>1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</row>
        <row r="72"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1</v>
          </cell>
          <cell r="AA72">
            <v>1</v>
          </cell>
          <cell r="AB72">
            <v>1</v>
          </cell>
          <cell r="AC72">
            <v>1</v>
          </cell>
          <cell r="AD72">
            <v>1</v>
          </cell>
          <cell r="AE72">
            <v>1</v>
          </cell>
          <cell r="AF72">
            <v>1</v>
          </cell>
          <cell r="AG72">
            <v>1</v>
          </cell>
          <cell r="AH72">
            <v>1</v>
          </cell>
          <cell r="AI72">
            <v>1</v>
          </cell>
          <cell r="AJ72">
            <v>1</v>
          </cell>
          <cell r="AK72">
            <v>1</v>
          </cell>
          <cell r="AL72">
            <v>1</v>
          </cell>
          <cell r="AM72">
            <v>1</v>
          </cell>
          <cell r="AN72">
            <v>1</v>
          </cell>
          <cell r="AO72">
            <v>1</v>
          </cell>
          <cell r="AP72">
            <v>1</v>
          </cell>
          <cell r="AQ72">
            <v>1</v>
          </cell>
          <cell r="AR72">
            <v>1</v>
          </cell>
          <cell r="AS72">
            <v>1</v>
          </cell>
          <cell r="AT72">
            <v>1</v>
          </cell>
          <cell r="AU72">
            <v>1</v>
          </cell>
          <cell r="AV72">
            <v>1</v>
          </cell>
          <cell r="AW72">
            <v>0</v>
          </cell>
          <cell r="AX72">
            <v>0</v>
          </cell>
          <cell r="AY72">
            <v>0</v>
          </cell>
        </row>
        <row r="73"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1</v>
          </cell>
          <cell r="AA73">
            <v>1</v>
          </cell>
          <cell r="AB73">
            <v>1</v>
          </cell>
          <cell r="AC73">
            <v>1</v>
          </cell>
          <cell r="AD73">
            <v>1</v>
          </cell>
          <cell r="AE73">
            <v>1</v>
          </cell>
          <cell r="AF73">
            <v>1</v>
          </cell>
          <cell r="AG73">
            <v>1</v>
          </cell>
          <cell r="AH73">
            <v>1</v>
          </cell>
          <cell r="AI73">
            <v>1</v>
          </cell>
          <cell r="AJ73">
            <v>1</v>
          </cell>
          <cell r="AK73">
            <v>1</v>
          </cell>
          <cell r="AL73">
            <v>1</v>
          </cell>
          <cell r="AM73">
            <v>1</v>
          </cell>
          <cell r="AN73">
            <v>1</v>
          </cell>
          <cell r="AO73">
            <v>1</v>
          </cell>
          <cell r="AP73">
            <v>1</v>
          </cell>
          <cell r="AQ73">
            <v>1</v>
          </cell>
          <cell r="AR73">
            <v>1</v>
          </cell>
          <cell r="AS73">
            <v>1</v>
          </cell>
          <cell r="AT73">
            <v>1</v>
          </cell>
          <cell r="AU73">
            <v>1</v>
          </cell>
          <cell r="AV73">
            <v>1</v>
          </cell>
          <cell r="AW73">
            <v>1</v>
          </cell>
          <cell r="AX73">
            <v>0</v>
          </cell>
          <cell r="AY73">
            <v>0</v>
          </cell>
        </row>
        <row r="74"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K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0</v>
          </cell>
        </row>
        <row r="75"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1</v>
          </cell>
          <cell r="AA75">
            <v>1</v>
          </cell>
          <cell r="AB75">
            <v>1</v>
          </cell>
          <cell r="AC75">
            <v>1</v>
          </cell>
          <cell r="AD75">
            <v>1</v>
          </cell>
          <cell r="AE75">
            <v>1</v>
          </cell>
          <cell r="AF75">
            <v>1</v>
          </cell>
          <cell r="AG75">
            <v>1</v>
          </cell>
          <cell r="AH75">
            <v>1</v>
          </cell>
          <cell r="AI75">
            <v>1</v>
          </cell>
          <cell r="AJ75">
            <v>1</v>
          </cell>
          <cell r="AK75">
            <v>1</v>
          </cell>
          <cell r="AL75">
            <v>1</v>
          </cell>
          <cell r="AM75">
            <v>1</v>
          </cell>
          <cell r="AN75">
            <v>1</v>
          </cell>
          <cell r="AO75">
            <v>1</v>
          </cell>
          <cell r="AP75">
            <v>1</v>
          </cell>
          <cell r="AQ75">
            <v>1</v>
          </cell>
          <cell r="AR75">
            <v>1</v>
          </cell>
          <cell r="AS75">
            <v>1</v>
          </cell>
          <cell r="AT75">
            <v>1</v>
          </cell>
          <cell r="AU75">
            <v>1</v>
          </cell>
          <cell r="AV75">
            <v>1</v>
          </cell>
          <cell r="AW75">
            <v>1</v>
          </cell>
          <cell r="AX75">
            <v>1</v>
          </cell>
          <cell r="AY75">
            <v>1</v>
          </cell>
        </row>
        <row r="76"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</v>
          </cell>
          <cell r="AA76">
            <v>1</v>
          </cell>
          <cell r="AB76">
            <v>1</v>
          </cell>
          <cell r="AC76">
            <v>1</v>
          </cell>
          <cell r="AD76">
            <v>1</v>
          </cell>
          <cell r="AE76">
            <v>1</v>
          </cell>
          <cell r="AF76">
            <v>1</v>
          </cell>
          <cell r="AG76">
            <v>1</v>
          </cell>
          <cell r="AH76">
            <v>1</v>
          </cell>
          <cell r="AI76">
            <v>1</v>
          </cell>
          <cell r="AJ76">
            <v>1</v>
          </cell>
          <cell r="AK76">
            <v>1</v>
          </cell>
          <cell r="AL76">
            <v>1</v>
          </cell>
          <cell r="AM76">
            <v>1</v>
          </cell>
          <cell r="AN76">
            <v>1</v>
          </cell>
          <cell r="AO76">
            <v>1</v>
          </cell>
          <cell r="AP76">
            <v>1</v>
          </cell>
          <cell r="AQ76">
            <v>1</v>
          </cell>
          <cell r="AR76">
            <v>1</v>
          </cell>
          <cell r="AS76">
            <v>1</v>
          </cell>
          <cell r="AT76">
            <v>2</v>
          </cell>
          <cell r="AU76">
            <v>1</v>
          </cell>
          <cell r="AV76">
            <v>1</v>
          </cell>
          <cell r="AW76">
            <v>1</v>
          </cell>
          <cell r="AX76">
            <v>1</v>
          </cell>
          <cell r="AY76">
            <v>1</v>
          </cell>
        </row>
        <row r="77"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1</v>
          </cell>
          <cell r="AA77">
            <v>1</v>
          </cell>
          <cell r="AB77">
            <v>1</v>
          </cell>
          <cell r="AC77">
            <v>1</v>
          </cell>
          <cell r="AD77">
            <v>1</v>
          </cell>
          <cell r="AE77">
            <v>1</v>
          </cell>
          <cell r="AF77">
            <v>1</v>
          </cell>
          <cell r="AG77">
            <v>1</v>
          </cell>
          <cell r="AH77">
            <v>1</v>
          </cell>
          <cell r="AI77">
            <v>1</v>
          </cell>
          <cell r="AJ77">
            <v>1</v>
          </cell>
          <cell r="AK77">
            <v>1</v>
          </cell>
          <cell r="AL77">
            <v>1</v>
          </cell>
          <cell r="AM77">
            <v>1</v>
          </cell>
          <cell r="AN77">
            <v>1</v>
          </cell>
          <cell r="AO77">
            <v>1</v>
          </cell>
          <cell r="AP77">
            <v>1</v>
          </cell>
          <cell r="AQ77">
            <v>1</v>
          </cell>
          <cell r="AR77">
            <v>1</v>
          </cell>
          <cell r="AS77">
            <v>1</v>
          </cell>
          <cell r="AT77">
            <v>2</v>
          </cell>
          <cell r="AU77">
            <v>2</v>
          </cell>
          <cell r="AV77">
            <v>1</v>
          </cell>
          <cell r="AW77">
            <v>1</v>
          </cell>
          <cell r="AX77">
            <v>1</v>
          </cell>
          <cell r="AY77">
            <v>1</v>
          </cell>
        </row>
        <row r="78"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1</v>
          </cell>
          <cell r="AA78">
            <v>1</v>
          </cell>
          <cell r="AB78">
            <v>1</v>
          </cell>
          <cell r="AC78">
            <v>1</v>
          </cell>
          <cell r="AD78">
            <v>1</v>
          </cell>
          <cell r="AE78">
            <v>1</v>
          </cell>
          <cell r="AF78">
            <v>1</v>
          </cell>
          <cell r="AG78">
            <v>1</v>
          </cell>
          <cell r="AH78">
            <v>1</v>
          </cell>
          <cell r="AI78">
            <v>1</v>
          </cell>
          <cell r="AJ78">
            <v>1</v>
          </cell>
          <cell r="AK78">
            <v>1</v>
          </cell>
          <cell r="AL78">
            <v>1</v>
          </cell>
          <cell r="AM78">
            <v>1</v>
          </cell>
          <cell r="AN78">
            <v>1</v>
          </cell>
          <cell r="AO78">
            <v>1</v>
          </cell>
          <cell r="AP78">
            <v>1</v>
          </cell>
          <cell r="AQ78">
            <v>1</v>
          </cell>
          <cell r="AR78">
            <v>1</v>
          </cell>
          <cell r="AS78">
            <v>1</v>
          </cell>
          <cell r="AT78">
            <v>2</v>
          </cell>
          <cell r="AU78">
            <v>2</v>
          </cell>
          <cell r="AV78">
            <v>2</v>
          </cell>
          <cell r="AW78">
            <v>1</v>
          </cell>
          <cell r="AX78">
            <v>1</v>
          </cell>
          <cell r="AY78">
            <v>1</v>
          </cell>
        </row>
        <row r="79"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1</v>
          </cell>
          <cell r="AA79">
            <v>1</v>
          </cell>
          <cell r="AB79">
            <v>1</v>
          </cell>
          <cell r="AC79">
            <v>1</v>
          </cell>
          <cell r="AD79">
            <v>1</v>
          </cell>
          <cell r="AE79">
            <v>1</v>
          </cell>
          <cell r="AF79">
            <v>1</v>
          </cell>
          <cell r="AG79">
            <v>1</v>
          </cell>
          <cell r="AH79">
            <v>1</v>
          </cell>
          <cell r="AI79">
            <v>1</v>
          </cell>
          <cell r="AJ79">
            <v>1</v>
          </cell>
          <cell r="AK79">
            <v>1</v>
          </cell>
          <cell r="AL79">
            <v>1</v>
          </cell>
          <cell r="AM79">
            <v>1</v>
          </cell>
          <cell r="AN79">
            <v>1</v>
          </cell>
          <cell r="AO79">
            <v>1</v>
          </cell>
          <cell r="AP79">
            <v>1</v>
          </cell>
          <cell r="AQ79">
            <v>1</v>
          </cell>
          <cell r="AR79">
            <v>1</v>
          </cell>
          <cell r="AS79">
            <v>1</v>
          </cell>
          <cell r="AT79">
            <v>2</v>
          </cell>
          <cell r="AU79">
            <v>2</v>
          </cell>
          <cell r="AV79">
            <v>2</v>
          </cell>
          <cell r="AW79">
            <v>2</v>
          </cell>
          <cell r="AX79">
            <v>1</v>
          </cell>
          <cell r="AY79">
            <v>1</v>
          </cell>
        </row>
        <row r="80"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1</v>
          </cell>
          <cell r="AA80">
            <v>1</v>
          </cell>
          <cell r="AB80">
            <v>1</v>
          </cell>
          <cell r="AC80">
            <v>1</v>
          </cell>
          <cell r="AD80">
            <v>1</v>
          </cell>
          <cell r="AE80">
            <v>1</v>
          </cell>
          <cell r="AF80">
            <v>1</v>
          </cell>
          <cell r="AG80">
            <v>1</v>
          </cell>
          <cell r="AH80">
            <v>1</v>
          </cell>
          <cell r="AI80">
            <v>1</v>
          </cell>
          <cell r="AJ80">
            <v>1</v>
          </cell>
          <cell r="AK80">
            <v>1</v>
          </cell>
          <cell r="AL80">
            <v>1</v>
          </cell>
          <cell r="AM80">
            <v>1</v>
          </cell>
          <cell r="AN80">
            <v>1</v>
          </cell>
          <cell r="AO80">
            <v>1</v>
          </cell>
          <cell r="AP80">
            <v>1</v>
          </cell>
          <cell r="AQ80">
            <v>1</v>
          </cell>
          <cell r="AR80">
            <v>1</v>
          </cell>
          <cell r="AS80">
            <v>1</v>
          </cell>
          <cell r="AT80">
            <v>2</v>
          </cell>
          <cell r="AU80">
            <v>2</v>
          </cell>
          <cell r="AV80">
            <v>2</v>
          </cell>
          <cell r="AW80">
            <v>2</v>
          </cell>
          <cell r="AX80">
            <v>2</v>
          </cell>
          <cell r="AY80">
            <v>1</v>
          </cell>
        </row>
        <row r="81"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1</v>
          </cell>
          <cell r="AC81">
            <v>1</v>
          </cell>
          <cell r="AD81">
            <v>1</v>
          </cell>
          <cell r="AE81">
            <v>1</v>
          </cell>
          <cell r="AF81">
            <v>1</v>
          </cell>
          <cell r="AG81">
            <v>1</v>
          </cell>
          <cell r="AH81">
            <v>1</v>
          </cell>
          <cell r="AI81">
            <v>1</v>
          </cell>
          <cell r="AJ81">
            <v>1</v>
          </cell>
          <cell r="AK81">
            <v>1</v>
          </cell>
          <cell r="AL81">
            <v>1</v>
          </cell>
          <cell r="AM81">
            <v>1</v>
          </cell>
          <cell r="AN81">
            <v>1</v>
          </cell>
          <cell r="AO81">
            <v>1</v>
          </cell>
          <cell r="AP81">
            <v>1</v>
          </cell>
          <cell r="AQ81">
            <v>1</v>
          </cell>
          <cell r="AR81">
            <v>1</v>
          </cell>
          <cell r="AS81">
            <v>1</v>
          </cell>
          <cell r="AT81">
            <v>2</v>
          </cell>
          <cell r="AU81">
            <v>2</v>
          </cell>
          <cell r="AV81">
            <v>2</v>
          </cell>
          <cell r="AW81">
            <v>2</v>
          </cell>
          <cell r="AX81">
            <v>2</v>
          </cell>
          <cell r="AY81">
            <v>2</v>
          </cell>
        </row>
        <row r="82"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1</v>
          </cell>
          <cell r="AM82">
            <v>1</v>
          </cell>
          <cell r="AN82">
            <v>1</v>
          </cell>
          <cell r="AO82">
            <v>1</v>
          </cell>
          <cell r="AP82">
            <v>1</v>
          </cell>
          <cell r="AQ82">
            <v>1</v>
          </cell>
          <cell r="AR82">
            <v>1</v>
          </cell>
          <cell r="AS82">
            <v>1</v>
          </cell>
          <cell r="AT82">
            <v>2</v>
          </cell>
          <cell r="AU82">
            <v>2</v>
          </cell>
          <cell r="AV82">
            <v>2</v>
          </cell>
          <cell r="AW82">
            <v>2</v>
          </cell>
          <cell r="AX82">
            <v>2</v>
          </cell>
          <cell r="AY82">
            <v>2</v>
          </cell>
        </row>
        <row r="83"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1</v>
          </cell>
          <cell r="AF83">
            <v>1</v>
          </cell>
          <cell r="AG83">
            <v>1</v>
          </cell>
          <cell r="AH83">
            <v>1</v>
          </cell>
          <cell r="AI83">
            <v>1</v>
          </cell>
          <cell r="AJ83">
            <v>1</v>
          </cell>
          <cell r="AK83">
            <v>1</v>
          </cell>
          <cell r="AL83">
            <v>1</v>
          </cell>
          <cell r="AM83">
            <v>1</v>
          </cell>
          <cell r="AN83">
            <v>1</v>
          </cell>
          <cell r="AO83">
            <v>1</v>
          </cell>
          <cell r="AP83">
            <v>1</v>
          </cell>
          <cell r="AQ83">
            <v>1</v>
          </cell>
          <cell r="AR83">
            <v>1</v>
          </cell>
          <cell r="AS83">
            <v>1</v>
          </cell>
          <cell r="AT83">
            <v>2</v>
          </cell>
          <cell r="AU83">
            <v>2</v>
          </cell>
          <cell r="AV83">
            <v>2</v>
          </cell>
          <cell r="AW83">
            <v>2</v>
          </cell>
          <cell r="AX83">
            <v>2</v>
          </cell>
          <cell r="AY83">
            <v>2</v>
          </cell>
        </row>
        <row r="84"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1</v>
          </cell>
          <cell r="AA84">
            <v>1</v>
          </cell>
          <cell r="AB84">
            <v>1</v>
          </cell>
          <cell r="AC84">
            <v>1</v>
          </cell>
          <cell r="AD84">
            <v>1</v>
          </cell>
          <cell r="AE84">
            <v>1</v>
          </cell>
          <cell r="AF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K84">
            <v>1</v>
          </cell>
          <cell r="AL84">
            <v>1</v>
          </cell>
          <cell r="AM84">
            <v>1</v>
          </cell>
          <cell r="AN84">
            <v>1</v>
          </cell>
          <cell r="AO84">
            <v>1</v>
          </cell>
          <cell r="AP84">
            <v>1</v>
          </cell>
          <cell r="AQ84">
            <v>1</v>
          </cell>
          <cell r="AR84">
            <v>1</v>
          </cell>
          <cell r="AS84">
            <v>1</v>
          </cell>
          <cell r="AT84">
            <v>2</v>
          </cell>
          <cell r="AU84">
            <v>2</v>
          </cell>
          <cell r="AV84">
            <v>2</v>
          </cell>
          <cell r="AW84">
            <v>2</v>
          </cell>
          <cell r="AX84">
            <v>2</v>
          </cell>
          <cell r="AY84">
            <v>2</v>
          </cell>
        </row>
        <row r="85"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</v>
          </cell>
          <cell r="AA85">
            <v>1</v>
          </cell>
          <cell r="AB85">
            <v>1</v>
          </cell>
          <cell r="AC85">
            <v>1</v>
          </cell>
          <cell r="AD85">
            <v>1</v>
          </cell>
          <cell r="AE85">
            <v>1</v>
          </cell>
          <cell r="AF85">
            <v>1</v>
          </cell>
          <cell r="AG85">
            <v>1</v>
          </cell>
          <cell r="AH85">
            <v>1</v>
          </cell>
          <cell r="AI85">
            <v>1</v>
          </cell>
          <cell r="AJ85">
            <v>1</v>
          </cell>
          <cell r="AK85">
            <v>1</v>
          </cell>
          <cell r="AL85">
            <v>1</v>
          </cell>
          <cell r="AM85">
            <v>1</v>
          </cell>
          <cell r="AN85">
            <v>1</v>
          </cell>
          <cell r="AO85">
            <v>1</v>
          </cell>
          <cell r="AP85">
            <v>1</v>
          </cell>
          <cell r="AQ85">
            <v>1</v>
          </cell>
          <cell r="AR85">
            <v>1</v>
          </cell>
          <cell r="AS85">
            <v>1</v>
          </cell>
          <cell r="AT85">
            <v>2</v>
          </cell>
          <cell r="AU85">
            <v>2</v>
          </cell>
          <cell r="AV85">
            <v>2</v>
          </cell>
          <cell r="AW85">
            <v>2</v>
          </cell>
          <cell r="AX85">
            <v>2</v>
          </cell>
          <cell r="AY85">
            <v>2</v>
          </cell>
        </row>
        <row r="86"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1</v>
          </cell>
          <cell r="AA86">
            <v>1</v>
          </cell>
          <cell r="AB86">
            <v>1</v>
          </cell>
          <cell r="AC86">
            <v>1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1</v>
          </cell>
          <cell r="AI86">
            <v>1</v>
          </cell>
          <cell r="AJ86">
            <v>1</v>
          </cell>
          <cell r="AK86">
            <v>1</v>
          </cell>
          <cell r="AL86">
            <v>1</v>
          </cell>
          <cell r="AM86">
            <v>1</v>
          </cell>
          <cell r="AN86">
            <v>1</v>
          </cell>
          <cell r="AO86">
            <v>1</v>
          </cell>
          <cell r="AP86">
            <v>1</v>
          </cell>
          <cell r="AQ86">
            <v>1</v>
          </cell>
          <cell r="AR86">
            <v>1</v>
          </cell>
          <cell r="AS86">
            <v>1</v>
          </cell>
          <cell r="AT86">
            <v>2</v>
          </cell>
          <cell r="AU86">
            <v>2</v>
          </cell>
          <cell r="AV86">
            <v>2</v>
          </cell>
          <cell r="AW86">
            <v>2</v>
          </cell>
          <cell r="AX86">
            <v>2</v>
          </cell>
          <cell r="AY86">
            <v>2</v>
          </cell>
        </row>
        <row r="87"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1</v>
          </cell>
          <cell r="AA87">
            <v>1</v>
          </cell>
          <cell r="AB87">
            <v>1</v>
          </cell>
          <cell r="AC87">
            <v>1</v>
          </cell>
          <cell r="AD87">
            <v>1</v>
          </cell>
          <cell r="AE87">
            <v>1</v>
          </cell>
          <cell r="AF87">
            <v>1</v>
          </cell>
          <cell r="AG87">
            <v>1</v>
          </cell>
          <cell r="AH87">
            <v>1</v>
          </cell>
          <cell r="AI87">
            <v>1</v>
          </cell>
          <cell r="AJ87">
            <v>1</v>
          </cell>
          <cell r="AK87">
            <v>1</v>
          </cell>
          <cell r="AL87">
            <v>1</v>
          </cell>
          <cell r="AM87">
            <v>1</v>
          </cell>
          <cell r="AN87">
            <v>1</v>
          </cell>
          <cell r="AO87">
            <v>1</v>
          </cell>
          <cell r="AP87">
            <v>1</v>
          </cell>
          <cell r="AQ87">
            <v>1</v>
          </cell>
          <cell r="AR87">
            <v>1</v>
          </cell>
          <cell r="AS87">
            <v>1</v>
          </cell>
          <cell r="AT87">
            <v>2</v>
          </cell>
          <cell r="AU87">
            <v>2</v>
          </cell>
          <cell r="AV87">
            <v>2</v>
          </cell>
          <cell r="AW87">
            <v>2</v>
          </cell>
          <cell r="AX87">
            <v>2</v>
          </cell>
          <cell r="AY87">
            <v>2</v>
          </cell>
        </row>
        <row r="88"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1</v>
          </cell>
          <cell r="AA88">
            <v>1</v>
          </cell>
          <cell r="AB88">
            <v>1</v>
          </cell>
          <cell r="AC88">
            <v>1</v>
          </cell>
          <cell r="AD88">
            <v>1</v>
          </cell>
          <cell r="AE88">
            <v>1</v>
          </cell>
          <cell r="AF88">
            <v>1</v>
          </cell>
          <cell r="AG88">
            <v>1</v>
          </cell>
          <cell r="AH88">
            <v>1</v>
          </cell>
          <cell r="AI88">
            <v>1</v>
          </cell>
          <cell r="AJ88">
            <v>1</v>
          </cell>
          <cell r="AK88">
            <v>1</v>
          </cell>
          <cell r="AL88">
            <v>1</v>
          </cell>
          <cell r="AM88">
            <v>1</v>
          </cell>
          <cell r="AN88">
            <v>1</v>
          </cell>
          <cell r="AO88">
            <v>1</v>
          </cell>
          <cell r="AP88">
            <v>1</v>
          </cell>
          <cell r="AQ88">
            <v>1</v>
          </cell>
          <cell r="AR88">
            <v>1</v>
          </cell>
          <cell r="AS88">
            <v>1</v>
          </cell>
          <cell r="AT88">
            <v>2</v>
          </cell>
          <cell r="AU88">
            <v>2</v>
          </cell>
          <cell r="AV88">
            <v>2</v>
          </cell>
          <cell r="AW88">
            <v>2</v>
          </cell>
          <cell r="AX88">
            <v>2</v>
          </cell>
          <cell r="AY88">
            <v>2</v>
          </cell>
        </row>
        <row r="89"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1</v>
          </cell>
          <cell r="AA89">
            <v>1</v>
          </cell>
          <cell r="AB89">
            <v>1</v>
          </cell>
          <cell r="AC89">
            <v>1</v>
          </cell>
          <cell r="AD89">
            <v>1</v>
          </cell>
          <cell r="AE89">
            <v>1</v>
          </cell>
          <cell r="AF89">
            <v>1</v>
          </cell>
          <cell r="AG89">
            <v>1</v>
          </cell>
          <cell r="AH89">
            <v>1</v>
          </cell>
          <cell r="AI89">
            <v>1</v>
          </cell>
          <cell r="AJ89">
            <v>1</v>
          </cell>
          <cell r="AK89">
            <v>1</v>
          </cell>
          <cell r="AL89">
            <v>1</v>
          </cell>
          <cell r="AM89">
            <v>1</v>
          </cell>
          <cell r="AN89">
            <v>1</v>
          </cell>
          <cell r="AO89">
            <v>1</v>
          </cell>
          <cell r="AP89">
            <v>1</v>
          </cell>
          <cell r="AQ89">
            <v>1</v>
          </cell>
          <cell r="AR89">
            <v>1</v>
          </cell>
          <cell r="AS89">
            <v>1</v>
          </cell>
          <cell r="AT89">
            <v>2</v>
          </cell>
          <cell r="AU89">
            <v>2</v>
          </cell>
          <cell r="AV89">
            <v>2</v>
          </cell>
          <cell r="AW89">
            <v>2</v>
          </cell>
          <cell r="AX89">
            <v>2</v>
          </cell>
          <cell r="AY89">
            <v>2</v>
          </cell>
        </row>
        <row r="90"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1</v>
          </cell>
          <cell r="AA90">
            <v>1</v>
          </cell>
          <cell r="AB90">
            <v>1</v>
          </cell>
          <cell r="AC90">
            <v>1</v>
          </cell>
          <cell r="AD90">
            <v>1</v>
          </cell>
          <cell r="AE90">
            <v>1</v>
          </cell>
          <cell r="AF90">
            <v>1</v>
          </cell>
          <cell r="AG90">
            <v>1</v>
          </cell>
          <cell r="AH90">
            <v>1</v>
          </cell>
          <cell r="AI90">
            <v>1</v>
          </cell>
          <cell r="AJ90">
            <v>1</v>
          </cell>
          <cell r="AK90">
            <v>1</v>
          </cell>
          <cell r="AL90">
            <v>1</v>
          </cell>
          <cell r="AM90">
            <v>1</v>
          </cell>
          <cell r="AN90">
            <v>1</v>
          </cell>
          <cell r="AO90">
            <v>1</v>
          </cell>
          <cell r="AP90">
            <v>1</v>
          </cell>
          <cell r="AQ90">
            <v>1</v>
          </cell>
          <cell r="AR90">
            <v>1</v>
          </cell>
          <cell r="AS90">
            <v>1</v>
          </cell>
          <cell r="AT90">
            <v>2</v>
          </cell>
          <cell r="AU90">
            <v>2</v>
          </cell>
          <cell r="AV90">
            <v>2</v>
          </cell>
          <cell r="AW90">
            <v>2</v>
          </cell>
          <cell r="AX90">
            <v>2</v>
          </cell>
          <cell r="AY90">
            <v>2</v>
          </cell>
        </row>
        <row r="91"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1</v>
          </cell>
          <cell r="AA91">
            <v>1</v>
          </cell>
          <cell r="AB91">
            <v>1</v>
          </cell>
          <cell r="AC91">
            <v>1</v>
          </cell>
          <cell r="AD91">
            <v>1</v>
          </cell>
          <cell r="AE91">
            <v>1</v>
          </cell>
          <cell r="AF91">
            <v>1</v>
          </cell>
          <cell r="AG91">
            <v>1</v>
          </cell>
          <cell r="AH91">
            <v>1</v>
          </cell>
          <cell r="AI91">
            <v>1</v>
          </cell>
          <cell r="AJ91">
            <v>1</v>
          </cell>
          <cell r="AK91">
            <v>1</v>
          </cell>
          <cell r="AL91">
            <v>1</v>
          </cell>
          <cell r="AM91">
            <v>1</v>
          </cell>
          <cell r="AN91">
            <v>1</v>
          </cell>
          <cell r="AO91">
            <v>1</v>
          </cell>
          <cell r="AP91">
            <v>1</v>
          </cell>
          <cell r="AQ91">
            <v>1</v>
          </cell>
          <cell r="AR91">
            <v>1</v>
          </cell>
          <cell r="AS91">
            <v>1</v>
          </cell>
          <cell r="AT91">
            <v>2</v>
          </cell>
          <cell r="AU91">
            <v>2</v>
          </cell>
          <cell r="AV91">
            <v>2</v>
          </cell>
          <cell r="AW91">
            <v>2</v>
          </cell>
          <cell r="AX91">
            <v>2</v>
          </cell>
          <cell r="AY91">
            <v>2</v>
          </cell>
        </row>
        <row r="92"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1</v>
          </cell>
          <cell r="AB92">
            <v>1</v>
          </cell>
          <cell r="AC92">
            <v>1</v>
          </cell>
          <cell r="AD92">
            <v>1</v>
          </cell>
          <cell r="AE92">
            <v>1</v>
          </cell>
          <cell r="AF92">
            <v>1</v>
          </cell>
          <cell r="AG92">
            <v>1</v>
          </cell>
          <cell r="AH92">
            <v>1</v>
          </cell>
          <cell r="AI92">
            <v>1</v>
          </cell>
          <cell r="AJ92">
            <v>1</v>
          </cell>
          <cell r="AK92">
            <v>1</v>
          </cell>
          <cell r="AL92">
            <v>1</v>
          </cell>
          <cell r="AM92">
            <v>1</v>
          </cell>
          <cell r="AN92">
            <v>1</v>
          </cell>
          <cell r="AO92">
            <v>1</v>
          </cell>
          <cell r="AP92">
            <v>1</v>
          </cell>
          <cell r="AQ92">
            <v>1</v>
          </cell>
          <cell r="AR92">
            <v>1</v>
          </cell>
          <cell r="AS92">
            <v>1</v>
          </cell>
          <cell r="AT92">
            <v>2</v>
          </cell>
          <cell r="AU92">
            <v>2</v>
          </cell>
          <cell r="AV92">
            <v>2</v>
          </cell>
          <cell r="AW92">
            <v>2</v>
          </cell>
          <cell r="AX92">
            <v>2</v>
          </cell>
          <cell r="AY92">
            <v>2</v>
          </cell>
        </row>
        <row r="93"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1</v>
          </cell>
          <cell r="AA93">
            <v>1</v>
          </cell>
          <cell r="AB93">
            <v>1</v>
          </cell>
          <cell r="AC93">
            <v>1</v>
          </cell>
          <cell r="AD93">
            <v>1</v>
          </cell>
          <cell r="AE93">
            <v>1</v>
          </cell>
          <cell r="AF93">
            <v>1</v>
          </cell>
          <cell r="AG93">
            <v>1</v>
          </cell>
          <cell r="AH93">
            <v>1</v>
          </cell>
          <cell r="AI93">
            <v>1</v>
          </cell>
          <cell r="AJ93">
            <v>1</v>
          </cell>
          <cell r="AK93">
            <v>1</v>
          </cell>
          <cell r="AL93">
            <v>1</v>
          </cell>
          <cell r="AM93">
            <v>1</v>
          </cell>
          <cell r="AN93">
            <v>1</v>
          </cell>
          <cell r="AO93">
            <v>1</v>
          </cell>
          <cell r="AP93">
            <v>1</v>
          </cell>
          <cell r="AQ93">
            <v>1</v>
          </cell>
          <cell r="AR93">
            <v>1</v>
          </cell>
          <cell r="AS93">
            <v>1</v>
          </cell>
          <cell r="AT93">
            <v>2</v>
          </cell>
          <cell r="AU93">
            <v>2</v>
          </cell>
          <cell r="AV93">
            <v>2</v>
          </cell>
          <cell r="AW93">
            <v>2</v>
          </cell>
          <cell r="AX93">
            <v>2</v>
          </cell>
          <cell r="AY93">
            <v>2</v>
          </cell>
        </row>
        <row r="94"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1</v>
          </cell>
          <cell r="AA94">
            <v>1</v>
          </cell>
          <cell r="AB94">
            <v>1</v>
          </cell>
          <cell r="AC94">
            <v>1</v>
          </cell>
          <cell r="AD94">
            <v>1</v>
          </cell>
          <cell r="AE94">
            <v>1</v>
          </cell>
          <cell r="AF94">
            <v>1</v>
          </cell>
          <cell r="AG94">
            <v>1</v>
          </cell>
          <cell r="AH94">
            <v>1</v>
          </cell>
          <cell r="AI94">
            <v>1</v>
          </cell>
          <cell r="AJ94">
            <v>1</v>
          </cell>
          <cell r="AK94">
            <v>1</v>
          </cell>
          <cell r="AL94">
            <v>1</v>
          </cell>
          <cell r="AM94">
            <v>1</v>
          </cell>
          <cell r="AN94">
            <v>1</v>
          </cell>
          <cell r="AO94">
            <v>1</v>
          </cell>
          <cell r="AP94">
            <v>1</v>
          </cell>
          <cell r="AQ94">
            <v>1</v>
          </cell>
          <cell r="AR94">
            <v>1</v>
          </cell>
          <cell r="AS94">
            <v>1</v>
          </cell>
          <cell r="AT94">
            <v>2</v>
          </cell>
          <cell r="AU94">
            <v>2</v>
          </cell>
          <cell r="AV94">
            <v>2</v>
          </cell>
          <cell r="AW94">
            <v>2</v>
          </cell>
          <cell r="AX94">
            <v>2</v>
          </cell>
          <cell r="AY94">
            <v>2</v>
          </cell>
        </row>
        <row r="95"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1</v>
          </cell>
          <cell r="AA95">
            <v>1</v>
          </cell>
          <cell r="AB95">
            <v>1</v>
          </cell>
          <cell r="AC95">
            <v>1</v>
          </cell>
          <cell r="AD95">
            <v>1</v>
          </cell>
          <cell r="AE95">
            <v>1</v>
          </cell>
          <cell r="AF95">
            <v>1</v>
          </cell>
          <cell r="AG95">
            <v>1</v>
          </cell>
          <cell r="AH95">
            <v>1</v>
          </cell>
          <cell r="AI95">
            <v>1</v>
          </cell>
          <cell r="AJ95">
            <v>1</v>
          </cell>
          <cell r="AK95">
            <v>1</v>
          </cell>
          <cell r="AL95">
            <v>1</v>
          </cell>
          <cell r="AM95">
            <v>1</v>
          </cell>
          <cell r="AN95">
            <v>1</v>
          </cell>
          <cell r="AO95">
            <v>1</v>
          </cell>
          <cell r="AP95">
            <v>1</v>
          </cell>
          <cell r="AQ95">
            <v>1</v>
          </cell>
          <cell r="AR95">
            <v>1</v>
          </cell>
          <cell r="AS95">
            <v>1</v>
          </cell>
          <cell r="AT95">
            <v>2</v>
          </cell>
          <cell r="AU95">
            <v>2</v>
          </cell>
          <cell r="AV95">
            <v>2</v>
          </cell>
          <cell r="AW95">
            <v>2</v>
          </cell>
          <cell r="AX95">
            <v>2</v>
          </cell>
          <cell r="AY95">
            <v>2</v>
          </cell>
        </row>
        <row r="96"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1</v>
          </cell>
          <cell r="AA96">
            <v>1</v>
          </cell>
          <cell r="AB96">
            <v>1</v>
          </cell>
          <cell r="AC96">
            <v>1</v>
          </cell>
          <cell r="AD96">
            <v>1</v>
          </cell>
          <cell r="AE96">
            <v>1</v>
          </cell>
          <cell r="AF96">
            <v>1</v>
          </cell>
          <cell r="AG96">
            <v>1</v>
          </cell>
          <cell r="AH96">
            <v>1</v>
          </cell>
          <cell r="AI96">
            <v>1</v>
          </cell>
          <cell r="AJ96">
            <v>1</v>
          </cell>
          <cell r="AK96">
            <v>1</v>
          </cell>
          <cell r="AL96">
            <v>1</v>
          </cell>
          <cell r="AM96">
            <v>1</v>
          </cell>
          <cell r="AN96">
            <v>1</v>
          </cell>
          <cell r="AO96">
            <v>1</v>
          </cell>
          <cell r="AP96">
            <v>1</v>
          </cell>
          <cell r="AQ96">
            <v>1</v>
          </cell>
          <cell r="AR96">
            <v>1</v>
          </cell>
          <cell r="AS96">
            <v>1</v>
          </cell>
          <cell r="AT96">
            <v>2</v>
          </cell>
          <cell r="AU96">
            <v>2</v>
          </cell>
          <cell r="AV96">
            <v>2</v>
          </cell>
          <cell r="AW96">
            <v>2</v>
          </cell>
          <cell r="AX96">
            <v>2</v>
          </cell>
          <cell r="AY96">
            <v>2</v>
          </cell>
        </row>
        <row r="97"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</v>
          </cell>
          <cell r="AA97">
            <v>1</v>
          </cell>
          <cell r="AB97">
            <v>1</v>
          </cell>
          <cell r="AC97">
            <v>1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1</v>
          </cell>
          <cell r="AI97">
            <v>1</v>
          </cell>
          <cell r="AJ97">
            <v>1</v>
          </cell>
          <cell r="AK97">
            <v>1</v>
          </cell>
          <cell r="AL97">
            <v>1</v>
          </cell>
          <cell r="AM97">
            <v>1</v>
          </cell>
          <cell r="AN97">
            <v>1</v>
          </cell>
          <cell r="AO97">
            <v>1</v>
          </cell>
          <cell r="AP97">
            <v>1</v>
          </cell>
          <cell r="AQ97">
            <v>1</v>
          </cell>
          <cell r="AR97">
            <v>1</v>
          </cell>
          <cell r="AS97">
            <v>1</v>
          </cell>
          <cell r="AT97">
            <v>2</v>
          </cell>
          <cell r="AU97">
            <v>2</v>
          </cell>
          <cell r="AV97">
            <v>2</v>
          </cell>
          <cell r="AW97">
            <v>2</v>
          </cell>
          <cell r="AX97">
            <v>2</v>
          </cell>
          <cell r="AY97">
            <v>2</v>
          </cell>
        </row>
        <row r="98"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1</v>
          </cell>
          <cell r="AA98">
            <v>1</v>
          </cell>
          <cell r="AB98">
            <v>1</v>
          </cell>
          <cell r="AC98">
            <v>1</v>
          </cell>
          <cell r="AD98">
            <v>1</v>
          </cell>
          <cell r="AE98">
            <v>1</v>
          </cell>
          <cell r="AF98">
            <v>1</v>
          </cell>
          <cell r="AG98">
            <v>1</v>
          </cell>
          <cell r="AH98">
            <v>1</v>
          </cell>
          <cell r="AI98">
            <v>1</v>
          </cell>
          <cell r="AJ98">
            <v>1</v>
          </cell>
          <cell r="AK98">
            <v>1</v>
          </cell>
          <cell r="AL98">
            <v>1</v>
          </cell>
          <cell r="AM98">
            <v>1</v>
          </cell>
          <cell r="AN98">
            <v>1</v>
          </cell>
          <cell r="AO98">
            <v>1</v>
          </cell>
          <cell r="AP98">
            <v>1</v>
          </cell>
          <cell r="AQ98">
            <v>1</v>
          </cell>
          <cell r="AR98">
            <v>1</v>
          </cell>
          <cell r="AS98">
            <v>1</v>
          </cell>
          <cell r="AT98">
            <v>2</v>
          </cell>
          <cell r="AU98">
            <v>2</v>
          </cell>
          <cell r="AV98">
            <v>2</v>
          </cell>
          <cell r="AW98">
            <v>2</v>
          </cell>
          <cell r="AX98">
            <v>2</v>
          </cell>
          <cell r="AY98">
            <v>2</v>
          </cell>
        </row>
        <row r="99"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1</v>
          </cell>
          <cell r="AA99">
            <v>1</v>
          </cell>
          <cell r="AB99">
            <v>1</v>
          </cell>
          <cell r="AC99">
            <v>1</v>
          </cell>
          <cell r="AD99">
            <v>1</v>
          </cell>
          <cell r="AE99">
            <v>1</v>
          </cell>
          <cell r="AF99">
            <v>1</v>
          </cell>
          <cell r="AG99">
            <v>1</v>
          </cell>
          <cell r="AH99">
            <v>1</v>
          </cell>
          <cell r="AI99">
            <v>1</v>
          </cell>
          <cell r="AJ99">
            <v>1</v>
          </cell>
          <cell r="AK99">
            <v>1</v>
          </cell>
          <cell r="AL99">
            <v>1</v>
          </cell>
          <cell r="AM99">
            <v>1</v>
          </cell>
          <cell r="AN99">
            <v>1</v>
          </cell>
          <cell r="AO99">
            <v>1</v>
          </cell>
          <cell r="AP99">
            <v>1</v>
          </cell>
          <cell r="AQ99">
            <v>1</v>
          </cell>
          <cell r="AR99">
            <v>1</v>
          </cell>
          <cell r="AS99">
            <v>1</v>
          </cell>
          <cell r="AT99">
            <v>2</v>
          </cell>
          <cell r="AU99">
            <v>2</v>
          </cell>
          <cell r="AV99">
            <v>2</v>
          </cell>
          <cell r="AW99">
            <v>2</v>
          </cell>
          <cell r="AX99">
            <v>2</v>
          </cell>
          <cell r="AY99">
            <v>2</v>
          </cell>
        </row>
        <row r="100"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1</v>
          </cell>
          <cell r="AJ100">
            <v>1</v>
          </cell>
          <cell r="AK100">
            <v>1</v>
          </cell>
          <cell r="AL100">
            <v>1</v>
          </cell>
          <cell r="AM100">
            <v>1</v>
          </cell>
          <cell r="AN100">
            <v>1</v>
          </cell>
          <cell r="AO100">
            <v>1</v>
          </cell>
          <cell r="AP100">
            <v>1</v>
          </cell>
          <cell r="AQ100">
            <v>1</v>
          </cell>
          <cell r="AR100">
            <v>1</v>
          </cell>
          <cell r="AS100">
            <v>1</v>
          </cell>
          <cell r="AT100">
            <v>2</v>
          </cell>
          <cell r="AU100">
            <v>2</v>
          </cell>
          <cell r="AV100">
            <v>2</v>
          </cell>
          <cell r="AW100">
            <v>2</v>
          </cell>
          <cell r="AX100">
            <v>2</v>
          </cell>
          <cell r="AY100">
            <v>2</v>
          </cell>
        </row>
        <row r="101"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1</v>
          </cell>
          <cell r="AA101">
            <v>1</v>
          </cell>
          <cell r="AB101">
            <v>1</v>
          </cell>
          <cell r="AC101">
            <v>1</v>
          </cell>
          <cell r="AD101">
            <v>1</v>
          </cell>
          <cell r="AE101">
            <v>1</v>
          </cell>
          <cell r="AF101">
            <v>1</v>
          </cell>
          <cell r="AG101">
            <v>1</v>
          </cell>
          <cell r="AH101">
            <v>1</v>
          </cell>
          <cell r="AI101">
            <v>1</v>
          </cell>
          <cell r="AJ101">
            <v>1</v>
          </cell>
          <cell r="AK101">
            <v>1</v>
          </cell>
          <cell r="AL101">
            <v>1</v>
          </cell>
          <cell r="AM101">
            <v>1</v>
          </cell>
          <cell r="AN101">
            <v>1</v>
          </cell>
          <cell r="AO101">
            <v>1</v>
          </cell>
          <cell r="AP101">
            <v>1</v>
          </cell>
          <cell r="AQ101">
            <v>1</v>
          </cell>
          <cell r="AR101">
            <v>1</v>
          </cell>
          <cell r="AS101">
            <v>1</v>
          </cell>
          <cell r="AT101">
            <v>2</v>
          </cell>
          <cell r="AU101">
            <v>2</v>
          </cell>
          <cell r="AV101">
            <v>2</v>
          </cell>
          <cell r="AW101">
            <v>2</v>
          </cell>
          <cell r="AX101">
            <v>2</v>
          </cell>
          <cell r="AY101">
            <v>2</v>
          </cell>
        </row>
        <row r="102"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1</v>
          </cell>
          <cell r="AA102">
            <v>1</v>
          </cell>
          <cell r="AB102">
            <v>1</v>
          </cell>
          <cell r="AC102">
            <v>1</v>
          </cell>
          <cell r="AD102">
            <v>1</v>
          </cell>
          <cell r="AE102">
            <v>1</v>
          </cell>
          <cell r="AF102">
            <v>1</v>
          </cell>
          <cell r="AG102">
            <v>1</v>
          </cell>
          <cell r="AH102">
            <v>1</v>
          </cell>
          <cell r="AI102">
            <v>1</v>
          </cell>
          <cell r="AJ102">
            <v>1</v>
          </cell>
          <cell r="AK102">
            <v>1</v>
          </cell>
          <cell r="AL102">
            <v>1</v>
          </cell>
          <cell r="AM102">
            <v>1</v>
          </cell>
          <cell r="AN102">
            <v>1</v>
          </cell>
          <cell r="AO102">
            <v>1</v>
          </cell>
          <cell r="AP102">
            <v>1</v>
          </cell>
          <cell r="AQ102">
            <v>1</v>
          </cell>
          <cell r="AR102">
            <v>1</v>
          </cell>
          <cell r="AS102">
            <v>1</v>
          </cell>
          <cell r="AT102">
            <v>2</v>
          </cell>
          <cell r="AU102">
            <v>2</v>
          </cell>
          <cell r="AV102">
            <v>2</v>
          </cell>
          <cell r="AW102">
            <v>2</v>
          </cell>
          <cell r="AX102">
            <v>2</v>
          </cell>
          <cell r="AY102">
            <v>2</v>
          </cell>
        </row>
        <row r="103"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1</v>
          </cell>
          <cell r="AM103">
            <v>1</v>
          </cell>
          <cell r="AN103">
            <v>1</v>
          </cell>
          <cell r="AO103">
            <v>1</v>
          </cell>
          <cell r="AP103">
            <v>1</v>
          </cell>
          <cell r="AQ103">
            <v>1</v>
          </cell>
          <cell r="AR103">
            <v>1</v>
          </cell>
          <cell r="AS103">
            <v>1</v>
          </cell>
          <cell r="AT103">
            <v>2</v>
          </cell>
          <cell r="AU103">
            <v>2</v>
          </cell>
          <cell r="AV103">
            <v>2</v>
          </cell>
          <cell r="AW103">
            <v>2</v>
          </cell>
          <cell r="AX103">
            <v>2</v>
          </cell>
          <cell r="AY103">
            <v>2</v>
          </cell>
        </row>
        <row r="104"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1</v>
          </cell>
          <cell r="AM104">
            <v>1</v>
          </cell>
          <cell r="AN104">
            <v>1</v>
          </cell>
          <cell r="AO104">
            <v>1</v>
          </cell>
          <cell r="AP104">
            <v>1</v>
          </cell>
          <cell r="AQ104">
            <v>1</v>
          </cell>
          <cell r="AR104">
            <v>1</v>
          </cell>
          <cell r="AS104">
            <v>1</v>
          </cell>
          <cell r="AT104">
            <v>2</v>
          </cell>
          <cell r="AU104">
            <v>2</v>
          </cell>
          <cell r="AV104">
            <v>2</v>
          </cell>
          <cell r="AW104">
            <v>2</v>
          </cell>
          <cell r="AX104">
            <v>2</v>
          </cell>
          <cell r="AY104">
            <v>2</v>
          </cell>
        </row>
        <row r="105"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1</v>
          </cell>
          <cell r="AF105">
            <v>1</v>
          </cell>
          <cell r="AG105">
            <v>1</v>
          </cell>
          <cell r="AH105">
            <v>1</v>
          </cell>
          <cell r="AI105">
            <v>1</v>
          </cell>
          <cell r="AJ105">
            <v>1</v>
          </cell>
          <cell r="AK105">
            <v>1</v>
          </cell>
          <cell r="AL105">
            <v>1</v>
          </cell>
          <cell r="AM105">
            <v>1</v>
          </cell>
          <cell r="AN105">
            <v>1</v>
          </cell>
          <cell r="AO105">
            <v>1</v>
          </cell>
          <cell r="AP105">
            <v>1</v>
          </cell>
          <cell r="AQ105">
            <v>1</v>
          </cell>
          <cell r="AR105">
            <v>1</v>
          </cell>
          <cell r="AS105">
            <v>1</v>
          </cell>
          <cell r="AT105">
            <v>2</v>
          </cell>
          <cell r="AU105">
            <v>2</v>
          </cell>
          <cell r="AV105">
            <v>2</v>
          </cell>
          <cell r="AW105">
            <v>2</v>
          </cell>
          <cell r="AX105">
            <v>2</v>
          </cell>
          <cell r="AY105">
            <v>2</v>
          </cell>
        </row>
        <row r="106"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</v>
          </cell>
          <cell r="AA106">
            <v>1</v>
          </cell>
          <cell r="AB106">
            <v>1</v>
          </cell>
          <cell r="AC106">
            <v>1</v>
          </cell>
          <cell r="AD106">
            <v>1</v>
          </cell>
          <cell r="AE106">
            <v>1</v>
          </cell>
          <cell r="AF106">
            <v>1</v>
          </cell>
          <cell r="AG106">
            <v>1</v>
          </cell>
          <cell r="AH106">
            <v>1</v>
          </cell>
          <cell r="AI106">
            <v>1</v>
          </cell>
          <cell r="AJ106">
            <v>1</v>
          </cell>
          <cell r="AK106">
            <v>1</v>
          </cell>
          <cell r="AL106">
            <v>1</v>
          </cell>
          <cell r="AM106">
            <v>1</v>
          </cell>
          <cell r="AN106">
            <v>1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2</v>
          </cell>
          <cell r="AU106">
            <v>2</v>
          </cell>
          <cell r="AV106">
            <v>2</v>
          </cell>
          <cell r="AW106">
            <v>2</v>
          </cell>
          <cell r="AX106">
            <v>2</v>
          </cell>
          <cell r="AY106">
            <v>2</v>
          </cell>
        </row>
        <row r="107"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1</v>
          </cell>
          <cell r="AG107">
            <v>1</v>
          </cell>
          <cell r="AH107">
            <v>1</v>
          </cell>
          <cell r="AI107">
            <v>1</v>
          </cell>
          <cell r="AJ107">
            <v>1</v>
          </cell>
          <cell r="AK107">
            <v>1</v>
          </cell>
          <cell r="AL107">
            <v>1</v>
          </cell>
          <cell r="AM107">
            <v>1</v>
          </cell>
          <cell r="AN107">
            <v>1</v>
          </cell>
          <cell r="AO107">
            <v>1</v>
          </cell>
          <cell r="AP107">
            <v>1</v>
          </cell>
          <cell r="AQ107">
            <v>1</v>
          </cell>
          <cell r="AR107">
            <v>1</v>
          </cell>
          <cell r="AS107">
            <v>1</v>
          </cell>
          <cell r="AT107">
            <v>2</v>
          </cell>
          <cell r="AU107">
            <v>2</v>
          </cell>
          <cell r="AV107">
            <v>2</v>
          </cell>
          <cell r="AW107">
            <v>2</v>
          </cell>
          <cell r="AX107">
            <v>2</v>
          </cell>
          <cell r="AY107">
            <v>2</v>
          </cell>
        </row>
        <row r="108"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1</v>
          </cell>
          <cell r="AF108">
            <v>1</v>
          </cell>
          <cell r="AG108">
            <v>1</v>
          </cell>
          <cell r="AH108">
            <v>1</v>
          </cell>
          <cell r="AI108">
            <v>1</v>
          </cell>
          <cell r="AJ108">
            <v>1</v>
          </cell>
          <cell r="AK108">
            <v>1</v>
          </cell>
          <cell r="AL108">
            <v>1</v>
          </cell>
          <cell r="AM108">
            <v>1</v>
          </cell>
          <cell r="AN108">
            <v>1</v>
          </cell>
          <cell r="AO108">
            <v>1</v>
          </cell>
          <cell r="AP108">
            <v>1</v>
          </cell>
          <cell r="AQ108">
            <v>1</v>
          </cell>
          <cell r="AR108">
            <v>1</v>
          </cell>
          <cell r="AS108">
            <v>1</v>
          </cell>
          <cell r="AT108">
            <v>2</v>
          </cell>
          <cell r="AU108">
            <v>2</v>
          </cell>
          <cell r="AV108">
            <v>2</v>
          </cell>
          <cell r="AW108">
            <v>2</v>
          </cell>
          <cell r="AX108">
            <v>2</v>
          </cell>
          <cell r="AY108">
            <v>2</v>
          </cell>
        </row>
        <row r="109"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</v>
          </cell>
          <cell r="AA109">
            <v>1</v>
          </cell>
          <cell r="AB109">
            <v>1</v>
          </cell>
          <cell r="AC109">
            <v>1</v>
          </cell>
          <cell r="AD109">
            <v>1</v>
          </cell>
          <cell r="AE109">
            <v>1</v>
          </cell>
          <cell r="AF109">
            <v>1</v>
          </cell>
          <cell r="AG109">
            <v>1</v>
          </cell>
          <cell r="AH109">
            <v>1</v>
          </cell>
          <cell r="AI109">
            <v>1</v>
          </cell>
          <cell r="AJ109">
            <v>1</v>
          </cell>
          <cell r="AK109">
            <v>1</v>
          </cell>
          <cell r="AL109">
            <v>1</v>
          </cell>
          <cell r="AM109">
            <v>1</v>
          </cell>
          <cell r="AN109">
            <v>1</v>
          </cell>
          <cell r="AO109">
            <v>1</v>
          </cell>
          <cell r="AP109">
            <v>1</v>
          </cell>
          <cell r="AQ109">
            <v>1</v>
          </cell>
          <cell r="AR109">
            <v>1</v>
          </cell>
          <cell r="AS109">
            <v>1</v>
          </cell>
          <cell r="AT109">
            <v>2</v>
          </cell>
          <cell r="AU109">
            <v>2</v>
          </cell>
          <cell r="AV109">
            <v>2</v>
          </cell>
          <cell r="AW109">
            <v>2</v>
          </cell>
          <cell r="AX109">
            <v>2</v>
          </cell>
          <cell r="AY109">
            <v>2</v>
          </cell>
        </row>
        <row r="110"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1</v>
          </cell>
          <cell r="AA110">
            <v>1</v>
          </cell>
          <cell r="AB110">
            <v>1</v>
          </cell>
          <cell r="AC110">
            <v>1</v>
          </cell>
          <cell r="AD110">
            <v>1</v>
          </cell>
          <cell r="AE110">
            <v>1</v>
          </cell>
          <cell r="AF110">
            <v>1</v>
          </cell>
          <cell r="AG110">
            <v>1</v>
          </cell>
          <cell r="AH110">
            <v>1</v>
          </cell>
          <cell r="AI110">
            <v>1</v>
          </cell>
          <cell r="AJ110">
            <v>1</v>
          </cell>
          <cell r="AK110">
            <v>1</v>
          </cell>
          <cell r="AL110">
            <v>1</v>
          </cell>
          <cell r="AM110">
            <v>1</v>
          </cell>
          <cell r="AN110">
            <v>1</v>
          </cell>
          <cell r="AO110">
            <v>1</v>
          </cell>
          <cell r="AP110">
            <v>1</v>
          </cell>
          <cell r="AQ110">
            <v>1</v>
          </cell>
          <cell r="AR110">
            <v>1</v>
          </cell>
          <cell r="AS110">
            <v>1</v>
          </cell>
          <cell r="AT110">
            <v>2</v>
          </cell>
          <cell r="AU110">
            <v>2</v>
          </cell>
          <cell r="AV110">
            <v>2</v>
          </cell>
          <cell r="AW110">
            <v>2</v>
          </cell>
          <cell r="AX110">
            <v>2</v>
          </cell>
          <cell r="AY110">
            <v>2</v>
          </cell>
        </row>
        <row r="111"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</v>
          </cell>
          <cell r="AA111">
            <v>1</v>
          </cell>
          <cell r="AB111">
            <v>1</v>
          </cell>
          <cell r="AC111">
            <v>1</v>
          </cell>
          <cell r="AD111">
            <v>1</v>
          </cell>
          <cell r="AE111">
            <v>1</v>
          </cell>
          <cell r="AF111">
            <v>1</v>
          </cell>
          <cell r="AG111">
            <v>1</v>
          </cell>
          <cell r="AH111">
            <v>1</v>
          </cell>
          <cell r="AI111">
            <v>1</v>
          </cell>
          <cell r="AJ111">
            <v>1</v>
          </cell>
          <cell r="AK111">
            <v>1</v>
          </cell>
          <cell r="AL111">
            <v>1</v>
          </cell>
          <cell r="AM111">
            <v>1</v>
          </cell>
          <cell r="AN111">
            <v>1</v>
          </cell>
          <cell r="AO111">
            <v>1</v>
          </cell>
          <cell r="AP111">
            <v>1</v>
          </cell>
          <cell r="AQ111">
            <v>1</v>
          </cell>
          <cell r="AR111">
            <v>1</v>
          </cell>
          <cell r="AS111">
            <v>1</v>
          </cell>
          <cell r="AT111">
            <v>2</v>
          </cell>
          <cell r="AU111">
            <v>2</v>
          </cell>
          <cell r="AV111">
            <v>2</v>
          </cell>
          <cell r="AW111">
            <v>2</v>
          </cell>
          <cell r="AX111">
            <v>2</v>
          </cell>
          <cell r="AY111">
            <v>2</v>
          </cell>
        </row>
        <row r="112"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1</v>
          </cell>
          <cell r="AE112">
            <v>1</v>
          </cell>
          <cell r="AF112">
            <v>1</v>
          </cell>
          <cell r="AG112">
            <v>1</v>
          </cell>
          <cell r="AH112">
            <v>1</v>
          </cell>
          <cell r="AI112">
            <v>1</v>
          </cell>
          <cell r="AJ112">
            <v>1</v>
          </cell>
          <cell r="AK112">
            <v>1</v>
          </cell>
          <cell r="AL112">
            <v>1</v>
          </cell>
          <cell r="AM112">
            <v>1</v>
          </cell>
          <cell r="AN112">
            <v>1</v>
          </cell>
          <cell r="AO112">
            <v>1</v>
          </cell>
          <cell r="AP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2</v>
          </cell>
          <cell r="AU112">
            <v>2</v>
          </cell>
          <cell r="AV112">
            <v>2</v>
          </cell>
          <cell r="AW112">
            <v>2</v>
          </cell>
          <cell r="AX112">
            <v>2</v>
          </cell>
          <cell r="AY112">
            <v>2</v>
          </cell>
        </row>
        <row r="113"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1</v>
          </cell>
          <cell r="AE113">
            <v>1</v>
          </cell>
          <cell r="AF113">
            <v>1</v>
          </cell>
          <cell r="AG113">
            <v>1</v>
          </cell>
          <cell r="AH113">
            <v>1</v>
          </cell>
          <cell r="AI113">
            <v>1</v>
          </cell>
          <cell r="AJ113">
            <v>1</v>
          </cell>
          <cell r="AK113">
            <v>1</v>
          </cell>
          <cell r="AL113">
            <v>1</v>
          </cell>
          <cell r="AM113">
            <v>1</v>
          </cell>
          <cell r="AN113">
            <v>1</v>
          </cell>
          <cell r="AO113">
            <v>1</v>
          </cell>
          <cell r="AP113">
            <v>1</v>
          </cell>
          <cell r="AQ113">
            <v>1</v>
          </cell>
          <cell r="AR113">
            <v>1</v>
          </cell>
          <cell r="AS113">
            <v>1</v>
          </cell>
          <cell r="AT113">
            <v>2</v>
          </cell>
          <cell r="AU113">
            <v>2</v>
          </cell>
          <cell r="AV113">
            <v>2</v>
          </cell>
          <cell r="AW113">
            <v>2</v>
          </cell>
          <cell r="AX113">
            <v>2</v>
          </cell>
          <cell r="AY113">
            <v>2</v>
          </cell>
        </row>
        <row r="114"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</v>
          </cell>
          <cell r="AA114">
            <v>1</v>
          </cell>
          <cell r="AB114">
            <v>1</v>
          </cell>
          <cell r="AC114">
            <v>1</v>
          </cell>
          <cell r="AD114">
            <v>1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2</v>
          </cell>
          <cell r="AU114">
            <v>2</v>
          </cell>
          <cell r="AV114">
            <v>2</v>
          </cell>
          <cell r="AW114">
            <v>2</v>
          </cell>
          <cell r="AX114">
            <v>2</v>
          </cell>
          <cell r="AY114">
            <v>2</v>
          </cell>
        </row>
        <row r="115"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1</v>
          </cell>
          <cell r="AA115">
            <v>1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2</v>
          </cell>
          <cell r="AU115">
            <v>2</v>
          </cell>
          <cell r="AV115">
            <v>2</v>
          </cell>
          <cell r="AW115">
            <v>2</v>
          </cell>
          <cell r="AX115">
            <v>2</v>
          </cell>
          <cell r="AY115">
            <v>2</v>
          </cell>
        </row>
        <row r="116"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1</v>
          </cell>
          <cell r="AA116">
            <v>1</v>
          </cell>
          <cell r="AB116">
            <v>1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K116">
            <v>1</v>
          </cell>
          <cell r="AL116">
            <v>1</v>
          </cell>
          <cell r="AM116">
            <v>1</v>
          </cell>
          <cell r="AN116">
            <v>1</v>
          </cell>
          <cell r="AO116">
            <v>1</v>
          </cell>
          <cell r="AP116">
            <v>1</v>
          </cell>
          <cell r="AQ116">
            <v>1</v>
          </cell>
          <cell r="AR116">
            <v>1</v>
          </cell>
          <cell r="AS116">
            <v>1</v>
          </cell>
          <cell r="AT116">
            <v>2</v>
          </cell>
          <cell r="AU116">
            <v>2</v>
          </cell>
          <cell r="AV116">
            <v>2</v>
          </cell>
          <cell r="AW116">
            <v>2</v>
          </cell>
          <cell r="AX116">
            <v>2</v>
          </cell>
          <cell r="AY116">
            <v>2</v>
          </cell>
        </row>
        <row r="117"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1</v>
          </cell>
          <cell r="AA117">
            <v>1</v>
          </cell>
          <cell r="AB117">
            <v>1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>
            <v>1</v>
          </cell>
          <cell r="AH117">
            <v>1</v>
          </cell>
          <cell r="AI117">
            <v>1</v>
          </cell>
          <cell r="AJ117">
            <v>1</v>
          </cell>
          <cell r="AK117">
            <v>1</v>
          </cell>
          <cell r="AL117">
            <v>1</v>
          </cell>
          <cell r="AM117">
            <v>1</v>
          </cell>
          <cell r="AN117">
            <v>1</v>
          </cell>
          <cell r="AO117">
            <v>1</v>
          </cell>
          <cell r="AP117">
            <v>1</v>
          </cell>
          <cell r="AQ117">
            <v>1</v>
          </cell>
          <cell r="AR117">
            <v>1</v>
          </cell>
          <cell r="AS117">
            <v>1</v>
          </cell>
          <cell r="AT117">
            <v>2</v>
          </cell>
          <cell r="AU117">
            <v>2</v>
          </cell>
          <cell r="AV117">
            <v>2</v>
          </cell>
          <cell r="AW117">
            <v>2</v>
          </cell>
          <cell r="AX117">
            <v>2</v>
          </cell>
          <cell r="AY117">
            <v>2</v>
          </cell>
        </row>
        <row r="118"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1</v>
          </cell>
          <cell r="AA118">
            <v>1</v>
          </cell>
          <cell r="AB118">
            <v>1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>
            <v>1</v>
          </cell>
          <cell r="AH118">
            <v>1</v>
          </cell>
          <cell r="AI118">
            <v>1</v>
          </cell>
          <cell r="AJ118">
            <v>1</v>
          </cell>
          <cell r="AK118">
            <v>1</v>
          </cell>
          <cell r="AL118">
            <v>1</v>
          </cell>
          <cell r="AM118">
            <v>1</v>
          </cell>
          <cell r="AN118">
            <v>1</v>
          </cell>
          <cell r="AO118">
            <v>1</v>
          </cell>
          <cell r="AP118">
            <v>1</v>
          </cell>
          <cell r="AQ118">
            <v>1</v>
          </cell>
          <cell r="AR118">
            <v>1</v>
          </cell>
          <cell r="AS118">
            <v>1</v>
          </cell>
          <cell r="AT118">
            <v>2</v>
          </cell>
          <cell r="AU118">
            <v>2</v>
          </cell>
          <cell r="AV118">
            <v>2</v>
          </cell>
          <cell r="AW118">
            <v>2</v>
          </cell>
          <cell r="AX118">
            <v>2</v>
          </cell>
          <cell r="AY118">
            <v>2</v>
          </cell>
        </row>
        <row r="119"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>
            <v>1</v>
          </cell>
          <cell r="AB119">
            <v>1</v>
          </cell>
          <cell r="AC119">
            <v>1</v>
          </cell>
          <cell r="AD119">
            <v>1</v>
          </cell>
          <cell r="AE119">
            <v>1</v>
          </cell>
          <cell r="AF119">
            <v>1</v>
          </cell>
          <cell r="AG119">
            <v>1</v>
          </cell>
          <cell r="AH119">
            <v>1</v>
          </cell>
          <cell r="AI119">
            <v>1</v>
          </cell>
          <cell r="AJ119">
            <v>1</v>
          </cell>
          <cell r="AK119">
            <v>1</v>
          </cell>
          <cell r="AL119">
            <v>1</v>
          </cell>
          <cell r="AM119">
            <v>1</v>
          </cell>
          <cell r="AN119">
            <v>1</v>
          </cell>
          <cell r="AO119">
            <v>1</v>
          </cell>
          <cell r="AP119">
            <v>1</v>
          </cell>
          <cell r="AQ119">
            <v>1</v>
          </cell>
          <cell r="AR119">
            <v>1</v>
          </cell>
          <cell r="AS119">
            <v>1</v>
          </cell>
          <cell r="AT119">
            <v>2</v>
          </cell>
          <cell r="AU119">
            <v>2</v>
          </cell>
          <cell r="AV119">
            <v>2</v>
          </cell>
          <cell r="AW119">
            <v>2</v>
          </cell>
          <cell r="AX119">
            <v>2</v>
          </cell>
          <cell r="AY119">
            <v>2</v>
          </cell>
        </row>
        <row r="120"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1</v>
          </cell>
          <cell r="AA120">
            <v>1</v>
          </cell>
          <cell r="AB120">
            <v>1</v>
          </cell>
          <cell r="AC120">
            <v>1</v>
          </cell>
          <cell r="AD120">
            <v>1</v>
          </cell>
          <cell r="AE120">
            <v>1</v>
          </cell>
          <cell r="AF120">
            <v>1</v>
          </cell>
          <cell r="AG120">
            <v>1</v>
          </cell>
          <cell r="AH120">
            <v>1</v>
          </cell>
          <cell r="AI120">
            <v>1</v>
          </cell>
          <cell r="AJ120">
            <v>1</v>
          </cell>
          <cell r="AK120">
            <v>1</v>
          </cell>
          <cell r="AL120">
            <v>1</v>
          </cell>
          <cell r="AM120">
            <v>1</v>
          </cell>
          <cell r="AN120">
            <v>1</v>
          </cell>
          <cell r="AO120">
            <v>1</v>
          </cell>
          <cell r="AP120">
            <v>1</v>
          </cell>
          <cell r="AQ120">
            <v>1</v>
          </cell>
          <cell r="AR120">
            <v>1</v>
          </cell>
          <cell r="AS120">
            <v>1</v>
          </cell>
          <cell r="AT120">
            <v>2</v>
          </cell>
          <cell r="AU120">
            <v>2</v>
          </cell>
          <cell r="AV120">
            <v>2</v>
          </cell>
          <cell r="AW120">
            <v>2</v>
          </cell>
          <cell r="AX120">
            <v>2</v>
          </cell>
          <cell r="AY120">
            <v>2</v>
          </cell>
        </row>
        <row r="121"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1</v>
          </cell>
          <cell r="AA121">
            <v>1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2</v>
          </cell>
          <cell r="AU121">
            <v>2</v>
          </cell>
          <cell r="AV121">
            <v>2</v>
          </cell>
          <cell r="AW121">
            <v>2</v>
          </cell>
          <cell r="AX121">
            <v>2</v>
          </cell>
          <cell r="AY121">
            <v>2</v>
          </cell>
        </row>
        <row r="122"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D122">
            <v>1</v>
          </cell>
          <cell r="AE122">
            <v>1</v>
          </cell>
          <cell r="AF122">
            <v>1</v>
          </cell>
          <cell r="AG122">
            <v>1</v>
          </cell>
          <cell r="AH122">
            <v>1</v>
          </cell>
          <cell r="AI122">
            <v>1</v>
          </cell>
          <cell r="AJ122">
            <v>1</v>
          </cell>
          <cell r="AK122">
            <v>1</v>
          </cell>
          <cell r="AL122">
            <v>1</v>
          </cell>
          <cell r="AM122">
            <v>1</v>
          </cell>
          <cell r="AN122">
            <v>1</v>
          </cell>
          <cell r="AO122">
            <v>1</v>
          </cell>
          <cell r="AP122">
            <v>1</v>
          </cell>
          <cell r="AQ122">
            <v>1</v>
          </cell>
          <cell r="AR122">
            <v>1</v>
          </cell>
          <cell r="AS122">
            <v>1</v>
          </cell>
          <cell r="AT122">
            <v>2</v>
          </cell>
          <cell r="AU122">
            <v>2</v>
          </cell>
          <cell r="AV122">
            <v>2</v>
          </cell>
          <cell r="AW122">
            <v>2</v>
          </cell>
          <cell r="AX122">
            <v>2</v>
          </cell>
          <cell r="AY122">
            <v>2</v>
          </cell>
        </row>
        <row r="123"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1</v>
          </cell>
          <cell r="AA123">
            <v>1</v>
          </cell>
          <cell r="AB123">
            <v>1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>
            <v>1</v>
          </cell>
          <cell r="AH123">
            <v>1</v>
          </cell>
          <cell r="AI123">
            <v>1</v>
          </cell>
          <cell r="AJ123">
            <v>1</v>
          </cell>
          <cell r="AK123">
            <v>1</v>
          </cell>
          <cell r="AL123">
            <v>1</v>
          </cell>
          <cell r="AM123">
            <v>1</v>
          </cell>
          <cell r="AN123">
            <v>1</v>
          </cell>
          <cell r="AO123">
            <v>1</v>
          </cell>
          <cell r="AP123">
            <v>1</v>
          </cell>
          <cell r="AQ123">
            <v>1</v>
          </cell>
          <cell r="AR123">
            <v>1</v>
          </cell>
          <cell r="AS123">
            <v>1</v>
          </cell>
          <cell r="AT123">
            <v>2</v>
          </cell>
          <cell r="AU123">
            <v>2</v>
          </cell>
          <cell r="AV123">
            <v>2</v>
          </cell>
          <cell r="AW123">
            <v>2</v>
          </cell>
          <cell r="AX123">
            <v>2</v>
          </cell>
          <cell r="AY123">
            <v>2</v>
          </cell>
        </row>
        <row r="124"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  <cell r="AI124">
            <v>1</v>
          </cell>
          <cell r="AJ124">
            <v>1</v>
          </cell>
          <cell r="AK124">
            <v>1</v>
          </cell>
          <cell r="AL124">
            <v>1</v>
          </cell>
          <cell r="AM124">
            <v>1</v>
          </cell>
          <cell r="AN124">
            <v>1</v>
          </cell>
          <cell r="AO124">
            <v>1</v>
          </cell>
          <cell r="AP124">
            <v>1</v>
          </cell>
          <cell r="AQ124">
            <v>1</v>
          </cell>
          <cell r="AR124">
            <v>1</v>
          </cell>
          <cell r="AS124">
            <v>1</v>
          </cell>
          <cell r="AT124">
            <v>2</v>
          </cell>
          <cell r="AU124">
            <v>2</v>
          </cell>
          <cell r="AV124">
            <v>2</v>
          </cell>
          <cell r="AW124">
            <v>2</v>
          </cell>
          <cell r="AX124">
            <v>2</v>
          </cell>
          <cell r="AY124">
            <v>2</v>
          </cell>
        </row>
        <row r="125"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  <cell r="AS125">
            <v>1</v>
          </cell>
          <cell r="AT125">
            <v>2</v>
          </cell>
          <cell r="AU125">
            <v>2</v>
          </cell>
          <cell r="AV125">
            <v>2</v>
          </cell>
          <cell r="AW125">
            <v>2</v>
          </cell>
          <cell r="AX125">
            <v>2</v>
          </cell>
          <cell r="AY125">
            <v>2</v>
          </cell>
        </row>
        <row r="126"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K126">
            <v>1</v>
          </cell>
          <cell r="AL126">
            <v>1</v>
          </cell>
          <cell r="AM126">
            <v>1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2</v>
          </cell>
          <cell r="AU126">
            <v>2</v>
          </cell>
          <cell r="AV126">
            <v>2</v>
          </cell>
          <cell r="AW126">
            <v>2</v>
          </cell>
          <cell r="AX126">
            <v>2</v>
          </cell>
          <cell r="AY126">
            <v>2</v>
          </cell>
        </row>
        <row r="127"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  <cell r="AP127">
            <v>1</v>
          </cell>
          <cell r="AQ127">
            <v>1</v>
          </cell>
          <cell r="AR127">
            <v>1</v>
          </cell>
          <cell r="AS127">
            <v>1</v>
          </cell>
          <cell r="AT127">
            <v>2</v>
          </cell>
          <cell r="AU127">
            <v>2</v>
          </cell>
          <cell r="AV127">
            <v>2</v>
          </cell>
          <cell r="AW127">
            <v>2</v>
          </cell>
          <cell r="AX127">
            <v>2</v>
          </cell>
          <cell r="AY127">
            <v>2</v>
          </cell>
        </row>
        <row r="128"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1</v>
          </cell>
          <cell r="AO128">
            <v>1</v>
          </cell>
          <cell r="AP128">
            <v>1</v>
          </cell>
          <cell r="AQ128">
            <v>1</v>
          </cell>
          <cell r="AR128">
            <v>1</v>
          </cell>
          <cell r="AS128">
            <v>1</v>
          </cell>
          <cell r="AT128">
            <v>2</v>
          </cell>
          <cell r="AU128">
            <v>2</v>
          </cell>
          <cell r="AV128">
            <v>2</v>
          </cell>
          <cell r="AW128">
            <v>2</v>
          </cell>
          <cell r="AX128">
            <v>2</v>
          </cell>
          <cell r="AY128">
            <v>2</v>
          </cell>
        </row>
        <row r="129"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1</v>
          </cell>
          <cell r="AA129">
            <v>1</v>
          </cell>
          <cell r="AB129">
            <v>1</v>
          </cell>
          <cell r="AC129">
            <v>1</v>
          </cell>
          <cell r="AD129">
            <v>1</v>
          </cell>
          <cell r="AE129">
            <v>1</v>
          </cell>
          <cell r="AF129">
            <v>1</v>
          </cell>
          <cell r="AG129">
            <v>1</v>
          </cell>
          <cell r="AH129">
            <v>1</v>
          </cell>
          <cell r="AI129">
            <v>1</v>
          </cell>
          <cell r="AJ129">
            <v>1</v>
          </cell>
          <cell r="AK129">
            <v>1</v>
          </cell>
          <cell r="AL129">
            <v>1</v>
          </cell>
          <cell r="AM129">
            <v>1</v>
          </cell>
          <cell r="AN129">
            <v>1</v>
          </cell>
          <cell r="AO129">
            <v>1</v>
          </cell>
          <cell r="AP129">
            <v>1</v>
          </cell>
          <cell r="AQ129">
            <v>1</v>
          </cell>
          <cell r="AR129">
            <v>1</v>
          </cell>
          <cell r="AS129">
            <v>1</v>
          </cell>
          <cell r="AT129">
            <v>2</v>
          </cell>
          <cell r="AU129">
            <v>2</v>
          </cell>
          <cell r="AV129">
            <v>2</v>
          </cell>
          <cell r="AW129">
            <v>2</v>
          </cell>
          <cell r="AX129">
            <v>2</v>
          </cell>
          <cell r="AY129">
            <v>2</v>
          </cell>
        </row>
        <row r="130"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1</v>
          </cell>
          <cell r="AA130">
            <v>1</v>
          </cell>
          <cell r="AB130">
            <v>1</v>
          </cell>
          <cell r="AC130">
            <v>1</v>
          </cell>
          <cell r="AD130">
            <v>1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1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2</v>
          </cell>
          <cell r="AU130">
            <v>2</v>
          </cell>
          <cell r="AV130">
            <v>2</v>
          </cell>
          <cell r="AW130">
            <v>2</v>
          </cell>
          <cell r="AX130">
            <v>2</v>
          </cell>
          <cell r="AY130">
            <v>2</v>
          </cell>
        </row>
        <row r="131"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2</v>
          </cell>
          <cell r="AU131">
            <v>2</v>
          </cell>
          <cell r="AV131">
            <v>2</v>
          </cell>
          <cell r="AW131">
            <v>2</v>
          </cell>
          <cell r="AX131">
            <v>2</v>
          </cell>
          <cell r="AY131">
            <v>2</v>
          </cell>
        </row>
        <row r="132"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1</v>
          </cell>
          <cell r="AF132">
            <v>1</v>
          </cell>
          <cell r="AG132">
            <v>1</v>
          </cell>
          <cell r="AH132">
            <v>1</v>
          </cell>
          <cell r="AI132">
            <v>1</v>
          </cell>
          <cell r="AJ132">
            <v>1</v>
          </cell>
          <cell r="AK132">
            <v>1</v>
          </cell>
          <cell r="AL132">
            <v>1</v>
          </cell>
          <cell r="AM132">
            <v>1</v>
          </cell>
          <cell r="AN132">
            <v>1</v>
          </cell>
          <cell r="AO132">
            <v>1</v>
          </cell>
          <cell r="AP132">
            <v>1</v>
          </cell>
          <cell r="AQ132">
            <v>1</v>
          </cell>
          <cell r="AR132">
            <v>1</v>
          </cell>
          <cell r="AS132">
            <v>1</v>
          </cell>
          <cell r="AT132">
            <v>2</v>
          </cell>
          <cell r="AU132">
            <v>2</v>
          </cell>
          <cell r="AV132">
            <v>2</v>
          </cell>
          <cell r="AW132">
            <v>2</v>
          </cell>
          <cell r="AX132">
            <v>2</v>
          </cell>
          <cell r="AY132">
            <v>2</v>
          </cell>
        </row>
        <row r="133"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K133">
            <v>1</v>
          </cell>
          <cell r="AL133">
            <v>1</v>
          </cell>
          <cell r="AM133">
            <v>1</v>
          </cell>
          <cell r="AN133">
            <v>1</v>
          </cell>
          <cell r="AO133">
            <v>1</v>
          </cell>
          <cell r="AP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2</v>
          </cell>
          <cell r="AU133">
            <v>2</v>
          </cell>
          <cell r="AV133">
            <v>2</v>
          </cell>
          <cell r="AW133">
            <v>2</v>
          </cell>
          <cell r="AX133">
            <v>2</v>
          </cell>
          <cell r="AY133">
            <v>2</v>
          </cell>
        </row>
        <row r="134"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1</v>
          </cell>
          <cell r="AA134">
            <v>1</v>
          </cell>
          <cell r="AB134">
            <v>1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K134">
            <v>1</v>
          </cell>
          <cell r="AL134">
            <v>1</v>
          </cell>
          <cell r="AM134">
            <v>1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2</v>
          </cell>
          <cell r="AU134">
            <v>2</v>
          </cell>
          <cell r="AV134">
            <v>2</v>
          </cell>
          <cell r="AW134">
            <v>2</v>
          </cell>
          <cell r="AX134">
            <v>2</v>
          </cell>
          <cell r="AY134">
            <v>2</v>
          </cell>
        </row>
        <row r="135"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1</v>
          </cell>
          <cell r="AA135">
            <v>1</v>
          </cell>
          <cell r="AB135">
            <v>1</v>
          </cell>
          <cell r="AC135">
            <v>1</v>
          </cell>
          <cell r="AD135">
            <v>1</v>
          </cell>
          <cell r="AE135">
            <v>1</v>
          </cell>
          <cell r="AF135">
            <v>1</v>
          </cell>
          <cell r="AG135">
            <v>1</v>
          </cell>
          <cell r="AH135">
            <v>1</v>
          </cell>
          <cell r="AI135">
            <v>1</v>
          </cell>
          <cell r="AJ135">
            <v>1</v>
          </cell>
          <cell r="AK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Q135">
            <v>1</v>
          </cell>
          <cell r="AR135">
            <v>1</v>
          </cell>
          <cell r="AS135">
            <v>1</v>
          </cell>
          <cell r="AT135">
            <v>2</v>
          </cell>
          <cell r="AU135">
            <v>2</v>
          </cell>
          <cell r="AV135">
            <v>2</v>
          </cell>
          <cell r="AW135">
            <v>2</v>
          </cell>
          <cell r="AX135">
            <v>2</v>
          </cell>
          <cell r="AY135">
            <v>2</v>
          </cell>
        </row>
        <row r="136"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</v>
          </cell>
          <cell r="AA136">
            <v>1</v>
          </cell>
          <cell r="AB136">
            <v>1</v>
          </cell>
          <cell r="AC136">
            <v>1</v>
          </cell>
          <cell r="AD136">
            <v>1</v>
          </cell>
          <cell r="AE136">
            <v>1</v>
          </cell>
          <cell r="AF136">
            <v>1</v>
          </cell>
          <cell r="AG136">
            <v>1</v>
          </cell>
          <cell r="AH136">
            <v>1</v>
          </cell>
          <cell r="AI136">
            <v>1</v>
          </cell>
          <cell r="AJ136">
            <v>1</v>
          </cell>
          <cell r="AK136">
            <v>1</v>
          </cell>
          <cell r="AL136">
            <v>1</v>
          </cell>
          <cell r="AM136">
            <v>1</v>
          </cell>
          <cell r="AN136">
            <v>1</v>
          </cell>
          <cell r="AO136">
            <v>1</v>
          </cell>
          <cell r="AP136">
            <v>1</v>
          </cell>
          <cell r="AQ136">
            <v>1</v>
          </cell>
          <cell r="AR136">
            <v>1</v>
          </cell>
          <cell r="AS136">
            <v>1</v>
          </cell>
          <cell r="AT136">
            <v>2</v>
          </cell>
          <cell r="AU136">
            <v>2</v>
          </cell>
          <cell r="AV136">
            <v>2</v>
          </cell>
          <cell r="AW136">
            <v>2</v>
          </cell>
          <cell r="AX136">
            <v>2</v>
          </cell>
          <cell r="AY136">
            <v>2</v>
          </cell>
        </row>
        <row r="137"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1</v>
          </cell>
          <cell r="AJ137">
            <v>1</v>
          </cell>
          <cell r="AK137">
            <v>1</v>
          </cell>
          <cell r="AL137">
            <v>1</v>
          </cell>
          <cell r="AM137">
            <v>1</v>
          </cell>
          <cell r="AN137">
            <v>1</v>
          </cell>
          <cell r="AO137">
            <v>1</v>
          </cell>
          <cell r="AP137">
            <v>1</v>
          </cell>
          <cell r="AQ137">
            <v>1</v>
          </cell>
          <cell r="AR137">
            <v>1</v>
          </cell>
          <cell r="AS137">
            <v>1</v>
          </cell>
          <cell r="AT137">
            <v>2</v>
          </cell>
          <cell r="AU137">
            <v>2</v>
          </cell>
          <cell r="AV137">
            <v>2</v>
          </cell>
          <cell r="AW137">
            <v>2</v>
          </cell>
          <cell r="AX137">
            <v>2</v>
          </cell>
          <cell r="AY137">
            <v>2</v>
          </cell>
        </row>
        <row r="138"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1</v>
          </cell>
          <cell r="AF138">
            <v>1</v>
          </cell>
          <cell r="AG138">
            <v>1</v>
          </cell>
          <cell r="AH138">
            <v>1</v>
          </cell>
          <cell r="AI138">
            <v>1</v>
          </cell>
          <cell r="AJ138">
            <v>1</v>
          </cell>
          <cell r="AK138">
            <v>1</v>
          </cell>
          <cell r="AL138">
            <v>1</v>
          </cell>
          <cell r="AM138">
            <v>1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2</v>
          </cell>
          <cell r="AU138">
            <v>2</v>
          </cell>
          <cell r="AV138">
            <v>2</v>
          </cell>
          <cell r="AW138">
            <v>2</v>
          </cell>
          <cell r="AX138">
            <v>2</v>
          </cell>
          <cell r="AY138">
            <v>2</v>
          </cell>
        </row>
        <row r="139"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1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</v>
          </cell>
          <cell r="AH139">
            <v>1</v>
          </cell>
          <cell r="AI139">
            <v>1</v>
          </cell>
          <cell r="AJ139">
            <v>1</v>
          </cell>
          <cell r="AK139">
            <v>1</v>
          </cell>
          <cell r="AL139">
            <v>1</v>
          </cell>
          <cell r="AM139">
            <v>1</v>
          </cell>
          <cell r="AN139">
            <v>1</v>
          </cell>
          <cell r="AO139">
            <v>1</v>
          </cell>
          <cell r="AP139">
            <v>1</v>
          </cell>
          <cell r="AQ139">
            <v>1</v>
          </cell>
          <cell r="AR139">
            <v>1</v>
          </cell>
          <cell r="AS139">
            <v>1</v>
          </cell>
          <cell r="AT139">
            <v>2</v>
          </cell>
          <cell r="AU139">
            <v>2</v>
          </cell>
          <cell r="AV139">
            <v>2</v>
          </cell>
          <cell r="AW139">
            <v>2</v>
          </cell>
          <cell r="AX139">
            <v>2</v>
          </cell>
          <cell r="AY139">
            <v>2</v>
          </cell>
        </row>
        <row r="140"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1</v>
          </cell>
          <cell r="AA140">
            <v>1</v>
          </cell>
          <cell r="AB140">
            <v>1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>
            <v>1</v>
          </cell>
          <cell r="AH140">
            <v>1</v>
          </cell>
          <cell r="AI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  <cell r="AP140">
            <v>1</v>
          </cell>
          <cell r="AQ140">
            <v>1</v>
          </cell>
          <cell r="AR140">
            <v>1</v>
          </cell>
          <cell r="AS140">
            <v>1</v>
          </cell>
          <cell r="AT140">
            <v>2</v>
          </cell>
          <cell r="AU140">
            <v>2</v>
          </cell>
          <cell r="AV140">
            <v>2</v>
          </cell>
          <cell r="AW140">
            <v>2</v>
          </cell>
          <cell r="AX140">
            <v>2</v>
          </cell>
          <cell r="AY140">
            <v>2</v>
          </cell>
        </row>
        <row r="141"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1</v>
          </cell>
          <cell r="AG141">
            <v>1</v>
          </cell>
          <cell r="AH141">
            <v>1</v>
          </cell>
          <cell r="AI141">
            <v>1</v>
          </cell>
          <cell r="AJ141">
            <v>1</v>
          </cell>
          <cell r="AK141">
            <v>1</v>
          </cell>
          <cell r="AL141">
            <v>1</v>
          </cell>
          <cell r="AM141">
            <v>1</v>
          </cell>
          <cell r="AN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  <cell r="AS141">
            <v>1</v>
          </cell>
          <cell r="AT141">
            <v>2</v>
          </cell>
          <cell r="AU141">
            <v>2</v>
          </cell>
          <cell r="AV141">
            <v>2</v>
          </cell>
          <cell r="AW141">
            <v>2</v>
          </cell>
          <cell r="AX141">
            <v>2</v>
          </cell>
          <cell r="AY141">
            <v>2</v>
          </cell>
        </row>
        <row r="142"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2</v>
          </cell>
          <cell r="AU142">
            <v>2</v>
          </cell>
          <cell r="AV142">
            <v>2</v>
          </cell>
          <cell r="AW142">
            <v>2</v>
          </cell>
          <cell r="AX142">
            <v>2</v>
          </cell>
          <cell r="AY142">
            <v>2</v>
          </cell>
        </row>
        <row r="143"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1</v>
          </cell>
          <cell r="AA143">
            <v>1</v>
          </cell>
          <cell r="AB143">
            <v>1</v>
          </cell>
          <cell r="AC143">
            <v>1</v>
          </cell>
          <cell r="AD143">
            <v>1</v>
          </cell>
          <cell r="AE143">
            <v>1</v>
          </cell>
          <cell r="AF143">
            <v>1</v>
          </cell>
          <cell r="AG143">
            <v>1</v>
          </cell>
          <cell r="AH143">
            <v>1</v>
          </cell>
          <cell r="AI143">
            <v>1</v>
          </cell>
          <cell r="AJ143">
            <v>1</v>
          </cell>
          <cell r="AK143">
            <v>1</v>
          </cell>
          <cell r="AL143">
            <v>1</v>
          </cell>
          <cell r="AM143">
            <v>1</v>
          </cell>
          <cell r="AN143">
            <v>1</v>
          </cell>
          <cell r="AO143">
            <v>1</v>
          </cell>
          <cell r="AP143">
            <v>1</v>
          </cell>
          <cell r="AQ143">
            <v>1</v>
          </cell>
          <cell r="AR143">
            <v>1</v>
          </cell>
          <cell r="AS143">
            <v>1</v>
          </cell>
          <cell r="AT143">
            <v>2</v>
          </cell>
          <cell r="AU143">
            <v>2</v>
          </cell>
          <cell r="AV143">
            <v>2</v>
          </cell>
          <cell r="AW143">
            <v>2</v>
          </cell>
          <cell r="AX143">
            <v>2</v>
          </cell>
          <cell r="AY143">
            <v>2</v>
          </cell>
        </row>
        <row r="144"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1</v>
          </cell>
          <cell r="AG144">
            <v>1</v>
          </cell>
          <cell r="AH144">
            <v>1</v>
          </cell>
          <cell r="AI144">
            <v>1</v>
          </cell>
          <cell r="AJ144">
            <v>1</v>
          </cell>
          <cell r="AK144">
            <v>1</v>
          </cell>
          <cell r="AL144">
            <v>1</v>
          </cell>
          <cell r="AM144">
            <v>1</v>
          </cell>
          <cell r="AN144">
            <v>1</v>
          </cell>
          <cell r="AO144">
            <v>1</v>
          </cell>
          <cell r="AP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</row>
        <row r="145"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1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2</v>
          </cell>
          <cell r="AU145">
            <v>2</v>
          </cell>
          <cell r="AV145">
            <v>2</v>
          </cell>
          <cell r="AW145">
            <v>2</v>
          </cell>
          <cell r="AX145">
            <v>2</v>
          </cell>
          <cell r="AY145">
            <v>2</v>
          </cell>
        </row>
        <row r="146"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1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J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2</v>
          </cell>
          <cell r="AU146">
            <v>2</v>
          </cell>
          <cell r="AV146">
            <v>2</v>
          </cell>
          <cell r="AW146">
            <v>2</v>
          </cell>
          <cell r="AX146">
            <v>2</v>
          </cell>
          <cell r="AY146">
            <v>2</v>
          </cell>
        </row>
        <row r="147"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1</v>
          </cell>
          <cell r="AJ147">
            <v>1</v>
          </cell>
          <cell r="AK147">
            <v>1</v>
          </cell>
          <cell r="AL147">
            <v>1</v>
          </cell>
          <cell r="AM147">
            <v>1</v>
          </cell>
          <cell r="AN147">
            <v>1</v>
          </cell>
          <cell r="AO147">
            <v>1</v>
          </cell>
          <cell r="AP147">
            <v>1</v>
          </cell>
          <cell r="AQ147">
            <v>1</v>
          </cell>
          <cell r="AR147">
            <v>1</v>
          </cell>
          <cell r="AS147">
            <v>1</v>
          </cell>
          <cell r="AT147">
            <v>2</v>
          </cell>
          <cell r="AU147">
            <v>2</v>
          </cell>
          <cell r="AV147">
            <v>2</v>
          </cell>
          <cell r="AW147">
            <v>2</v>
          </cell>
          <cell r="AX147">
            <v>2</v>
          </cell>
          <cell r="AY147">
            <v>2</v>
          </cell>
        </row>
        <row r="148"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1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1</v>
          </cell>
          <cell r="AN148">
            <v>1</v>
          </cell>
          <cell r="AO148">
            <v>1</v>
          </cell>
          <cell r="AP148">
            <v>1</v>
          </cell>
          <cell r="AQ148">
            <v>1</v>
          </cell>
          <cell r="AR148">
            <v>1</v>
          </cell>
          <cell r="AS148">
            <v>1</v>
          </cell>
          <cell r="AT148">
            <v>2</v>
          </cell>
          <cell r="AU148">
            <v>2</v>
          </cell>
          <cell r="AV148">
            <v>2</v>
          </cell>
          <cell r="AW148">
            <v>2</v>
          </cell>
          <cell r="AX148">
            <v>2</v>
          </cell>
          <cell r="AY148">
            <v>2</v>
          </cell>
        </row>
        <row r="149"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1</v>
          </cell>
          <cell r="AA149">
            <v>1</v>
          </cell>
          <cell r="AB149">
            <v>1</v>
          </cell>
          <cell r="AC149">
            <v>1</v>
          </cell>
          <cell r="AD149">
            <v>1</v>
          </cell>
          <cell r="AE149">
            <v>1</v>
          </cell>
          <cell r="AF149">
            <v>1</v>
          </cell>
          <cell r="AG149">
            <v>1</v>
          </cell>
          <cell r="AH149">
            <v>1</v>
          </cell>
          <cell r="AI149">
            <v>1</v>
          </cell>
          <cell r="AJ149">
            <v>1</v>
          </cell>
          <cell r="AK149">
            <v>1</v>
          </cell>
          <cell r="AL149">
            <v>1</v>
          </cell>
          <cell r="AM149">
            <v>1</v>
          </cell>
          <cell r="AN149">
            <v>1</v>
          </cell>
          <cell r="AO149">
            <v>1</v>
          </cell>
          <cell r="AP149">
            <v>1</v>
          </cell>
          <cell r="AQ149">
            <v>1</v>
          </cell>
          <cell r="AR149">
            <v>1</v>
          </cell>
          <cell r="AS149">
            <v>1</v>
          </cell>
          <cell r="AT149">
            <v>2</v>
          </cell>
          <cell r="AU149">
            <v>2</v>
          </cell>
          <cell r="AV149">
            <v>2</v>
          </cell>
          <cell r="AW149">
            <v>2</v>
          </cell>
          <cell r="AX149">
            <v>2</v>
          </cell>
          <cell r="AY149">
            <v>2</v>
          </cell>
        </row>
        <row r="150"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</v>
          </cell>
          <cell r="AA150">
            <v>1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  <cell r="AO150">
            <v>1</v>
          </cell>
          <cell r="AP150">
            <v>1</v>
          </cell>
          <cell r="AQ150">
            <v>1</v>
          </cell>
          <cell r="AR150">
            <v>1</v>
          </cell>
          <cell r="AS150">
            <v>1</v>
          </cell>
          <cell r="AT150">
            <v>2</v>
          </cell>
          <cell r="AU150">
            <v>2</v>
          </cell>
          <cell r="AV150">
            <v>2</v>
          </cell>
          <cell r="AW150">
            <v>2</v>
          </cell>
          <cell r="AX150">
            <v>2</v>
          </cell>
          <cell r="AY150">
            <v>2</v>
          </cell>
        </row>
        <row r="151"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1</v>
          </cell>
          <cell r="AA151">
            <v>1</v>
          </cell>
          <cell r="AB151">
            <v>1</v>
          </cell>
          <cell r="AC151">
            <v>1</v>
          </cell>
          <cell r="AD151">
            <v>1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K151">
            <v>1</v>
          </cell>
          <cell r="AL151">
            <v>1</v>
          </cell>
          <cell r="AM151">
            <v>1</v>
          </cell>
          <cell r="AN151">
            <v>1</v>
          </cell>
          <cell r="AO151">
            <v>1</v>
          </cell>
          <cell r="AP151">
            <v>1</v>
          </cell>
          <cell r="AQ151">
            <v>1</v>
          </cell>
          <cell r="AR151">
            <v>1</v>
          </cell>
          <cell r="AS151">
            <v>1</v>
          </cell>
          <cell r="AT151">
            <v>2</v>
          </cell>
          <cell r="AU151">
            <v>2</v>
          </cell>
          <cell r="AV151">
            <v>2</v>
          </cell>
          <cell r="AW151">
            <v>2</v>
          </cell>
          <cell r="AX151">
            <v>2</v>
          </cell>
          <cell r="AY151">
            <v>2</v>
          </cell>
        </row>
        <row r="152"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</v>
          </cell>
          <cell r="AA152">
            <v>1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Q152">
            <v>1</v>
          </cell>
          <cell r="AR152">
            <v>1</v>
          </cell>
          <cell r="AS152">
            <v>1</v>
          </cell>
          <cell r="AT152">
            <v>2</v>
          </cell>
          <cell r="AU152">
            <v>2</v>
          </cell>
          <cell r="AV152">
            <v>2</v>
          </cell>
          <cell r="AW152">
            <v>2</v>
          </cell>
          <cell r="AX152">
            <v>2</v>
          </cell>
          <cell r="AY152">
            <v>2</v>
          </cell>
        </row>
        <row r="153"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1</v>
          </cell>
          <cell r="AA153">
            <v>1</v>
          </cell>
          <cell r="AB153">
            <v>1</v>
          </cell>
          <cell r="AC153">
            <v>1</v>
          </cell>
          <cell r="AD153">
            <v>1</v>
          </cell>
          <cell r="AE153">
            <v>1</v>
          </cell>
          <cell r="AF153">
            <v>1</v>
          </cell>
          <cell r="AG153">
            <v>1</v>
          </cell>
          <cell r="AH153">
            <v>1</v>
          </cell>
          <cell r="AI153">
            <v>1</v>
          </cell>
          <cell r="AJ153">
            <v>1</v>
          </cell>
          <cell r="AK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Q153">
            <v>1</v>
          </cell>
          <cell r="AR153">
            <v>1</v>
          </cell>
          <cell r="AS153">
            <v>1</v>
          </cell>
          <cell r="AT153">
            <v>2</v>
          </cell>
          <cell r="AU153">
            <v>2</v>
          </cell>
          <cell r="AV153">
            <v>2</v>
          </cell>
          <cell r="AW153">
            <v>2</v>
          </cell>
          <cell r="AX153">
            <v>2</v>
          </cell>
          <cell r="AY153">
            <v>2</v>
          </cell>
        </row>
        <row r="154"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1</v>
          </cell>
          <cell r="AA154">
            <v>1</v>
          </cell>
          <cell r="AB154">
            <v>1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K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2</v>
          </cell>
          <cell r="AU154">
            <v>2</v>
          </cell>
          <cell r="AV154">
            <v>2</v>
          </cell>
          <cell r="AW154">
            <v>2</v>
          </cell>
          <cell r="AX154">
            <v>2</v>
          </cell>
          <cell r="AY154">
            <v>2</v>
          </cell>
        </row>
        <row r="155"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1</v>
          </cell>
          <cell r="AA155">
            <v>1</v>
          </cell>
          <cell r="AB155">
            <v>1</v>
          </cell>
          <cell r="AC155">
            <v>1</v>
          </cell>
          <cell r="AD155">
            <v>1</v>
          </cell>
          <cell r="AE155">
            <v>1</v>
          </cell>
          <cell r="AF155">
            <v>1</v>
          </cell>
          <cell r="AG155">
            <v>1</v>
          </cell>
          <cell r="AH155">
            <v>1</v>
          </cell>
          <cell r="AI155">
            <v>1</v>
          </cell>
          <cell r="AJ155">
            <v>1</v>
          </cell>
          <cell r="AK155">
            <v>1</v>
          </cell>
          <cell r="AL155">
            <v>1</v>
          </cell>
          <cell r="AM155">
            <v>1</v>
          </cell>
          <cell r="AN155">
            <v>1</v>
          </cell>
          <cell r="AO155">
            <v>1</v>
          </cell>
          <cell r="AP155">
            <v>1</v>
          </cell>
          <cell r="AQ155">
            <v>1</v>
          </cell>
          <cell r="AR155">
            <v>1</v>
          </cell>
          <cell r="AS155">
            <v>1</v>
          </cell>
          <cell r="AT155">
            <v>2</v>
          </cell>
          <cell r="AU155">
            <v>2</v>
          </cell>
          <cell r="AV155">
            <v>2</v>
          </cell>
          <cell r="AW155">
            <v>2</v>
          </cell>
          <cell r="AX155">
            <v>2</v>
          </cell>
          <cell r="AY155">
            <v>2</v>
          </cell>
        </row>
        <row r="156"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1</v>
          </cell>
          <cell r="AA156">
            <v>1</v>
          </cell>
          <cell r="AB156">
            <v>1</v>
          </cell>
          <cell r="AC156">
            <v>1</v>
          </cell>
          <cell r="AD156">
            <v>1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2</v>
          </cell>
          <cell r="AU156">
            <v>2</v>
          </cell>
          <cell r="AV156">
            <v>2</v>
          </cell>
          <cell r="AW156">
            <v>2</v>
          </cell>
          <cell r="AX156">
            <v>2</v>
          </cell>
          <cell r="AY156">
            <v>2</v>
          </cell>
        </row>
        <row r="157"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>
            <v>1</v>
          </cell>
          <cell r="AB157">
            <v>1</v>
          </cell>
          <cell r="AC157">
            <v>1</v>
          </cell>
          <cell r="AD157">
            <v>1</v>
          </cell>
          <cell r="AE157">
            <v>1</v>
          </cell>
          <cell r="AF157">
            <v>1</v>
          </cell>
          <cell r="AG157">
            <v>1</v>
          </cell>
          <cell r="AH157">
            <v>1</v>
          </cell>
          <cell r="AI157">
            <v>1</v>
          </cell>
          <cell r="AJ157">
            <v>1</v>
          </cell>
          <cell r="AK157">
            <v>1</v>
          </cell>
          <cell r="AL157">
            <v>1</v>
          </cell>
          <cell r="AM157">
            <v>1</v>
          </cell>
          <cell r="AN157">
            <v>1</v>
          </cell>
          <cell r="AO157">
            <v>1</v>
          </cell>
          <cell r="AP157">
            <v>1</v>
          </cell>
          <cell r="AQ157">
            <v>1</v>
          </cell>
          <cell r="AR157">
            <v>1</v>
          </cell>
          <cell r="AS157">
            <v>1</v>
          </cell>
          <cell r="AT157">
            <v>2</v>
          </cell>
          <cell r="AU157">
            <v>2</v>
          </cell>
          <cell r="AV157">
            <v>2</v>
          </cell>
          <cell r="AW157">
            <v>2</v>
          </cell>
          <cell r="AX157">
            <v>2</v>
          </cell>
          <cell r="AY157">
            <v>2</v>
          </cell>
        </row>
        <row r="158"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1</v>
          </cell>
          <cell r="AA158">
            <v>1</v>
          </cell>
          <cell r="AB158">
            <v>1</v>
          </cell>
          <cell r="AC158">
            <v>1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2</v>
          </cell>
          <cell r="AU158">
            <v>2</v>
          </cell>
          <cell r="AV158">
            <v>2</v>
          </cell>
          <cell r="AW158">
            <v>2</v>
          </cell>
          <cell r="AX158">
            <v>2</v>
          </cell>
          <cell r="AY158">
            <v>2</v>
          </cell>
        </row>
        <row r="159"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1</v>
          </cell>
          <cell r="AA159">
            <v>1</v>
          </cell>
          <cell r="AB159">
            <v>1</v>
          </cell>
          <cell r="AC159">
            <v>1</v>
          </cell>
          <cell r="AD159">
            <v>1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K159">
            <v>1</v>
          </cell>
          <cell r="AL159">
            <v>1</v>
          </cell>
          <cell r="AM159">
            <v>1</v>
          </cell>
          <cell r="AN159">
            <v>1</v>
          </cell>
          <cell r="AO159">
            <v>1</v>
          </cell>
          <cell r="AP159">
            <v>1</v>
          </cell>
          <cell r="AQ159">
            <v>1</v>
          </cell>
          <cell r="AR159">
            <v>1</v>
          </cell>
          <cell r="AS159">
            <v>1</v>
          </cell>
          <cell r="AT159">
            <v>2</v>
          </cell>
          <cell r="AU159">
            <v>2</v>
          </cell>
          <cell r="AV159">
            <v>2</v>
          </cell>
          <cell r="AW159">
            <v>2</v>
          </cell>
          <cell r="AX159">
            <v>2</v>
          </cell>
          <cell r="AY159">
            <v>2</v>
          </cell>
        </row>
        <row r="160"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1</v>
          </cell>
          <cell r="AA160">
            <v>1</v>
          </cell>
          <cell r="AB160">
            <v>1</v>
          </cell>
          <cell r="AC160">
            <v>1</v>
          </cell>
          <cell r="AD160">
            <v>1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K160">
            <v>1</v>
          </cell>
          <cell r="AL160">
            <v>1</v>
          </cell>
          <cell r="AM160">
            <v>1</v>
          </cell>
          <cell r="AN160">
            <v>1</v>
          </cell>
          <cell r="AO160">
            <v>1</v>
          </cell>
          <cell r="AP160">
            <v>1</v>
          </cell>
          <cell r="AQ160">
            <v>1</v>
          </cell>
          <cell r="AR160">
            <v>1</v>
          </cell>
          <cell r="AS160">
            <v>1</v>
          </cell>
          <cell r="AT160">
            <v>2</v>
          </cell>
          <cell r="AU160">
            <v>2</v>
          </cell>
          <cell r="AV160">
            <v>2</v>
          </cell>
          <cell r="AW160">
            <v>2</v>
          </cell>
          <cell r="AX160">
            <v>2</v>
          </cell>
          <cell r="AY160">
            <v>2</v>
          </cell>
        </row>
        <row r="161"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</v>
          </cell>
          <cell r="AA161">
            <v>1</v>
          </cell>
          <cell r="AB161">
            <v>1</v>
          </cell>
          <cell r="AC161">
            <v>1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1</v>
          </cell>
          <cell r="AK161">
            <v>1</v>
          </cell>
          <cell r="AL161">
            <v>1</v>
          </cell>
          <cell r="AM161">
            <v>1</v>
          </cell>
          <cell r="AN161">
            <v>1</v>
          </cell>
          <cell r="AO161">
            <v>1</v>
          </cell>
          <cell r="AP161">
            <v>1</v>
          </cell>
          <cell r="AQ161">
            <v>1</v>
          </cell>
          <cell r="AR161">
            <v>1</v>
          </cell>
          <cell r="AS161">
            <v>1</v>
          </cell>
          <cell r="AT161">
            <v>2</v>
          </cell>
          <cell r="AU161">
            <v>2</v>
          </cell>
          <cell r="AV161">
            <v>2</v>
          </cell>
          <cell r="AW161">
            <v>2</v>
          </cell>
          <cell r="AX161">
            <v>2</v>
          </cell>
          <cell r="AY161">
            <v>2</v>
          </cell>
        </row>
        <row r="162"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1</v>
          </cell>
          <cell r="AA162">
            <v>1</v>
          </cell>
          <cell r="AB162">
            <v>1</v>
          </cell>
          <cell r="AC162">
            <v>1</v>
          </cell>
          <cell r="AD162">
            <v>1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2</v>
          </cell>
          <cell r="AU162">
            <v>2</v>
          </cell>
          <cell r="AV162">
            <v>2</v>
          </cell>
          <cell r="AW162">
            <v>2</v>
          </cell>
          <cell r="AX162">
            <v>2</v>
          </cell>
          <cell r="AY162">
            <v>2</v>
          </cell>
        </row>
        <row r="163"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1</v>
          </cell>
          <cell r="AA163">
            <v>1</v>
          </cell>
          <cell r="AB163">
            <v>1</v>
          </cell>
          <cell r="AC163">
            <v>1</v>
          </cell>
          <cell r="AD163">
            <v>1</v>
          </cell>
          <cell r="AE163">
            <v>1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1</v>
          </cell>
          <cell r="AT163">
            <v>2</v>
          </cell>
          <cell r="AU163">
            <v>2</v>
          </cell>
          <cell r="AV163">
            <v>2</v>
          </cell>
          <cell r="AW163">
            <v>2</v>
          </cell>
          <cell r="AX163">
            <v>2</v>
          </cell>
          <cell r="AY163">
            <v>2</v>
          </cell>
        </row>
        <row r="164"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1</v>
          </cell>
          <cell r="AA164">
            <v>1</v>
          </cell>
          <cell r="AB164">
            <v>1</v>
          </cell>
          <cell r="AC164">
            <v>1</v>
          </cell>
          <cell r="AD164">
            <v>1</v>
          </cell>
          <cell r="AE164">
            <v>1</v>
          </cell>
          <cell r="AF164">
            <v>1</v>
          </cell>
          <cell r="AG164">
            <v>1</v>
          </cell>
          <cell r="AH164">
            <v>1</v>
          </cell>
          <cell r="AI164">
            <v>1</v>
          </cell>
          <cell r="AJ164">
            <v>1</v>
          </cell>
          <cell r="AK164">
            <v>1</v>
          </cell>
          <cell r="AL164">
            <v>1</v>
          </cell>
          <cell r="AM164">
            <v>1</v>
          </cell>
          <cell r="AN164">
            <v>1</v>
          </cell>
          <cell r="AO164">
            <v>1</v>
          </cell>
          <cell r="AP164">
            <v>1</v>
          </cell>
          <cell r="AQ164">
            <v>1</v>
          </cell>
          <cell r="AR164">
            <v>1</v>
          </cell>
          <cell r="AS164">
            <v>1</v>
          </cell>
          <cell r="AT164">
            <v>2</v>
          </cell>
          <cell r="AU164">
            <v>2</v>
          </cell>
          <cell r="AV164">
            <v>2</v>
          </cell>
          <cell r="AW164">
            <v>2</v>
          </cell>
          <cell r="AX164">
            <v>2</v>
          </cell>
          <cell r="AY164">
            <v>2</v>
          </cell>
        </row>
        <row r="165"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1</v>
          </cell>
          <cell r="AA165">
            <v>1</v>
          </cell>
          <cell r="AB165">
            <v>1</v>
          </cell>
          <cell r="AC165">
            <v>1</v>
          </cell>
          <cell r="AD165">
            <v>1</v>
          </cell>
          <cell r="AE165">
            <v>1</v>
          </cell>
          <cell r="AF165">
            <v>1</v>
          </cell>
          <cell r="AG165">
            <v>1</v>
          </cell>
          <cell r="AH165">
            <v>1</v>
          </cell>
          <cell r="AI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N165">
            <v>1</v>
          </cell>
          <cell r="AO165">
            <v>1</v>
          </cell>
          <cell r="AP165">
            <v>1</v>
          </cell>
          <cell r="AQ165">
            <v>1</v>
          </cell>
          <cell r="AR165">
            <v>1</v>
          </cell>
          <cell r="AS165">
            <v>1</v>
          </cell>
          <cell r="AT165">
            <v>2</v>
          </cell>
          <cell r="AU165">
            <v>2</v>
          </cell>
          <cell r="AV165">
            <v>2</v>
          </cell>
          <cell r="AW165">
            <v>2</v>
          </cell>
          <cell r="AX165">
            <v>2</v>
          </cell>
          <cell r="AY165">
            <v>2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</v>
          </cell>
          <cell r="AA166">
            <v>1</v>
          </cell>
          <cell r="AB166">
            <v>1</v>
          </cell>
          <cell r="AC166">
            <v>1</v>
          </cell>
          <cell r="AD166">
            <v>1</v>
          </cell>
          <cell r="AE166">
            <v>1</v>
          </cell>
          <cell r="AF166">
            <v>1</v>
          </cell>
          <cell r="AG166">
            <v>1</v>
          </cell>
          <cell r="AH166">
            <v>1</v>
          </cell>
          <cell r="AI166">
            <v>1</v>
          </cell>
          <cell r="AJ166">
            <v>1</v>
          </cell>
          <cell r="AK166">
            <v>1</v>
          </cell>
          <cell r="AL166">
            <v>1</v>
          </cell>
          <cell r="AM166">
            <v>1</v>
          </cell>
          <cell r="AN166">
            <v>1</v>
          </cell>
          <cell r="AO166">
            <v>1</v>
          </cell>
          <cell r="AP166">
            <v>1</v>
          </cell>
          <cell r="AQ166">
            <v>1</v>
          </cell>
          <cell r="AR166">
            <v>1</v>
          </cell>
          <cell r="AS166">
            <v>1</v>
          </cell>
          <cell r="AT166">
            <v>2</v>
          </cell>
          <cell r="AU166">
            <v>2</v>
          </cell>
          <cell r="AV166">
            <v>2</v>
          </cell>
          <cell r="AW166">
            <v>2</v>
          </cell>
          <cell r="AX166">
            <v>2</v>
          </cell>
          <cell r="AY166">
            <v>2</v>
          </cell>
        </row>
        <row r="167"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1</v>
          </cell>
          <cell r="AA167">
            <v>1</v>
          </cell>
          <cell r="AB167">
            <v>1</v>
          </cell>
          <cell r="AC167">
            <v>1</v>
          </cell>
          <cell r="AD167">
            <v>1</v>
          </cell>
          <cell r="AE167">
            <v>1</v>
          </cell>
          <cell r="AF167">
            <v>1</v>
          </cell>
          <cell r="AG167">
            <v>1</v>
          </cell>
          <cell r="AH167">
            <v>1</v>
          </cell>
          <cell r="AI167">
            <v>1</v>
          </cell>
          <cell r="AJ167">
            <v>1</v>
          </cell>
          <cell r="AK167">
            <v>1</v>
          </cell>
          <cell r="AL167">
            <v>1</v>
          </cell>
          <cell r="AM167">
            <v>1</v>
          </cell>
          <cell r="AN167">
            <v>1</v>
          </cell>
          <cell r="AO167">
            <v>1</v>
          </cell>
          <cell r="AP167">
            <v>1</v>
          </cell>
          <cell r="AQ167">
            <v>1</v>
          </cell>
          <cell r="AR167">
            <v>1</v>
          </cell>
          <cell r="AS167">
            <v>1</v>
          </cell>
          <cell r="AT167">
            <v>2</v>
          </cell>
          <cell r="AU167">
            <v>2</v>
          </cell>
          <cell r="AV167">
            <v>2</v>
          </cell>
          <cell r="AW167">
            <v>2</v>
          </cell>
          <cell r="AX167">
            <v>2</v>
          </cell>
          <cell r="AY167">
            <v>2</v>
          </cell>
        </row>
        <row r="168"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1</v>
          </cell>
          <cell r="AA168">
            <v>1</v>
          </cell>
          <cell r="AB168">
            <v>1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>
            <v>1</v>
          </cell>
          <cell r="AH168">
            <v>1</v>
          </cell>
          <cell r="AI168">
            <v>1</v>
          </cell>
          <cell r="AJ168">
            <v>1</v>
          </cell>
          <cell r="AK168">
            <v>1</v>
          </cell>
          <cell r="AL168">
            <v>1</v>
          </cell>
          <cell r="AM168">
            <v>1</v>
          </cell>
          <cell r="AN168">
            <v>1</v>
          </cell>
          <cell r="AO168">
            <v>1</v>
          </cell>
          <cell r="AP168">
            <v>1</v>
          </cell>
          <cell r="AQ168">
            <v>1</v>
          </cell>
          <cell r="AR168">
            <v>1</v>
          </cell>
          <cell r="AS168">
            <v>1</v>
          </cell>
          <cell r="AT168">
            <v>2</v>
          </cell>
          <cell r="AU168">
            <v>2</v>
          </cell>
          <cell r="AV168">
            <v>2</v>
          </cell>
          <cell r="AW168">
            <v>2</v>
          </cell>
          <cell r="AX168">
            <v>2</v>
          </cell>
          <cell r="AY168">
            <v>2</v>
          </cell>
        </row>
        <row r="169"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</v>
          </cell>
          <cell r="AA169">
            <v>1</v>
          </cell>
          <cell r="AB169">
            <v>1</v>
          </cell>
          <cell r="AC169">
            <v>1</v>
          </cell>
          <cell r="AD169">
            <v>1</v>
          </cell>
          <cell r="AE169">
            <v>1</v>
          </cell>
          <cell r="AF169">
            <v>1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1</v>
          </cell>
          <cell r="AL169">
            <v>1</v>
          </cell>
          <cell r="AM169">
            <v>1</v>
          </cell>
          <cell r="AN169">
            <v>1</v>
          </cell>
          <cell r="AO169">
            <v>1</v>
          </cell>
          <cell r="AP169">
            <v>1</v>
          </cell>
          <cell r="AQ169">
            <v>1</v>
          </cell>
          <cell r="AR169">
            <v>1</v>
          </cell>
          <cell r="AS169">
            <v>1</v>
          </cell>
          <cell r="AT169">
            <v>2</v>
          </cell>
          <cell r="AU169">
            <v>2</v>
          </cell>
          <cell r="AV169">
            <v>2</v>
          </cell>
          <cell r="AW169">
            <v>2</v>
          </cell>
          <cell r="AX169">
            <v>2</v>
          </cell>
          <cell r="AY169">
            <v>2</v>
          </cell>
        </row>
        <row r="170"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2</v>
          </cell>
          <cell r="AU170">
            <v>2</v>
          </cell>
          <cell r="AV170">
            <v>2</v>
          </cell>
          <cell r="AW170">
            <v>2</v>
          </cell>
          <cell r="AX170">
            <v>2</v>
          </cell>
          <cell r="AY170">
            <v>2</v>
          </cell>
        </row>
        <row r="171"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</v>
          </cell>
          <cell r="AA171">
            <v>1</v>
          </cell>
          <cell r="AB171">
            <v>1</v>
          </cell>
          <cell r="AC171">
            <v>1</v>
          </cell>
          <cell r="AD171">
            <v>1</v>
          </cell>
          <cell r="AE171">
            <v>1</v>
          </cell>
          <cell r="AF171">
            <v>1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1</v>
          </cell>
          <cell r="AP171">
            <v>1</v>
          </cell>
          <cell r="AQ171">
            <v>1</v>
          </cell>
          <cell r="AR171">
            <v>1</v>
          </cell>
          <cell r="AS171">
            <v>1</v>
          </cell>
          <cell r="AT171">
            <v>2</v>
          </cell>
          <cell r="AU171">
            <v>2</v>
          </cell>
          <cell r="AV171">
            <v>2</v>
          </cell>
          <cell r="AW171">
            <v>2</v>
          </cell>
          <cell r="AX171">
            <v>2</v>
          </cell>
          <cell r="AY171">
            <v>2</v>
          </cell>
        </row>
        <row r="172"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1</v>
          </cell>
          <cell r="AI172">
            <v>1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2</v>
          </cell>
          <cell r="AU172">
            <v>2</v>
          </cell>
          <cell r="AV172">
            <v>2</v>
          </cell>
          <cell r="AW172">
            <v>2</v>
          </cell>
          <cell r="AX172">
            <v>2</v>
          </cell>
          <cell r="AY172">
            <v>2</v>
          </cell>
        </row>
        <row r="173"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1</v>
          </cell>
          <cell r="AA173">
            <v>1</v>
          </cell>
          <cell r="AB173">
            <v>1</v>
          </cell>
          <cell r="AC173">
            <v>1</v>
          </cell>
          <cell r="AD173">
            <v>1</v>
          </cell>
          <cell r="AE173">
            <v>1</v>
          </cell>
          <cell r="AF173">
            <v>1</v>
          </cell>
          <cell r="AG173">
            <v>1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2</v>
          </cell>
          <cell r="AU173">
            <v>2</v>
          </cell>
          <cell r="AV173">
            <v>2</v>
          </cell>
          <cell r="AW173">
            <v>2</v>
          </cell>
          <cell r="AX173">
            <v>2</v>
          </cell>
          <cell r="AY173">
            <v>2</v>
          </cell>
        </row>
        <row r="174"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1</v>
          </cell>
          <cell r="AI174">
            <v>1</v>
          </cell>
          <cell r="AJ174">
            <v>1</v>
          </cell>
          <cell r="AK174">
            <v>1</v>
          </cell>
          <cell r="AL174">
            <v>1</v>
          </cell>
          <cell r="AM174">
            <v>1</v>
          </cell>
          <cell r="AN174">
            <v>1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2</v>
          </cell>
          <cell r="AU174">
            <v>2</v>
          </cell>
          <cell r="AV174">
            <v>2</v>
          </cell>
          <cell r="AW174">
            <v>2</v>
          </cell>
          <cell r="AX174">
            <v>2</v>
          </cell>
          <cell r="AY174">
            <v>2</v>
          </cell>
        </row>
        <row r="175"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1</v>
          </cell>
          <cell r="AA175">
            <v>1</v>
          </cell>
          <cell r="AB175">
            <v>1</v>
          </cell>
          <cell r="AC175">
            <v>1</v>
          </cell>
          <cell r="AD175">
            <v>1</v>
          </cell>
          <cell r="AE175">
            <v>1</v>
          </cell>
          <cell r="AF175">
            <v>1</v>
          </cell>
          <cell r="AG175">
            <v>1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2</v>
          </cell>
          <cell r="AU175">
            <v>2</v>
          </cell>
          <cell r="AV175">
            <v>2</v>
          </cell>
          <cell r="AW175">
            <v>2</v>
          </cell>
          <cell r="AX175">
            <v>2</v>
          </cell>
          <cell r="AY175">
            <v>2</v>
          </cell>
        </row>
        <row r="176"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1</v>
          </cell>
          <cell r="AA176">
            <v>1</v>
          </cell>
          <cell r="AB176">
            <v>1</v>
          </cell>
          <cell r="AC176">
            <v>1</v>
          </cell>
          <cell r="AD176">
            <v>1</v>
          </cell>
          <cell r="AE176">
            <v>1</v>
          </cell>
          <cell r="AF176">
            <v>1</v>
          </cell>
          <cell r="AG176">
            <v>1</v>
          </cell>
          <cell r="AH176">
            <v>1</v>
          </cell>
          <cell r="AI176">
            <v>1</v>
          </cell>
          <cell r="AJ176">
            <v>1</v>
          </cell>
          <cell r="AK176">
            <v>1</v>
          </cell>
          <cell r="AL176">
            <v>1</v>
          </cell>
          <cell r="AM176">
            <v>1</v>
          </cell>
          <cell r="AN176">
            <v>1</v>
          </cell>
          <cell r="AO176">
            <v>1</v>
          </cell>
          <cell r="AP176">
            <v>1</v>
          </cell>
          <cell r="AQ176">
            <v>1</v>
          </cell>
          <cell r="AR176">
            <v>1</v>
          </cell>
          <cell r="AS176">
            <v>1</v>
          </cell>
          <cell r="AT176">
            <v>2</v>
          </cell>
          <cell r="AU176">
            <v>2</v>
          </cell>
          <cell r="AV176">
            <v>2</v>
          </cell>
          <cell r="AW176">
            <v>2</v>
          </cell>
          <cell r="AX176">
            <v>2</v>
          </cell>
          <cell r="AY176">
            <v>2</v>
          </cell>
        </row>
        <row r="177"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1</v>
          </cell>
          <cell r="AA177">
            <v>1</v>
          </cell>
          <cell r="AB177">
            <v>1</v>
          </cell>
          <cell r="AC177">
            <v>1</v>
          </cell>
          <cell r="AD177">
            <v>1</v>
          </cell>
          <cell r="AE177">
            <v>1</v>
          </cell>
          <cell r="AF177">
            <v>1</v>
          </cell>
          <cell r="AG177">
            <v>1</v>
          </cell>
          <cell r="AH177">
            <v>1</v>
          </cell>
          <cell r="AI177">
            <v>1</v>
          </cell>
          <cell r="AJ177">
            <v>1</v>
          </cell>
          <cell r="AK177">
            <v>1</v>
          </cell>
          <cell r="AL177">
            <v>1</v>
          </cell>
          <cell r="AM177">
            <v>1</v>
          </cell>
          <cell r="AN177">
            <v>1</v>
          </cell>
          <cell r="AO177">
            <v>1</v>
          </cell>
          <cell r="AP177">
            <v>1</v>
          </cell>
          <cell r="AQ177">
            <v>1</v>
          </cell>
          <cell r="AR177">
            <v>1</v>
          </cell>
          <cell r="AS177">
            <v>1</v>
          </cell>
          <cell r="AT177">
            <v>2</v>
          </cell>
          <cell r="AU177">
            <v>2</v>
          </cell>
          <cell r="AV177">
            <v>2</v>
          </cell>
          <cell r="AW177">
            <v>2</v>
          </cell>
          <cell r="AX177">
            <v>2</v>
          </cell>
          <cell r="AY177">
            <v>2</v>
          </cell>
        </row>
        <row r="178"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1</v>
          </cell>
          <cell r="AA178">
            <v>1</v>
          </cell>
          <cell r="AB178">
            <v>1</v>
          </cell>
          <cell r="AC178">
            <v>1</v>
          </cell>
          <cell r="AD178">
            <v>1</v>
          </cell>
          <cell r="AE178">
            <v>1</v>
          </cell>
          <cell r="AF178">
            <v>1</v>
          </cell>
          <cell r="AG178">
            <v>1</v>
          </cell>
          <cell r="AH178">
            <v>1</v>
          </cell>
          <cell r="AI178">
            <v>1</v>
          </cell>
          <cell r="AJ178">
            <v>1</v>
          </cell>
          <cell r="AK178">
            <v>1</v>
          </cell>
          <cell r="AL178">
            <v>1</v>
          </cell>
          <cell r="AM178">
            <v>1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  <cell r="AS178">
            <v>1</v>
          </cell>
          <cell r="AT178">
            <v>2</v>
          </cell>
          <cell r="AU178">
            <v>2</v>
          </cell>
          <cell r="AV178">
            <v>2</v>
          </cell>
          <cell r="AW178">
            <v>2</v>
          </cell>
          <cell r="AX178">
            <v>2</v>
          </cell>
          <cell r="AY178">
            <v>2</v>
          </cell>
        </row>
        <row r="179"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</v>
          </cell>
          <cell r="AA179">
            <v>1</v>
          </cell>
          <cell r="AB179">
            <v>1</v>
          </cell>
          <cell r="AC179">
            <v>1</v>
          </cell>
          <cell r="AD179">
            <v>1</v>
          </cell>
          <cell r="AE179">
            <v>1</v>
          </cell>
          <cell r="AF179">
            <v>1</v>
          </cell>
          <cell r="AG179">
            <v>1</v>
          </cell>
          <cell r="AH179">
            <v>1</v>
          </cell>
          <cell r="AI179">
            <v>1</v>
          </cell>
          <cell r="AJ179">
            <v>1</v>
          </cell>
          <cell r="AK179">
            <v>1</v>
          </cell>
          <cell r="AL179">
            <v>1</v>
          </cell>
          <cell r="AM179">
            <v>1</v>
          </cell>
          <cell r="AN179">
            <v>1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2</v>
          </cell>
          <cell r="AU179">
            <v>2</v>
          </cell>
          <cell r="AV179">
            <v>2</v>
          </cell>
          <cell r="AW179">
            <v>2</v>
          </cell>
          <cell r="AX179">
            <v>2</v>
          </cell>
          <cell r="AY179">
            <v>2</v>
          </cell>
        </row>
        <row r="180"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1</v>
          </cell>
          <cell r="AA180">
            <v>1</v>
          </cell>
          <cell r="AB180">
            <v>1</v>
          </cell>
          <cell r="AC180">
            <v>1</v>
          </cell>
          <cell r="AD180">
            <v>1</v>
          </cell>
          <cell r="AE180">
            <v>1</v>
          </cell>
          <cell r="AF180">
            <v>1</v>
          </cell>
          <cell r="AG180">
            <v>1</v>
          </cell>
          <cell r="AH180">
            <v>1</v>
          </cell>
          <cell r="AI180">
            <v>1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  <cell r="AP180">
            <v>1</v>
          </cell>
          <cell r="AQ180">
            <v>1</v>
          </cell>
          <cell r="AR180">
            <v>1</v>
          </cell>
          <cell r="AS180">
            <v>1</v>
          </cell>
          <cell r="AT180">
            <v>2</v>
          </cell>
          <cell r="AU180">
            <v>2</v>
          </cell>
          <cell r="AV180">
            <v>2</v>
          </cell>
          <cell r="AW180">
            <v>2</v>
          </cell>
          <cell r="AX180">
            <v>2</v>
          </cell>
          <cell r="AY180">
            <v>2</v>
          </cell>
        </row>
        <row r="181"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</v>
          </cell>
          <cell r="AA181">
            <v>1</v>
          </cell>
          <cell r="AB181">
            <v>1</v>
          </cell>
          <cell r="AC181">
            <v>1</v>
          </cell>
          <cell r="AD181">
            <v>1</v>
          </cell>
          <cell r="AE181">
            <v>1</v>
          </cell>
          <cell r="AF181">
            <v>1</v>
          </cell>
          <cell r="AG181">
            <v>1</v>
          </cell>
          <cell r="AH181">
            <v>1</v>
          </cell>
          <cell r="AI181">
            <v>1</v>
          </cell>
          <cell r="AJ181">
            <v>1</v>
          </cell>
          <cell r="AK181">
            <v>1</v>
          </cell>
          <cell r="AL181">
            <v>1</v>
          </cell>
          <cell r="AM181">
            <v>1</v>
          </cell>
          <cell r="AN181">
            <v>1</v>
          </cell>
          <cell r="AO181">
            <v>1</v>
          </cell>
          <cell r="AP181">
            <v>1</v>
          </cell>
          <cell r="AQ181">
            <v>1</v>
          </cell>
          <cell r="AR181">
            <v>1</v>
          </cell>
          <cell r="AS181">
            <v>1</v>
          </cell>
          <cell r="AT181">
            <v>2</v>
          </cell>
          <cell r="AU181">
            <v>2</v>
          </cell>
          <cell r="AV181">
            <v>2</v>
          </cell>
          <cell r="AW181">
            <v>2</v>
          </cell>
          <cell r="AX181">
            <v>2</v>
          </cell>
          <cell r="AY181">
            <v>2</v>
          </cell>
        </row>
        <row r="182"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1</v>
          </cell>
          <cell r="AA182">
            <v>1</v>
          </cell>
          <cell r="AB182">
            <v>1</v>
          </cell>
          <cell r="AC182">
            <v>1</v>
          </cell>
          <cell r="AD182">
            <v>1</v>
          </cell>
          <cell r="AE182">
            <v>1</v>
          </cell>
          <cell r="AF182">
            <v>1</v>
          </cell>
          <cell r="AG182">
            <v>1</v>
          </cell>
          <cell r="AH182">
            <v>1</v>
          </cell>
          <cell r="AI182">
            <v>1</v>
          </cell>
          <cell r="AJ182">
            <v>1</v>
          </cell>
          <cell r="AK182">
            <v>1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2</v>
          </cell>
          <cell r="AU182">
            <v>2</v>
          </cell>
          <cell r="AV182">
            <v>2</v>
          </cell>
          <cell r="AW182">
            <v>2</v>
          </cell>
          <cell r="AX182">
            <v>2</v>
          </cell>
          <cell r="AY182">
            <v>2</v>
          </cell>
        </row>
        <row r="183"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1</v>
          </cell>
          <cell r="AA183">
            <v>1</v>
          </cell>
          <cell r="AB183">
            <v>1</v>
          </cell>
          <cell r="AC183">
            <v>1</v>
          </cell>
          <cell r="AD183">
            <v>1</v>
          </cell>
          <cell r="AE183">
            <v>1</v>
          </cell>
          <cell r="AF183">
            <v>1</v>
          </cell>
          <cell r="AG183">
            <v>1</v>
          </cell>
          <cell r="AH183">
            <v>1</v>
          </cell>
          <cell r="AI183">
            <v>1</v>
          </cell>
          <cell r="AJ183">
            <v>1</v>
          </cell>
          <cell r="AK183">
            <v>1</v>
          </cell>
          <cell r="AL183">
            <v>1</v>
          </cell>
          <cell r="AM183">
            <v>1</v>
          </cell>
          <cell r="AN183">
            <v>1</v>
          </cell>
          <cell r="AO183">
            <v>1</v>
          </cell>
          <cell r="AP183">
            <v>1</v>
          </cell>
          <cell r="AQ183">
            <v>1</v>
          </cell>
          <cell r="AR183">
            <v>1</v>
          </cell>
          <cell r="AS183">
            <v>1</v>
          </cell>
          <cell r="AT183">
            <v>2</v>
          </cell>
          <cell r="AU183">
            <v>2</v>
          </cell>
          <cell r="AV183">
            <v>2</v>
          </cell>
          <cell r="AW183">
            <v>2</v>
          </cell>
          <cell r="AX183">
            <v>2</v>
          </cell>
          <cell r="AY183">
            <v>2</v>
          </cell>
        </row>
        <row r="184"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  <cell r="AI184">
            <v>1</v>
          </cell>
          <cell r="AJ184">
            <v>1</v>
          </cell>
          <cell r="AK184">
            <v>1</v>
          </cell>
          <cell r="AL184">
            <v>1</v>
          </cell>
          <cell r="AM184">
            <v>1</v>
          </cell>
          <cell r="AN184">
            <v>1</v>
          </cell>
          <cell r="AO184">
            <v>1</v>
          </cell>
          <cell r="AP184">
            <v>1</v>
          </cell>
          <cell r="AQ184">
            <v>1</v>
          </cell>
          <cell r="AR184">
            <v>1</v>
          </cell>
          <cell r="AS184">
            <v>1</v>
          </cell>
          <cell r="AT184">
            <v>2</v>
          </cell>
          <cell r="AU184">
            <v>2</v>
          </cell>
          <cell r="AV184">
            <v>2</v>
          </cell>
          <cell r="AW184">
            <v>2</v>
          </cell>
          <cell r="AX184">
            <v>2</v>
          </cell>
          <cell r="AY184">
            <v>2</v>
          </cell>
        </row>
        <row r="185"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1</v>
          </cell>
          <cell r="AA185">
            <v>1</v>
          </cell>
          <cell r="AB185">
            <v>1</v>
          </cell>
          <cell r="AC185">
            <v>1</v>
          </cell>
          <cell r="AD185">
            <v>1</v>
          </cell>
          <cell r="AE185">
            <v>1</v>
          </cell>
          <cell r="AF185">
            <v>1</v>
          </cell>
          <cell r="AG185">
            <v>1</v>
          </cell>
          <cell r="AH185">
            <v>1</v>
          </cell>
          <cell r="AI185">
            <v>1</v>
          </cell>
          <cell r="AJ185">
            <v>1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2</v>
          </cell>
          <cell r="AU185">
            <v>2</v>
          </cell>
          <cell r="AV185">
            <v>2</v>
          </cell>
          <cell r="AW185">
            <v>2</v>
          </cell>
          <cell r="AX185">
            <v>2</v>
          </cell>
          <cell r="AY185">
            <v>2</v>
          </cell>
        </row>
        <row r="186"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1</v>
          </cell>
          <cell r="AA186">
            <v>1</v>
          </cell>
          <cell r="AB186">
            <v>1</v>
          </cell>
          <cell r="AC186">
            <v>1</v>
          </cell>
          <cell r="AD186">
            <v>1</v>
          </cell>
          <cell r="AE186">
            <v>1</v>
          </cell>
          <cell r="AF186">
            <v>1</v>
          </cell>
          <cell r="AG186">
            <v>1</v>
          </cell>
          <cell r="AH186">
            <v>1</v>
          </cell>
          <cell r="AI186">
            <v>1</v>
          </cell>
          <cell r="AJ186">
            <v>1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2</v>
          </cell>
          <cell r="AU186">
            <v>2</v>
          </cell>
          <cell r="AV186">
            <v>2</v>
          </cell>
          <cell r="AW186">
            <v>2</v>
          </cell>
          <cell r="AX186">
            <v>2</v>
          </cell>
          <cell r="AY186">
            <v>2</v>
          </cell>
        </row>
        <row r="187"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  <cell r="AI187">
            <v>1</v>
          </cell>
          <cell r="AJ187">
            <v>1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2</v>
          </cell>
          <cell r="AU187">
            <v>2</v>
          </cell>
          <cell r="AV187">
            <v>2</v>
          </cell>
          <cell r="AW187">
            <v>2</v>
          </cell>
          <cell r="AX187">
            <v>2</v>
          </cell>
          <cell r="AY187">
            <v>2</v>
          </cell>
        </row>
        <row r="188"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1</v>
          </cell>
          <cell r="AA188">
            <v>1</v>
          </cell>
          <cell r="AB188">
            <v>1</v>
          </cell>
          <cell r="AC188">
            <v>1</v>
          </cell>
          <cell r="AD188">
            <v>1</v>
          </cell>
          <cell r="AE188">
            <v>1</v>
          </cell>
          <cell r="AF188">
            <v>1</v>
          </cell>
          <cell r="AG188">
            <v>1</v>
          </cell>
          <cell r="AH188">
            <v>1</v>
          </cell>
          <cell r="AI188">
            <v>1</v>
          </cell>
          <cell r="AJ188">
            <v>1</v>
          </cell>
          <cell r="AK188">
            <v>1</v>
          </cell>
          <cell r="AL188">
            <v>1</v>
          </cell>
          <cell r="AM188">
            <v>1</v>
          </cell>
          <cell r="AN188">
            <v>1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2</v>
          </cell>
          <cell r="AU188">
            <v>2</v>
          </cell>
          <cell r="AV188">
            <v>2</v>
          </cell>
          <cell r="AW188">
            <v>2</v>
          </cell>
          <cell r="AX188">
            <v>2</v>
          </cell>
          <cell r="AY188">
            <v>2</v>
          </cell>
        </row>
        <row r="189"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1</v>
          </cell>
          <cell r="AA189">
            <v>1</v>
          </cell>
          <cell r="AB189">
            <v>1</v>
          </cell>
          <cell r="AC189">
            <v>1</v>
          </cell>
          <cell r="AD189">
            <v>1</v>
          </cell>
          <cell r="AE189">
            <v>1</v>
          </cell>
          <cell r="AF189">
            <v>1</v>
          </cell>
          <cell r="AG189">
            <v>1</v>
          </cell>
          <cell r="AH189">
            <v>1</v>
          </cell>
          <cell r="AI189">
            <v>1</v>
          </cell>
          <cell r="AJ189">
            <v>1</v>
          </cell>
          <cell r="AK189">
            <v>1</v>
          </cell>
          <cell r="AL189">
            <v>1</v>
          </cell>
          <cell r="AM189">
            <v>1</v>
          </cell>
          <cell r="AN189">
            <v>1</v>
          </cell>
          <cell r="AO189">
            <v>1</v>
          </cell>
          <cell r="AP189">
            <v>1</v>
          </cell>
          <cell r="AQ189">
            <v>1</v>
          </cell>
          <cell r="AR189">
            <v>1</v>
          </cell>
          <cell r="AS189">
            <v>1</v>
          </cell>
          <cell r="AT189">
            <v>2</v>
          </cell>
          <cell r="AU189">
            <v>2</v>
          </cell>
          <cell r="AV189">
            <v>2</v>
          </cell>
          <cell r="AW189">
            <v>2</v>
          </cell>
          <cell r="AX189">
            <v>2</v>
          </cell>
          <cell r="AY189">
            <v>2</v>
          </cell>
        </row>
        <row r="190"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1</v>
          </cell>
          <cell r="AA190">
            <v>1</v>
          </cell>
          <cell r="AB190">
            <v>1</v>
          </cell>
          <cell r="AC190">
            <v>1</v>
          </cell>
          <cell r="AD190">
            <v>1</v>
          </cell>
          <cell r="AE190">
            <v>1</v>
          </cell>
          <cell r="AF190">
            <v>1</v>
          </cell>
          <cell r="AG190">
            <v>1</v>
          </cell>
          <cell r="AH190">
            <v>1</v>
          </cell>
          <cell r="AI190">
            <v>1</v>
          </cell>
          <cell r="AJ190">
            <v>1</v>
          </cell>
          <cell r="AK190">
            <v>1</v>
          </cell>
          <cell r="AL190">
            <v>1</v>
          </cell>
          <cell r="AM190">
            <v>1</v>
          </cell>
          <cell r="AN190">
            <v>1</v>
          </cell>
          <cell r="AO190">
            <v>1</v>
          </cell>
          <cell r="AP190">
            <v>1</v>
          </cell>
          <cell r="AQ190">
            <v>1</v>
          </cell>
          <cell r="AR190">
            <v>1</v>
          </cell>
          <cell r="AS190">
            <v>1</v>
          </cell>
          <cell r="AT190">
            <v>2</v>
          </cell>
          <cell r="AU190">
            <v>2</v>
          </cell>
          <cell r="AV190">
            <v>2</v>
          </cell>
          <cell r="AW190">
            <v>2</v>
          </cell>
          <cell r="AX190">
            <v>2</v>
          </cell>
          <cell r="AY190">
            <v>2</v>
          </cell>
        </row>
        <row r="191"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1</v>
          </cell>
          <cell r="AA191">
            <v>1</v>
          </cell>
          <cell r="AB191">
            <v>1</v>
          </cell>
          <cell r="AC191">
            <v>1</v>
          </cell>
          <cell r="AD191">
            <v>1</v>
          </cell>
          <cell r="AE191">
            <v>1</v>
          </cell>
          <cell r="AF191">
            <v>1</v>
          </cell>
          <cell r="AG191">
            <v>1</v>
          </cell>
          <cell r="AH191">
            <v>1</v>
          </cell>
          <cell r="AI191">
            <v>1</v>
          </cell>
          <cell r="AJ191">
            <v>1</v>
          </cell>
          <cell r="AK191">
            <v>1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1</v>
          </cell>
          <cell r="AR191">
            <v>1</v>
          </cell>
          <cell r="AS191">
            <v>1</v>
          </cell>
          <cell r="AT191">
            <v>2</v>
          </cell>
          <cell r="AU191">
            <v>2</v>
          </cell>
          <cell r="AV191">
            <v>2</v>
          </cell>
          <cell r="AW191">
            <v>2</v>
          </cell>
          <cell r="AX191">
            <v>2</v>
          </cell>
          <cell r="AY191">
            <v>2</v>
          </cell>
        </row>
        <row r="192"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1</v>
          </cell>
          <cell r="AA192">
            <v>1</v>
          </cell>
          <cell r="AB192">
            <v>1</v>
          </cell>
          <cell r="AC192">
            <v>1</v>
          </cell>
          <cell r="AD192">
            <v>1</v>
          </cell>
          <cell r="AE192">
            <v>1</v>
          </cell>
          <cell r="AF192">
            <v>1</v>
          </cell>
          <cell r="AG192">
            <v>1</v>
          </cell>
          <cell r="AH192">
            <v>1</v>
          </cell>
          <cell r="AI192">
            <v>1</v>
          </cell>
          <cell r="AJ192">
            <v>1</v>
          </cell>
          <cell r="AK192">
            <v>1</v>
          </cell>
          <cell r="AL192">
            <v>1</v>
          </cell>
          <cell r="AM192">
            <v>1</v>
          </cell>
          <cell r="AN192">
            <v>1</v>
          </cell>
          <cell r="AO192">
            <v>1</v>
          </cell>
          <cell r="AP192">
            <v>1</v>
          </cell>
          <cell r="AQ192">
            <v>1</v>
          </cell>
          <cell r="AR192">
            <v>1</v>
          </cell>
          <cell r="AS192">
            <v>1</v>
          </cell>
          <cell r="AT192">
            <v>2</v>
          </cell>
          <cell r="AU192">
            <v>2</v>
          </cell>
          <cell r="AV192">
            <v>2</v>
          </cell>
          <cell r="AW192">
            <v>2</v>
          </cell>
          <cell r="AX192">
            <v>2</v>
          </cell>
          <cell r="AY192">
            <v>2</v>
          </cell>
        </row>
        <row r="193"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1</v>
          </cell>
          <cell r="AA193">
            <v>1</v>
          </cell>
          <cell r="AB193">
            <v>1</v>
          </cell>
          <cell r="AC193">
            <v>1</v>
          </cell>
          <cell r="AD193">
            <v>1</v>
          </cell>
          <cell r="AE193">
            <v>1</v>
          </cell>
          <cell r="AF193">
            <v>1</v>
          </cell>
          <cell r="AG193">
            <v>1</v>
          </cell>
          <cell r="AH193">
            <v>1</v>
          </cell>
          <cell r="AI193">
            <v>1</v>
          </cell>
          <cell r="AJ193">
            <v>1</v>
          </cell>
          <cell r="AK193">
            <v>1</v>
          </cell>
          <cell r="AL193">
            <v>1</v>
          </cell>
          <cell r="AM193">
            <v>1</v>
          </cell>
          <cell r="AN193">
            <v>1</v>
          </cell>
          <cell r="AO193">
            <v>1</v>
          </cell>
          <cell r="AP193">
            <v>1</v>
          </cell>
          <cell r="AQ193">
            <v>1</v>
          </cell>
          <cell r="AR193">
            <v>1</v>
          </cell>
          <cell r="AS193">
            <v>1</v>
          </cell>
          <cell r="AT193">
            <v>2</v>
          </cell>
          <cell r="AU193">
            <v>2</v>
          </cell>
          <cell r="AV193">
            <v>2</v>
          </cell>
          <cell r="AW193">
            <v>2</v>
          </cell>
          <cell r="AX193">
            <v>2</v>
          </cell>
          <cell r="AY193">
            <v>2</v>
          </cell>
        </row>
        <row r="194"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1</v>
          </cell>
          <cell r="AA194">
            <v>1</v>
          </cell>
          <cell r="AB194">
            <v>1</v>
          </cell>
          <cell r="AC194">
            <v>1</v>
          </cell>
          <cell r="AD194">
            <v>1</v>
          </cell>
          <cell r="AE194">
            <v>1</v>
          </cell>
          <cell r="AF194">
            <v>1</v>
          </cell>
          <cell r="AG194">
            <v>1</v>
          </cell>
          <cell r="AH194">
            <v>1</v>
          </cell>
          <cell r="AI194">
            <v>1</v>
          </cell>
          <cell r="AJ194">
            <v>1</v>
          </cell>
          <cell r="AK194">
            <v>1</v>
          </cell>
          <cell r="AL194">
            <v>1</v>
          </cell>
          <cell r="AM194">
            <v>1</v>
          </cell>
          <cell r="AN194">
            <v>1</v>
          </cell>
          <cell r="AO194">
            <v>1</v>
          </cell>
          <cell r="AP194">
            <v>1</v>
          </cell>
          <cell r="AQ194">
            <v>1</v>
          </cell>
          <cell r="AR194">
            <v>1</v>
          </cell>
          <cell r="AS194">
            <v>1</v>
          </cell>
          <cell r="AT194">
            <v>2</v>
          </cell>
          <cell r="AU194">
            <v>2</v>
          </cell>
          <cell r="AV194">
            <v>2</v>
          </cell>
          <cell r="AW194">
            <v>2</v>
          </cell>
          <cell r="AX194">
            <v>2</v>
          </cell>
          <cell r="AY194">
            <v>2</v>
          </cell>
        </row>
        <row r="195"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1</v>
          </cell>
          <cell r="AA195">
            <v>1</v>
          </cell>
          <cell r="AB195">
            <v>1</v>
          </cell>
          <cell r="AC195">
            <v>1</v>
          </cell>
          <cell r="AD195">
            <v>1</v>
          </cell>
          <cell r="AE195">
            <v>1</v>
          </cell>
          <cell r="AF195">
            <v>1</v>
          </cell>
          <cell r="AG195">
            <v>1</v>
          </cell>
          <cell r="AH195">
            <v>1</v>
          </cell>
          <cell r="AI195">
            <v>1</v>
          </cell>
          <cell r="AJ195">
            <v>1</v>
          </cell>
          <cell r="AK195">
            <v>1</v>
          </cell>
          <cell r="AL195">
            <v>1</v>
          </cell>
          <cell r="AM195">
            <v>1</v>
          </cell>
          <cell r="AN195">
            <v>1</v>
          </cell>
          <cell r="AO195">
            <v>1</v>
          </cell>
          <cell r="AP195">
            <v>1</v>
          </cell>
          <cell r="AQ195">
            <v>1</v>
          </cell>
          <cell r="AR195">
            <v>1</v>
          </cell>
          <cell r="AS195">
            <v>1</v>
          </cell>
          <cell r="AT195">
            <v>2</v>
          </cell>
          <cell r="AU195">
            <v>2</v>
          </cell>
          <cell r="AV195">
            <v>2</v>
          </cell>
          <cell r="AW195">
            <v>2</v>
          </cell>
          <cell r="AX195">
            <v>2</v>
          </cell>
          <cell r="AY195">
            <v>2</v>
          </cell>
        </row>
        <row r="196"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1</v>
          </cell>
          <cell r="AA196">
            <v>1</v>
          </cell>
          <cell r="AB196">
            <v>1</v>
          </cell>
          <cell r="AC196">
            <v>1</v>
          </cell>
          <cell r="AD196">
            <v>1</v>
          </cell>
          <cell r="AE196">
            <v>1</v>
          </cell>
          <cell r="AF196">
            <v>1</v>
          </cell>
          <cell r="AG196">
            <v>1</v>
          </cell>
          <cell r="AH196">
            <v>1</v>
          </cell>
          <cell r="AI196">
            <v>1</v>
          </cell>
          <cell r="AJ196">
            <v>1</v>
          </cell>
          <cell r="AK196">
            <v>1</v>
          </cell>
          <cell r="AL196">
            <v>1</v>
          </cell>
          <cell r="AM196">
            <v>1</v>
          </cell>
          <cell r="AN196">
            <v>1</v>
          </cell>
          <cell r="AO196">
            <v>1</v>
          </cell>
          <cell r="AP196">
            <v>1</v>
          </cell>
          <cell r="AQ196">
            <v>1</v>
          </cell>
          <cell r="AR196">
            <v>1</v>
          </cell>
          <cell r="AS196">
            <v>1</v>
          </cell>
          <cell r="AT196">
            <v>2</v>
          </cell>
          <cell r="AU196">
            <v>2</v>
          </cell>
          <cell r="AV196">
            <v>2</v>
          </cell>
          <cell r="AW196">
            <v>2</v>
          </cell>
          <cell r="AX196">
            <v>2</v>
          </cell>
          <cell r="AY196">
            <v>2</v>
          </cell>
        </row>
        <row r="197"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1</v>
          </cell>
          <cell r="AA197">
            <v>1</v>
          </cell>
          <cell r="AB197">
            <v>1</v>
          </cell>
          <cell r="AC197">
            <v>1</v>
          </cell>
          <cell r="AD197">
            <v>1</v>
          </cell>
          <cell r="AE197">
            <v>1</v>
          </cell>
          <cell r="AF197">
            <v>1</v>
          </cell>
          <cell r="AG197">
            <v>1</v>
          </cell>
          <cell r="AH197">
            <v>1</v>
          </cell>
          <cell r="AI197">
            <v>1</v>
          </cell>
          <cell r="AJ197">
            <v>1</v>
          </cell>
          <cell r="AK197">
            <v>1</v>
          </cell>
          <cell r="AL197">
            <v>1</v>
          </cell>
          <cell r="AM197">
            <v>1</v>
          </cell>
          <cell r="AN197">
            <v>1</v>
          </cell>
          <cell r="AO197">
            <v>1</v>
          </cell>
          <cell r="AP197">
            <v>1</v>
          </cell>
          <cell r="AQ197">
            <v>1</v>
          </cell>
          <cell r="AR197">
            <v>1</v>
          </cell>
          <cell r="AS197">
            <v>1</v>
          </cell>
          <cell r="AT197">
            <v>2</v>
          </cell>
          <cell r="AU197">
            <v>2</v>
          </cell>
          <cell r="AV197">
            <v>2</v>
          </cell>
          <cell r="AW197">
            <v>2</v>
          </cell>
          <cell r="AX197">
            <v>2</v>
          </cell>
          <cell r="AY197">
            <v>2</v>
          </cell>
        </row>
        <row r="198"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</v>
          </cell>
          <cell r="AA198">
            <v>1</v>
          </cell>
          <cell r="AB198">
            <v>1</v>
          </cell>
          <cell r="AC198">
            <v>1</v>
          </cell>
          <cell r="AD198">
            <v>1</v>
          </cell>
          <cell r="AE198">
            <v>1</v>
          </cell>
          <cell r="AF198">
            <v>1</v>
          </cell>
          <cell r="AG198">
            <v>1</v>
          </cell>
          <cell r="AH198">
            <v>1</v>
          </cell>
          <cell r="AI198">
            <v>1</v>
          </cell>
          <cell r="AJ198">
            <v>1</v>
          </cell>
          <cell r="AK198">
            <v>1</v>
          </cell>
          <cell r="AL198">
            <v>1</v>
          </cell>
          <cell r="AM198">
            <v>1</v>
          </cell>
          <cell r="AN198">
            <v>1</v>
          </cell>
          <cell r="AO198">
            <v>1</v>
          </cell>
          <cell r="AP198">
            <v>1</v>
          </cell>
          <cell r="AQ198">
            <v>1</v>
          </cell>
          <cell r="AR198">
            <v>1</v>
          </cell>
          <cell r="AS198">
            <v>1</v>
          </cell>
          <cell r="AT198">
            <v>2</v>
          </cell>
          <cell r="AU198">
            <v>2</v>
          </cell>
          <cell r="AV198">
            <v>2</v>
          </cell>
          <cell r="AW198">
            <v>2</v>
          </cell>
          <cell r="AX198">
            <v>2</v>
          </cell>
          <cell r="AY198">
            <v>2</v>
          </cell>
        </row>
        <row r="199"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1</v>
          </cell>
          <cell r="AA199">
            <v>1</v>
          </cell>
          <cell r="AB199">
            <v>1</v>
          </cell>
          <cell r="AC199">
            <v>1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1</v>
          </cell>
          <cell r="AI199">
            <v>1</v>
          </cell>
          <cell r="AJ199">
            <v>1</v>
          </cell>
          <cell r="AK199">
            <v>1</v>
          </cell>
          <cell r="AL199">
            <v>1</v>
          </cell>
          <cell r="AM199">
            <v>1</v>
          </cell>
          <cell r="AN199">
            <v>1</v>
          </cell>
          <cell r="AO199">
            <v>1</v>
          </cell>
          <cell r="AP199">
            <v>1</v>
          </cell>
          <cell r="AQ199">
            <v>1</v>
          </cell>
          <cell r="AR199">
            <v>1</v>
          </cell>
          <cell r="AS199">
            <v>1</v>
          </cell>
          <cell r="AT199">
            <v>2</v>
          </cell>
          <cell r="AU199">
            <v>2</v>
          </cell>
          <cell r="AV199">
            <v>2</v>
          </cell>
          <cell r="AW199">
            <v>2</v>
          </cell>
          <cell r="AX199">
            <v>2</v>
          </cell>
          <cell r="AY199">
            <v>2</v>
          </cell>
        </row>
        <row r="200"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1</v>
          </cell>
          <cell r="AA200">
            <v>1</v>
          </cell>
          <cell r="AB200">
            <v>1</v>
          </cell>
          <cell r="AC200">
            <v>1</v>
          </cell>
          <cell r="AD200">
            <v>1</v>
          </cell>
          <cell r="AE200">
            <v>1</v>
          </cell>
          <cell r="AF200">
            <v>1</v>
          </cell>
          <cell r="AG200">
            <v>1</v>
          </cell>
          <cell r="AH200">
            <v>1</v>
          </cell>
          <cell r="AI200">
            <v>1</v>
          </cell>
          <cell r="AJ200">
            <v>1</v>
          </cell>
          <cell r="AK200">
            <v>1</v>
          </cell>
          <cell r="AL200">
            <v>1</v>
          </cell>
          <cell r="AM200">
            <v>1</v>
          </cell>
          <cell r="AN200">
            <v>1</v>
          </cell>
          <cell r="AO200">
            <v>1</v>
          </cell>
          <cell r="AP200">
            <v>1</v>
          </cell>
          <cell r="AQ200">
            <v>1</v>
          </cell>
          <cell r="AR200">
            <v>1</v>
          </cell>
          <cell r="AS200">
            <v>1</v>
          </cell>
          <cell r="AT200">
            <v>2</v>
          </cell>
          <cell r="AU200">
            <v>2</v>
          </cell>
          <cell r="AV200">
            <v>2</v>
          </cell>
          <cell r="AW200">
            <v>2</v>
          </cell>
          <cell r="AX200">
            <v>2</v>
          </cell>
          <cell r="AY200">
            <v>2</v>
          </cell>
        </row>
        <row r="201"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1</v>
          </cell>
          <cell r="AA201">
            <v>1</v>
          </cell>
          <cell r="AB201">
            <v>1</v>
          </cell>
          <cell r="AC201">
            <v>1</v>
          </cell>
          <cell r="AD201">
            <v>1</v>
          </cell>
          <cell r="AE201">
            <v>1</v>
          </cell>
          <cell r="AF201">
            <v>1</v>
          </cell>
          <cell r="AG201">
            <v>1</v>
          </cell>
          <cell r="AH201">
            <v>1</v>
          </cell>
          <cell r="AI201">
            <v>1</v>
          </cell>
          <cell r="AJ201">
            <v>1</v>
          </cell>
          <cell r="AK201">
            <v>1</v>
          </cell>
          <cell r="AL201">
            <v>1</v>
          </cell>
          <cell r="AM201">
            <v>1</v>
          </cell>
          <cell r="AN201">
            <v>1</v>
          </cell>
          <cell r="AO201">
            <v>1</v>
          </cell>
          <cell r="AP201">
            <v>1</v>
          </cell>
          <cell r="AQ201">
            <v>1</v>
          </cell>
          <cell r="AR201">
            <v>1</v>
          </cell>
          <cell r="AS201">
            <v>1</v>
          </cell>
          <cell r="AT201">
            <v>2</v>
          </cell>
          <cell r="AU201">
            <v>2</v>
          </cell>
          <cell r="AV201">
            <v>2</v>
          </cell>
          <cell r="AW201">
            <v>2</v>
          </cell>
          <cell r="AX201">
            <v>2</v>
          </cell>
          <cell r="AY201">
            <v>2</v>
          </cell>
        </row>
        <row r="202"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1</v>
          </cell>
          <cell r="AA202">
            <v>1</v>
          </cell>
          <cell r="AB202">
            <v>1</v>
          </cell>
          <cell r="AC202">
            <v>1</v>
          </cell>
          <cell r="AD202">
            <v>1</v>
          </cell>
          <cell r="AE202">
            <v>1</v>
          </cell>
          <cell r="AF202">
            <v>1</v>
          </cell>
          <cell r="AG202">
            <v>1</v>
          </cell>
          <cell r="AH202">
            <v>1</v>
          </cell>
          <cell r="AI202">
            <v>1</v>
          </cell>
          <cell r="AJ202">
            <v>1</v>
          </cell>
          <cell r="AK202">
            <v>1</v>
          </cell>
          <cell r="AL202">
            <v>1</v>
          </cell>
          <cell r="AM202">
            <v>1</v>
          </cell>
          <cell r="AN202">
            <v>1</v>
          </cell>
          <cell r="AO202">
            <v>1</v>
          </cell>
          <cell r="AP202">
            <v>1</v>
          </cell>
          <cell r="AQ202">
            <v>1</v>
          </cell>
          <cell r="AR202">
            <v>1</v>
          </cell>
          <cell r="AS202">
            <v>1</v>
          </cell>
          <cell r="AT202">
            <v>2</v>
          </cell>
          <cell r="AU202">
            <v>2</v>
          </cell>
          <cell r="AV202">
            <v>2</v>
          </cell>
          <cell r="AW202">
            <v>2</v>
          </cell>
          <cell r="AX202">
            <v>2</v>
          </cell>
          <cell r="AY202">
            <v>2</v>
          </cell>
        </row>
        <row r="203"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1</v>
          </cell>
          <cell r="AA203">
            <v>1</v>
          </cell>
          <cell r="AB203">
            <v>1</v>
          </cell>
          <cell r="AC203">
            <v>1</v>
          </cell>
          <cell r="AD203">
            <v>1</v>
          </cell>
          <cell r="AE203">
            <v>1</v>
          </cell>
          <cell r="AF203">
            <v>1</v>
          </cell>
          <cell r="AG203">
            <v>1</v>
          </cell>
          <cell r="AH203">
            <v>1</v>
          </cell>
          <cell r="AI203">
            <v>1</v>
          </cell>
          <cell r="AJ203">
            <v>1</v>
          </cell>
          <cell r="AK203">
            <v>1</v>
          </cell>
          <cell r="AL203">
            <v>1</v>
          </cell>
          <cell r="AM203">
            <v>1</v>
          </cell>
          <cell r="AN203">
            <v>1</v>
          </cell>
          <cell r="AO203">
            <v>1</v>
          </cell>
          <cell r="AP203">
            <v>1</v>
          </cell>
          <cell r="AQ203">
            <v>1</v>
          </cell>
          <cell r="AR203">
            <v>1</v>
          </cell>
          <cell r="AS203">
            <v>1</v>
          </cell>
          <cell r="AT203">
            <v>2</v>
          </cell>
          <cell r="AU203">
            <v>2</v>
          </cell>
          <cell r="AV203">
            <v>2</v>
          </cell>
          <cell r="AW203">
            <v>2</v>
          </cell>
          <cell r="AX203">
            <v>2</v>
          </cell>
          <cell r="AY203">
            <v>2</v>
          </cell>
        </row>
        <row r="204"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W"/>
      <sheetName val="PW"/>
      <sheetName val="Notes"/>
      <sheetName val="Calculations"/>
      <sheetName val="IW Report 1"/>
      <sheetName val="IW Report"/>
      <sheetName val="ICS"/>
      <sheetName val="Scenario"/>
      <sheetName val="MDY rectable"/>
      <sheetName val="Liabilities"/>
      <sheetName val="Assumptions"/>
    </sheetNames>
    <sheetDataSet>
      <sheetData sheetId="0" refreshError="1">
        <row r="2">
          <cell r="E2">
            <v>1</v>
          </cell>
        </row>
        <row r="4">
          <cell r="C4" t="str">
            <v>Interest Period</v>
          </cell>
          <cell r="E4">
            <v>1</v>
          </cell>
          <cell r="F4">
            <v>2</v>
          </cell>
          <cell r="G4">
            <v>3</v>
          </cell>
          <cell r="H4">
            <v>4</v>
          </cell>
          <cell r="I4">
            <v>5</v>
          </cell>
          <cell r="J4">
            <v>6</v>
          </cell>
          <cell r="K4">
            <v>7</v>
          </cell>
          <cell r="L4">
            <v>8</v>
          </cell>
          <cell r="M4">
            <v>9</v>
          </cell>
          <cell r="N4">
            <v>10</v>
          </cell>
          <cell r="O4">
            <v>11</v>
          </cell>
          <cell r="P4">
            <v>12</v>
          </cell>
          <cell r="Q4">
            <v>13</v>
          </cell>
          <cell r="R4">
            <v>14</v>
          </cell>
          <cell r="S4">
            <v>15</v>
          </cell>
          <cell r="T4">
            <v>16</v>
          </cell>
          <cell r="U4">
            <v>17</v>
          </cell>
          <cell r="V4">
            <v>18</v>
          </cell>
          <cell r="W4">
            <v>19</v>
          </cell>
          <cell r="X4">
            <v>20</v>
          </cell>
          <cell r="Y4">
            <v>21</v>
          </cell>
          <cell r="Z4">
            <v>22</v>
          </cell>
          <cell r="AA4">
            <v>23</v>
          </cell>
          <cell r="AB4">
            <v>24</v>
          </cell>
          <cell r="AC4">
            <v>25</v>
          </cell>
          <cell r="AD4">
            <v>26</v>
          </cell>
          <cell r="AE4">
            <v>27</v>
          </cell>
          <cell r="AF4">
            <v>28</v>
          </cell>
          <cell r="AG4">
            <v>29</v>
          </cell>
          <cell r="AH4">
            <v>30</v>
          </cell>
          <cell r="AI4">
            <v>31</v>
          </cell>
          <cell r="AJ4">
            <v>32</v>
          </cell>
          <cell r="AK4">
            <v>33</v>
          </cell>
          <cell r="AL4">
            <v>34</v>
          </cell>
          <cell r="AM4">
            <v>35</v>
          </cell>
          <cell r="AN4">
            <v>36</v>
          </cell>
          <cell r="AO4">
            <v>37</v>
          </cell>
          <cell r="AP4">
            <v>38</v>
          </cell>
          <cell r="AQ4">
            <v>39</v>
          </cell>
          <cell r="AR4">
            <v>40</v>
          </cell>
          <cell r="AS4">
            <v>41</v>
          </cell>
          <cell r="AT4">
            <v>42</v>
          </cell>
          <cell r="AU4">
            <v>43</v>
          </cell>
          <cell r="AV4">
            <v>44</v>
          </cell>
          <cell r="AW4">
            <v>45</v>
          </cell>
          <cell r="AX4">
            <v>46</v>
          </cell>
          <cell r="AY4">
            <v>47</v>
          </cell>
          <cell r="AZ4">
            <v>48</v>
          </cell>
          <cell r="BA4">
            <v>49</v>
          </cell>
          <cell r="BB4">
            <v>50</v>
          </cell>
          <cell r="BC4">
            <v>51</v>
          </cell>
          <cell r="BD4">
            <v>52</v>
          </cell>
          <cell r="BE4">
            <v>53</v>
          </cell>
          <cell r="BF4">
            <v>54</v>
          </cell>
          <cell r="BG4">
            <v>55</v>
          </cell>
          <cell r="BH4">
            <v>56</v>
          </cell>
          <cell r="BI4">
            <v>57</v>
          </cell>
          <cell r="BJ4">
            <v>58</v>
          </cell>
          <cell r="BK4">
            <v>59</v>
          </cell>
        </row>
        <row r="5">
          <cell r="C5" t="str">
            <v>Scheduled Payment Date</v>
          </cell>
          <cell r="E5">
            <v>38701</v>
          </cell>
          <cell r="F5">
            <v>38791</v>
          </cell>
          <cell r="G5">
            <v>38883</v>
          </cell>
          <cell r="H5">
            <v>38975</v>
          </cell>
          <cell r="I5">
            <v>39066</v>
          </cell>
          <cell r="J5">
            <v>39156</v>
          </cell>
          <cell r="K5">
            <v>39248</v>
          </cell>
          <cell r="L5">
            <v>39340</v>
          </cell>
          <cell r="M5">
            <v>39431</v>
          </cell>
          <cell r="N5">
            <v>39522</v>
          </cell>
          <cell r="O5">
            <v>39614</v>
          </cell>
          <cell r="P5">
            <v>39706</v>
          </cell>
          <cell r="Q5">
            <v>39797</v>
          </cell>
          <cell r="R5">
            <v>39887</v>
          </cell>
          <cell r="S5">
            <v>39979</v>
          </cell>
          <cell r="T5">
            <v>40071</v>
          </cell>
          <cell r="U5">
            <v>40162</v>
          </cell>
          <cell r="V5">
            <v>40252</v>
          </cell>
          <cell r="W5">
            <v>40344</v>
          </cell>
          <cell r="X5">
            <v>40436</v>
          </cell>
          <cell r="Y5">
            <v>40527</v>
          </cell>
          <cell r="Z5">
            <v>40617</v>
          </cell>
          <cell r="AA5">
            <v>40709</v>
          </cell>
          <cell r="AB5">
            <v>40801</v>
          </cell>
          <cell r="AC5">
            <v>40892</v>
          </cell>
          <cell r="AD5">
            <v>40983</v>
          </cell>
          <cell r="AE5">
            <v>41075</v>
          </cell>
          <cell r="AF5">
            <v>41167</v>
          </cell>
          <cell r="AG5">
            <v>41258</v>
          </cell>
          <cell r="AH5">
            <v>41348</v>
          </cell>
          <cell r="AI5">
            <v>41440</v>
          </cell>
          <cell r="AJ5">
            <v>41532</v>
          </cell>
          <cell r="AK5">
            <v>41623</v>
          </cell>
          <cell r="AL5">
            <v>41713</v>
          </cell>
          <cell r="AM5">
            <v>41805</v>
          </cell>
          <cell r="AN5">
            <v>41897</v>
          </cell>
          <cell r="AO5">
            <v>41988</v>
          </cell>
          <cell r="AP5">
            <v>42078</v>
          </cell>
          <cell r="AQ5">
            <v>42170</v>
          </cell>
          <cell r="AR5">
            <v>42262</v>
          </cell>
          <cell r="AS5">
            <v>42353</v>
          </cell>
          <cell r="AT5">
            <v>42444</v>
          </cell>
          <cell r="AU5">
            <v>42536</v>
          </cell>
          <cell r="AV5">
            <v>42628</v>
          </cell>
          <cell r="AW5">
            <v>42719</v>
          </cell>
          <cell r="AX5">
            <v>42809</v>
          </cell>
          <cell r="AY5">
            <v>42901</v>
          </cell>
          <cell r="AZ5">
            <v>42993</v>
          </cell>
          <cell r="BA5">
            <v>43084</v>
          </cell>
          <cell r="BB5">
            <v>43174</v>
          </cell>
          <cell r="BC5">
            <v>43266</v>
          </cell>
          <cell r="BD5">
            <v>43358</v>
          </cell>
          <cell r="BE5">
            <v>43449</v>
          </cell>
          <cell r="BF5">
            <v>43539</v>
          </cell>
          <cell r="BG5">
            <v>43631</v>
          </cell>
          <cell r="BH5">
            <v>43723</v>
          </cell>
          <cell r="BI5">
            <v>43814</v>
          </cell>
          <cell r="BJ5">
            <v>43905</v>
          </cell>
          <cell r="BK5">
            <v>43997</v>
          </cell>
        </row>
        <row r="6">
          <cell r="C6" t="str">
            <v>Interest Payment Date</v>
          </cell>
          <cell r="E6">
            <v>38701</v>
          </cell>
          <cell r="F6">
            <v>38791</v>
          </cell>
          <cell r="G6">
            <v>38883</v>
          </cell>
          <cell r="H6">
            <v>38975</v>
          </cell>
          <cell r="I6">
            <v>39066</v>
          </cell>
          <cell r="J6">
            <v>39156</v>
          </cell>
          <cell r="K6">
            <v>39248</v>
          </cell>
          <cell r="L6">
            <v>39342</v>
          </cell>
          <cell r="M6">
            <v>39433</v>
          </cell>
          <cell r="N6">
            <v>39524</v>
          </cell>
          <cell r="O6">
            <v>39615</v>
          </cell>
          <cell r="P6">
            <v>39706</v>
          </cell>
          <cell r="Q6">
            <v>39797</v>
          </cell>
          <cell r="R6">
            <v>39888</v>
          </cell>
          <cell r="S6">
            <v>39979</v>
          </cell>
          <cell r="T6">
            <v>40071</v>
          </cell>
          <cell r="U6">
            <v>40162</v>
          </cell>
          <cell r="V6">
            <v>40252</v>
          </cell>
          <cell r="W6">
            <v>40344</v>
          </cell>
          <cell r="X6">
            <v>40436</v>
          </cell>
          <cell r="Y6">
            <v>40527</v>
          </cell>
          <cell r="Z6">
            <v>40617</v>
          </cell>
          <cell r="AA6">
            <v>40709</v>
          </cell>
          <cell r="AB6">
            <v>40801</v>
          </cell>
          <cell r="AC6">
            <v>40892</v>
          </cell>
          <cell r="AD6">
            <v>40983</v>
          </cell>
          <cell r="AE6">
            <v>41075</v>
          </cell>
          <cell r="AF6">
            <v>41169</v>
          </cell>
          <cell r="AG6">
            <v>41260</v>
          </cell>
          <cell r="AH6">
            <v>41348</v>
          </cell>
          <cell r="AI6">
            <v>41442</v>
          </cell>
          <cell r="AJ6">
            <v>41533</v>
          </cell>
          <cell r="AK6">
            <v>41624</v>
          </cell>
          <cell r="AL6">
            <v>41715</v>
          </cell>
          <cell r="AM6">
            <v>41806</v>
          </cell>
          <cell r="AN6">
            <v>41897</v>
          </cell>
          <cell r="AO6">
            <v>41988</v>
          </cell>
          <cell r="AP6">
            <v>42079</v>
          </cell>
          <cell r="AQ6">
            <v>42170</v>
          </cell>
          <cell r="AR6">
            <v>42262</v>
          </cell>
          <cell r="AS6">
            <v>42353</v>
          </cell>
          <cell r="AT6">
            <v>42444</v>
          </cell>
          <cell r="AU6">
            <v>42536</v>
          </cell>
          <cell r="AV6">
            <v>42628</v>
          </cell>
          <cell r="AW6">
            <v>42719</v>
          </cell>
          <cell r="AX6">
            <v>42809</v>
          </cell>
          <cell r="AY6">
            <v>42901</v>
          </cell>
          <cell r="AZ6">
            <v>42993</v>
          </cell>
          <cell r="BA6">
            <v>43084</v>
          </cell>
          <cell r="BB6">
            <v>43174</v>
          </cell>
          <cell r="BC6">
            <v>43266</v>
          </cell>
          <cell r="BD6">
            <v>43360</v>
          </cell>
          <cell r="BE6">
            <v>43451</v>
          </cell>
          <cell r="BF6">
            <v>43539</v>
          </cell>
          <cell r="BG6">
            <v>43633</v>
          </cell>
          <cell r="BH6">
            <v>43724</v>
          </cell>
          <cell r="BI6">
            <v>43815</v>
          </cell>
          <cell r="BJ6">
            <v>43906</v>
          </cell>
          <cell r="BK6">
            <v>43997</v>
          </cell>
        </row>
        <row r="7">
          <cell r="C7" t="str">
            <v>Interest Determination Date</v>
          </cell>
          <cell r="E7">
            <v>38545</v>
          </cell>
          <cell r="F7">
            <v>38449</v>
          </cell>
          <cell r="G7">
            <v>38789</v>
          </cell>
          <cell r="H7">
            <v>38881</v>
          </cell>
          <cell r="I7">
            <v>38973</v>
          </cell>
          <cell r="J7">
            <v>39064</v>
          </cell>
          <cell r="K7">
            <v>39154</v>
          </cell>
          <cell r="L7">
            <v>39246</v>
          </cell>
          <cell r="M7">
            <v>39338</v>
          </cell>
          <cell r="N7">
            <v>39429</v>
          </cell>
          <cell r="O7">
            <v>39520</v>
          </cell>
          <cell r="P7">
            <v>39611</v>
          </cell>
          <cell r="Q7">
            <v>39702</v>
          </cell>
          <cell r="R7">
            <v>39793</v>
          </cell>
          <cell r="S7">
            <v>39884</v>
          </cell>
          <cell r="T7">
            <v>39975</v>
          </cell>
          <cell r="U7">
            <v>40067</v>
          </cell>
          <cell r="V7">
            <v>40158</v>
          </cell>
          <cell r="W7">
            <v>40248</v>
          </cell>
          <cell r="X7">
            <v>40340</v>
          </cell>
          <cell r="Y7">
            <v>40434</v>
          </cell>
          <cell r="Z7">
            <v>40525</v>
          </cell>
          <cell r="AA7">
            <v>40613</v>
          </cell>
          <cell r="AB7">
            <v>40707</v>
          </cell>
          <cell r="AC7">
            <v>40799</v>
          </cell>
          <cell r="AD7">
            <v>40890</v>
          </cell>
          <cell r="AE7">
            <v>40981</v>
          </cell>
          <cell r="AF7">
            <v>41073</v>
          </cell>
          <cell r="AG7">
            <v>41165</v>
          </cell>
          <cell r="AH7">
            <v>41256</v>
          </cell>
          <cell r="AI7">
            <v>41346</v>
          </cell>
          <cell r="AJ7">
            <v>41438</v>
          </cell>
          <cell r="AK7">
            <v>41529</v>
          </cell>
          <cell r="AL7">
            <v>41620</v>
          </cell>
          <cell r="AM7">
            <v>41711</v>
          </cell>
          <cell r="AN7">
            <v>41802</v>
          </cell>
          <cell r="AO7">
            <v>41893</v>
          </cell>
          <cell r="AP7">
            <v>41984</v>
          </cell>
          <cell r="AQ7">
            <v>42075</v>
          </cell>
          <cell r="AR7">
            <v>42166</v>
          </cell>
          <cell r="AS7">
            <v>42258</v>
          </cell>
          <cell r="AT7">
            <v>42349</v>
          </cell>
          <cell r="AU7">
            <v>42440</v>
          </cell>
          <cell r="AV7">
            <v>42534</v>
          </cell>
          <cell r="AW7">
            <v>42626</v>
          </cell>
          <cell r="AX7">
            <v>42717</v>
          </cell>
          <cell r="AY7">
            <v>42807</v>
          </cell>
          <cell r="AZ7">
            <v>42899</v>
          </cell>
          <cell r="BA7">
            <v>42991</v>
          </cell>
          <cell r="BB7">
            <v>43082</v>
          </cell>
          <cell r="BC7">
            <v>43172</v>
          </cell>
          <cell r="BD7">
            <v>43264</v>
          </cell>
          <cell r="BE7">
            <v>43356</v>
          </cell>
          <cell r="BF7">
            <v>43447</v>
          </cell>
          <cell r="BG7">
            <v>43537</v>
          </cell>
          <cell r="BH7">
            <v>43629</v>
          </cell>
          <cell r="BI7">
            <v>43720</v>
          </cell>
          <cell r="BJ7">
            <v>43811</v>
          </cell>
          <cell r="BK7">
            <v>43902</v>
          </cell>
        </row>
        <row r="8">
          <cell r="C8" t="str">
            <v>Determination Date</v>
          </cell>
          <cell r="E8">
            <v>38694</v>
          </cell>
          <cell r="F8">
            <v>38784</v>
          </cell>
          <cell r="G8">
            <v>38876</v>
          </cell>
          <cell r="H8">
            <v>38968</v>
          </cell>
          <cell r="I8">
            <v>39059</v>
          </cell>
          <cell r="J8">
            <v>39149</v>
          </cell>
          <cell r="K8">
            <v>39241</v>
          </cell>
          <cell r="L8">
            <v>39335</v>
          </cell>
          <cell r="M8">
            <v>39426</v>
          </cell>
          <cell r="N8">
            <v>39517</v>
          </cell>
          <cell r="O8">
            <v>39608</v>
          </cell>
          <cell r="P8">
            <v>39699</v>
          </cell>
          <cell r="Q8">
            <v>39790</v>
          </cell>
          <cell r="R8">
            <v>39881</v>
          </cell>
          <cell r="S8">
            <v>39972</v>
          </cell>
          <cell r="T8">
            <v>40064</v>
          </cell>
          <cell r="U8">
            <v>40155</v>
          </cell>
          <cell r="V8">
            <v>40245</v>
          </cell>
          <cell r="W8">
            <v>40337</v>
          </cell>
          <cell r="X8">
            <v>40429</v>
          </cell>
          <cell r="Y8">
            <v>40520</v>
          </cell>
          <cell r="Z8">
            <v>40610</v>
          </cell>
          <cell r="AA8">
            <v>40702</v>
          </cell>
          <cell r="AB8">
            <v>40794</v>
          </cell>
          <cell r="AC8">
            <v>40885</v>
          </cell>
          <cell r="AD8">
            <v>40976</v>
          </cell>
          <cell r="AE8">
            <v>41068</v>
          </cell>
          <cell r="AF8">
            <v>41162</v>
          </cell>
          <cell r="AG8">
            <v>41253</v>
          </cell>
          <cell r="AH8">
            <v>41341</v>
          </cell>
          <cell r="AI8">
            <v>41435</v>
          </cell>
          <cell r="AJ8">
            <v>41526</v>
          </cell>
          <cell r="AK8">
            <v>41617</v>
          </cell>
          <cell r="AL8">
            <v>41708</v>
          </cell>
          <cell r="AM8">
            <v>41799</v>
          </cell>
          <cell r="AN8">
            <v>41890</v>
          </cell>
          <cell r="AO8">
            <v>41981</v>
          </cell>
          <cell r="AP8">
            <v>42072</v>
          </cell>
          <cell r="AQ8">
            <v>42163</v>
          </cell>
          <cell r="AR8">
            <v>42255</v>
          </cell>
          <cell r="AS8">
            <v>42346</v>
          </cell>
          <cell r="AT8">
            <v>42437</v>
          </cell>
          <cell r="AU8">
            <v>42529</v>
          </cell>
          <cell r="AV8">
            <v>42621</v>
          </cell>
          <cell r="AW8">
            <v>42712</v>
          </cell>
          <cell r="AX8">
            <v>42802</v>
          </cell>
          <cell r="AY8">
            <v>42894</v>
          </cell>
          <cell r="AZ8">
            <v>42986</v>
          </cell>
          <cell r="BA8">
            <v>43077</v>
          </cell>
          <cell r="BB8">
            <v>43167</v>
          </cell>
          <cell r="BC8">
            <v>43259</v>
          </cell>
          <cell r="BD8">
            <v>43353</v>
          </cell>
          <cell r="BE8">
            <v>43444</v>
          </cell>
          <cell r="BF8">
            <v>43532</v>
          </cell>
          <cell r="BG8">
            <v>43626</v>
          </cell>
          <cell r="BH8">
            <v>43717</v>
          </cell>
          <cell r="BI8">
            <v>43808</v>
          </cell>
          <cell r="BJ8">
            <v>43899</v>
          </cell>
          <cell r="BK8">
            <v>43990</v>
          </cell>
        </row>
        <row r="9">
          <cell r="C9" t="str">
            <v xml:space="preserve">  </v>
          </cell>
        </row>
        <row r="10">
          <cell r="C10" t="str">
            <v>General</v>
          </cell>
        </row>
        <row r="11">
          <cell r="C11" t="str">
            <v>EURIBOR</v>
          </cell>
          <cell r="E11">
            <v>2.1341800000000001E-2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</row>
        <row r="12">
          <cell r="C12" t="str">
            <v>Minimum profit to be retained under the Dutch Tax Agreement</v>
          </cell>
          <cell r="E12">
            <v>5000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APB of Collateral Obligations</v>
          </cell>
          <cell r="E13">
            <v>500000000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</row>
        <row r="15">
          <cell r="C15" t="str">
            <v>Hedges</v>
          </cell>
        </row>
        <row r="16">
          <cell r="C16" t="str">
            <v>Scheduled Payments to the IR Cap Provider</v>
          </cell>
          <cell r="E16">
            <v>20000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</row>
        <row r="17">
          <cell r="C17" t="str">
            <v>Termination Payments to the IR Cap Provider</v>
          </cell>
          <cell r="E17">
            <v>20000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</row>
        <row r="18">
          <cell r="C18" t="str">
            <v>IR Cap Replacement Costs</v>
          </cell>
          <cell r="E18">
            <v>30000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</row>
        <row r="19">
          <cell r="C19" t="str">
            <v>Termination Payments to the IR Cap Provider (as a result of event of default/termination event where IR Cap Provider is the sole defaulting/affected party)</v>
          </cell>
          <cell r="E19">
            <v>30000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</row>
        <row r="21">
          <cell r="C21" t="str">
            <v>Liquidity Facility</v>
          </cell>
        </row>
        <row r="22">
          <cell r="C22" t="str">
            <v>Interest, principal and commitment fee due</v>
          </cell>
          <cell r="E22">
            <v>150000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</row>
        <row r="24">
          <cell r="C24" t="str">
            <v>Expenses</v>
          </cell>
        </row>
        <row r="25">
          <cell r="C25" t="str">
            <v>Trustee Expenses (NB Fees Calculated)</v>
          </cell>
          <cell r="E25">
            <v>2000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</row>
        <row r="26">
          <cell r="C26" t="str">
            <v>Auditors/Accountants</v>
          </cell>
          <cell r="E26">
            <v>100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</row>
        <row r="27">
          <cell r="C27" t="str">
            <v>Legal Fees</v>
          </cell>
          <cell r="E27">
            <v>200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</row>
        <row r="28">
          <cell r="C28" t="str">
            <v>Agents' Fees</v>
          </cell>
          <cell r="E28">
            <v>300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</row>
        <row r="29">
          <cell r="C29" t="str">
            <v>Collateral Administrator</v>
          </cell>
          <cell r="E29">
            <v>400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</row>
        <row r="30">
          <cell r="C30" t="str">
            <v>Rating Agencies</v>
          </cell>
          <cell r="E30">
            <v>500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</row>
        <row r="31">
          <cell r="C31" t="str">
            <v>Corporate Administrator</v>
          </cell>
          <cell r="E31">
            <v>600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</row>
        <row r="32">
          <cell r="C32" t="str">
            <v>Collateral Manager Expenses (Fees are calculated)</v>
          </cell>
          <cell r="E32">
            <v>700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</row>
        <row r="33">
          <cell r="C33" t="str">
            <v>Governmental Fees</v>
          </cell>
          <cell r="E33">
            <v>800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</row>
        <row r="34">
          <cell r="C34" t="str">
            <v>Third Party Software</v>
          </cell>
          <cell r="E34">
            <v>900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</row>
        <row r="35">
          <cell r="C35" t="str">
            <v>Other</v>
          </cell>
          <cell r="E35">
            <v>1000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</row>
        <row r="36">
          <cell r="C36" t="str">
            <v>Amounts due to any Selling Institution</v>
          </cell>
          <cell r="E36">
            <v>1100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C37" t="str">
            <v>Dutch Tax</v>
          </cell>
          <cell r="E37">
            <v>1200</v>
          </cell>
          <cell r="F37">
            <v>0</v>
          </cell>
        </row>
        <row r="39">
          <cell r="C39" t="str">
            <v>Accounts (Balance at Determination Date)</v>
          </cell>
        </row>
        <row r="40">
          <cell r="C40" t="str">
            <v>Interest Account</v>
          </cell>
          <cell r="E40">
            <v>15000000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</row>
        <row r="41">
          <cell r="C41" t="str">
            <v>Principal Account</v>
          </cell>
          <cell r="E41">
            <v>20000000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</row>
        <row r="42">
          <cell r="C42" t="str">
            <v>Expense Reimbursement Account</v>
          </cell>
          <cell r="E42">
            <v>25000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</row>
        <row r="43">
          <cell r="C43" t="str">
            <v>Liquidity Payment Account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</row>
        <row r="44">
          <cell r="C44" t="str">
            <v>Unused Proceeds Account</v>
          </cell>
          <cell r="E44">
            <v>250000000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</row>
        <row r="45">
          <cell r="C45" t="str">
            <v>Payment Account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</row>
        <row r="46">
          <cell r="C46" t="str">
            <v>Standby Liquidity Account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</row>
        <row r="47">
          <cell r="C47" t="str">
            <v>Semi Annual Interest Smoothing Account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</row>
        <row r="48">
          <cell r="C48" t="str">
            <v>Annual Interest Smoothing Account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</row>
        <row r="50">
          <cell r="C50" t="str">
            <v>Reinvestment</v>
          </cell>
        </row>
        <row r="51">
          <cell r="C51" t="str">
            <v>Reinvestment Period (TRUE/FALSE)</v>
          </cell>
          <cell r="E51" t="b">
            <v>1</v>
          </cell>
          <cell r="F51" t="b">
            <v>1</v>
          </cell>
          <cell r="G51" t="b">
            <v>1</v>
          </cell>
          <cell r="H51" t="b">
            <v>1</v>
          </cell>
          <cell r="I51" t="b">
            <v>1</v>
          </cell>
          <cell r="J51" t="b">
            <v>1</v>
          </cell>
          <cell r="K51" t="b">
            <v>1</v>
          </cell>
          <cell r="L51" t="b">
            <v>1</v>
          </cell>
          <cell r="M51" t="b">
            <v>1</v>
          </cell>
          <cell r="N51" t="b">
            <v>1</v>
          </cell>
          <cell r="O51" t="b">
            <v>1</v>
          </cell>
          <cell r="P51" t="b">
            <v>1</v>
          </cell>
          <cell r="Q51" t="b">
            <v>0</v>
          </cell>
          <cell r="R51" t="b">
            <v>0</v>
          </cell>
          <cell r="S51" t="b">
            <v>0</v>
          </cell>
          <cell r="T51" t="b">
            <v>0</v>
          </cell>
          <cell r="U51" t="b">
            <v>0</v>
          </cell>
          <cell r="V51" t="b">
            <v>0</v>
          </cell>
          <cell r="W51" t="b">
            <v>0</v>
          </cell>
          <cell r="X51" t="b">
            <v>0</v>
          </cell>
          <cell r="Y51" t="b">
            <v>0</v>
          </cell>
          <cell r="Z51" t="b">
            <v>0</v>
          </cell>
          <cell r="AA51" t="b">
            <v>0</v>
          </cell>
          <cell r="AB51" t="b">
            <v>0</v>
          </cell>
          <cell r="AC51" t="b">
            <v>0</v>
          </cell>
          <cell r="AD51" t="b">
            <v>0</v>
          </cell>
          <cell r="AE51" t="b">
            <v>0</v>
          </cell>
          <cell r="AF51" t="b">
            <v>0</v>
          </cell>
          <cell r="AG51" t="b">
            <v>0</v>
          </cell>
          <cell r="AH51" t="b">
            <v>0</v>
          </cell>
          <cell r="AI51" t="b">
            <v>0</v>
          </cell>
          <cell r="AJ51" t="b">
            <v>0</v>
          </cell>
          <cell r="AK51" t="b">
            <v>0</v>
          </cell>
          <cell r="AL51" t="b">
            <v>0</v>
          </cell>
          <cell r="AM51" t="b">
            <v>0</v>
          </cell>
          <cell r="AN51" t="b">
            <v>0</v>
          </cell>
          <cell r="AO51" t="b">
            <v>0</v>
          </cell>
          <cell r="AP51" t="b">
            <v>0</v>
          </cell>
          <cell r="AQ51" t="b">
            <v>0</v>
          </cell>
          <cell r="AR51" t="b">
            <v>0</v>
          </cell>
          <cell r="AS51" t="b">
            <v>0</v>
          </cell>
          <cell r="AT51" t="b">
            <v>0</v>
          </cell>
          <cell r="AU51" t="b">
            <v>0</v>
          </cell>
          <cell r="AV51" t="b">
            <v>0</v>
          </cell>
          <cell r="AW51" t="b">
            <v>0</v>
          </cell>
          <cell r="AX51" t="b">
            <v>0</v>
          </cell>
          <cell r="AY51" t="b">
            <v>0</v>
          </cell>
          <cell r="AZ51" t="b">
            <v>0</v>
          </cell>
          <cell r="BA51" t="b">
            <v>0</v>
          </cell>
          <cell r="BB51" t="b">
            <v>0</v>
          </cell>
          <cell r="BC51" t="b">
            <v>0</v>
          </cell>
          <cell r="BD51" t="b">
            <v>0</v>
          </cell>
          <cell r="BE51" t="b">
            <v>0</v>
          </cell>
          <cell r="BF51" t="b">
            <v>0</v>
          </cell>
          <cell r="BG51" t="b">
            <v>0</v>
          </cell>
          <cell r="BH51" t="b">
            <v>0</v>
          </cell>
          <cell r="BI51" t="b">
            <v>0</v>
          </cell>
          <cell r="BJ51" t="b">
            <v>0</v>
          </cell>
          <cell r="BK51" t="b">
            <v>0</v>
          </cell>
        </row>
        <row r="52">
          <cell r="C52" t="str">
            <v>Reinvestment Redemption Amounts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</row>
        <row r="53">
          <cell r="C53" t="str">
            <v>Unscheduled Principal Proceeds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</row>
        <row r="55">
          <cell r="C55" t="str">
            <v>Note Redemption due to failure to meet tests</v>
          </cell>
        </row>
        <row r="56">
          <cell r="C56" t="str">
            <v>Requisite Note Redemption to cause the Class A2 OC Test and the Class A IC Test to be met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</row>
        <row r="57">
          <cell r="C57" t="str">
            <v>Requisite Note Redemption to cause the Class A3 OC Test to be met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</row>
        <row r="58">
          <cell r="C58" t="str">
            <v>Requisite Note Redemption to cause the Class A4 OC Test to be met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</row>
        <row r="59">
          <cell r="C59" t="str">
            <v>Requisite Note Redemption to cause the Class B1 OC Test to be met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</row>
        <row r="60">
          <cell r="C60" t="str">
            <v>Requisite Note Redemption to cause the Class B2 OC Test to be met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</row>
        <row r="62">
          <cell r="C62" t="str">
            <v>Note Redemption until Effective Date Rating Event is no longer continuing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</row>
        <row r="64">
          <cell r="C64" t="str">
            <v>Additional Coverage Test Failure</v>
          </cell>
          <cell r="E64" t="b">
            <v>0</v>
          </cell>
          <cell r="F64" t="b">
            <v>0</v>
          </cell>
          <cell r="G64" t="b">
            <v>0</v>
          </cell>
          <cell r="H64" t="b">
            <v>0</v>
          </cell>
          <cell r="I64" t="b">
            <v>0</v>
          </cell>
          <cell r="J64" t="b">
            <v>0</v>
          </cell>
          <cell r="K64" t="b">
            <v>0</v>
          </cell>
          <cell r="L64" t="b">
            <v>0</v>
          </cell>
          <cell r="M64" t="b">
            <v>0</v>
          </cell>
          <cell r="N64" t="b">
            <v>0</v>
          </cell>
          <cell r="O64" t="b">
            <v>0</v>
          </cell>
          <cell r="P64" t="b">
            <v>0</v>
          </cell>
          <cell r="Q64" t="b">
            <v>0</v>
          </cell>
          <cell r="R64" t="b">
            <v>0</v>
          </cell>
          <cell r="S64" t="b">
            <v>0</v>
          </cell>
          <cell r="T64" t="b">
            <v>0</v>
          </cell>
          <cell r="U64" t="b">
            <v>0</v>
          </cell>
          <cell r="V64" t="b">
            <v>0</v>
          </cell>
          <cell r="W64" t="b">
            <v>0</v>
          </cell>
          <cell r="X64" t="b">
            <v>0</v>
          </cell>
          <cell r="Y64" t="b">
            <v>0</v>
          </cell>
          <cell r="Z64" t="b">
            <v>0</v>
          </cell>
          <cell r="AA64" t="b">
            <v>0</v>
          </cell>
          <cell r="AB64" t="b">
            <v>0</v>
          </cell>
          <cell r="AC64" t="b">
            <v>0</v>
          </cell>
          <cell r="AD64" t="b">
            <v>0</v>
          </cell>
          <cell r="AE64" t="b">
            <v>0</v>
          </cell>
          <cell r="AF64" t="b">
            <v>0</v>
          </cell>
          <cell r="AG64" t="b">
            <v>0</v>
          </cell>
          <cell r="AH64" t="b">
            <v>0</v>
          </cell>
          <cell r="AI64" t="b">
            <v>0</v>
          </cell>
          <cell r="AJ64" t="b">
            <v>0</v>
          </cell>
          <cell r="AK64" t="b">
            <v>0</v>
          </cell>
          <cell r="AL64" t="b">
            <v>0</v>
          </cell>
          <cell r="AM64" t="b">
            <v>0</v>
          </cell>
          <cell r="AN64" t="b">
            <v>0</v>
          </cell>
          <cell r="AO64" t="b">
            <v>0</v>
          </cell>
          <cell r="AP64" t="b">
            <v>0</v>
          </cell>
          <cell r="AQ64" t="b">
            <v>0</v>
          </cell>
          <cell r="AR64" t="b">
            <v>0</v>
          </cell>
          <cell r="AS64" t="b">
            <v>0</v>
          </cell>
          <cell r="AT64" t="b">
            <v>0</v>
          </cell>
          <cell r="AU64" t="b">
            <v>0</v>
          </cell>
          <cell r="AV64" t="b">
            <v>0</v>
          </cell>
          <cell r="AW64" t="b">
            <v>0</v>
          </cell>
          <cell r="AX64" t="b">
            <v>0</v>
          </cell>
          <cell r="AY64" t="b">
            <v>0</v>
          </cell>
          <cell r="AZ64" t="b">
            <v>0</v>
          </cell>
          <cell r="BA64" t="b">
            <v>0</v>
          </cell>
          <cell r="BB64" t="b">
            <v>0</v>
          </cell>
          <cell r="BC64" t="b">
            <v>0</v>
          </cell>
          <cell r="BD64" t="b">
            <v>0</v>
          </cell>
          <cell r="BE64" t="b">
            <v>0</v>
          </cell>
          <cell r="BF64" t="b">
            <v>0</v>
          </cell>
          <cell r="BG64" t="b">
            <v>0</v>
          </cell>
          <cell r="BH64" t="b">
            <v>0</v>
          </cell>
          <cell r="BI64" t="b">
            <v>0</v>
          </cell>
          <cell r="BJ64" t="b">
            <v>0</v>
          </cell>
          <cell r="BK64" t="b">
            <v>0</v>
          </cell>
        </row>
      </sheetData>
      <sheetData sheetId="1" refreshError="1">
        <row r="4">
          <cell r="E4">
            <v>1</v>
          </cell>
          <cell r="F4">
            <v>2</v>
          </cell>
          <cell r="G4">
            <v>3</v>
          </cell>
          <cell r="H4">
            <v>4</v>
          </cell>
          <cell r="I4">
            <v>5</v>
          </cell>
          <cell r="J4">
            <v>6</v>
          </cell>
          <cell r="K4">
            <v>7</v>
          </cell>
          <cell r="L4">
            <v>8</v>
          </cell>
          <cell r="M4">
            <v>9</v>
          </cell>
          <cell r="N4">
            <v>10</v>
          </cell>
          <cell r="O4">
            <v>11</v>
          </cell>
          <cell r="P4">
            <v>12</v>
          </cell>
          <cell r="Q4">
            <v>13</v>
          </cell>
          <cell r="R4">
            <v>14</v>
          </cell>
          <cell r="S4">
            <v>15</v>
          </cell>
          <cell r="T4">
            <v>16</v>
          </cell>
          <cell r="U4">
            <v>17</v>
          </cell>
          <cell r="V4">
            <v>18</v>
          </cell>
          <cell r="W4">
            <v>19</v>
          </cell>
          <cell r="X4">
            <v>20</v>
          </cell>
          <cell r="Y4">
            <v>21</v>
          </cell>
          <cell r="Z4">
            <v>22</v>
          </cell>
          <cell r="AA4">
            <v>23</v>
          </cell>
          <cell r="AB4">
            <v>24</v>
          </cell>
          <cell r="AC4">
            <v>25</v>
          </cell>
          <cell r="AD4">
            <v>26</v>
          </cell>
          <cell r="AE4">
            <v>27</v>
          </cell>
          <cell r="AF4">
            <v>28</v>
          </cell>
          <cell r="AG4">
            <v>29</v>
          </cell>
          <cell r="AH4">
            <v>30</v>
          </cell>
          <cell r="AI4">
            <v>31</v>
          </cell>
          <cell r="AJ4">
            <v>32</v>
          </cell>
          <cell r="AK4">
            <v>33</v>
          </cell>
          <cell r="AL4">
            <v>34</v>
          </cell>
          <cell r="AM4">
            <v>35</v>
          </cell>
          <cell r="AN4">
            <v>36</v>
          </cell>
          <cell r="AO4">
            <v>37</v>
          </cell>
          <cell r="AP4">
            <v>38</v>
          </cell>
          <cell r="AQ4">
            <v>39</v>
          </cell>
          <cell r="AR4">
            <v>40</v>
          </cell>
          <cell r="AS4">
            <v>41</v>
          </cell>
          <cell r="AT4">
            <v>42</v>
          </cell>
          <cell r="AU4">
            <v>43</v>
          </cell>
          <cell r="AV4">
            <v>44</v>
          </cell>
          <cell r="AW4">
            <v>45</v>
          </cell>
          <cell r="AX4">
            <v>46</v>
          </cell>
          <cell r="AY4">
            <v>47</v>
          </cell>
          <cell r="AZ4">
            <v>48</v>
          </cell>
          <cell r="BA4">
            <v>49</v>
          </cell>
          <cell r="BB4">
            <v>50</v>
          </cell>
          <cell r="BC4">
            <v>51</v>
          </cell>
          <cell r="BD4">
            <v>52</v>
          </cell>
          <cell r="BE4">
            <v>53</v>
          </cell>
          <cell r="BF4">
            <v>54</v>
          </cell>
          <cell r="BG4">
            <v>55</v>
          </cell>
          <cell r="BH4">
            <v>56</v>
          </cell>
          <cell r="BI4">
            <v>57</v>
          </cell>
          <cell r="BJ4">
            <v>58</v>
          </cell>
          <cell r="BK4">
            <v>59</v>
          </cell>
        </row>
        <row r="5">
          <cell r="E5">
            <v>38701</v>
          </cell>
          <cell r="F5">
            <v>38791</v>
          </cell>
          <cell r="G5">
            <v>38883</v>
          </cell>
          <cell r="H5">
            <v>38975</v>
          </cell>
          <cell r="I5">
            <v>39066</v>
          </cell>
          <cell r="J5">
            <v>39156</v>
          </cell>
          <cell r="K5">
            <v>39248</v>
          </cell>
          <cell r="L5">
            <v>39340</v>
          </cell>
          <cell r="M5">
            <v>39431</v>
          </cell>
          <cell r="N5">
            <v>39522</v>
          </cell>
          <cell r="O5">
            <v>39614</v>
          </cell>
          <cell r="P5">
            <v>39706</v>
          </cell>
          <cell r="Q5">
            <v>39797</v>
          </cell>
          <cell r="R5">
            <v>39887</v>
          </cell>
          <cell r="S5">
            <v>39979</v>
          </cell>
          <cell r="T5">
            <v>40071</v>
          </cell>
          <cell r="U5">
            <v>40162</v>
          </cell>
          <cell r="V5">
            <v>40252</v>
          </cell>
          <cell r="W5">
            <v>40344</v>
          </cell>
          <cell r="X5">
            <v>40436</v>
          </cell>
          <cell r="Y5">
            <v>40527</v>
          </cell>
          <cell r="Z5">
            <v>40617</v>
          </cell>
          <cell r="AA5">
            <v>40709</v>
          </cell>
          <cell r="AB5">
            <v>40801</v>
          </cell>
          <cell r="AC5">
            <v>40892</v>
          </cell>
          <cell r="AD5">
            <v>40983</v>
          </cell>
          <cell r="AE5">
            <v>41075</v>
          </cell>
          <cell r="AF5">
            <v>41167</v>
          </cell>
          <cell r="AG5">
            <v>41258</v>
          </cell>
          <cell r="AH5">
            <v>41348</v>
          </cell>
          <cell r="AI5">
            <v>41440</v>
          </cell>
          <cell r="AJ5">
            <v>41532</v>
          </cell>
          <cell r="AK5">
            <v>41623</v>
          </cell>
          <cell r="AL5">
            <v>41713</v>
          </cell>
          <cell r="AM5">
            <v>41805</v>
          </cell>
          <cell r="AN5">
            <v>41897</v>
          </cell>
          <cell r="AO5">
            <v>41988</v>
          </cell>
          <cell r="AP5">
            <v>42078</v>
          </cell>
          <cell r="AQ5">
            <v>42170</v>
          </cell>
          <cell r="AR5">
            <v>42262</v>
          </cell>
          <cell r="AS5">
            <v>42353</v>
          </cell>
          <cell r="AT5">
            <v>42444</v>
          </cell>
          <cell r="AU5">
            <v>42536</v>
          </cell>
          <cell r="AV5">
            <v>42628</v>
          </cell>
          <cell r="AW5">
            <v>42719</v>
          </cell>
          <cell r="AX5">
            <v>42809</v>
          </cell>
          <cell r="AY5">
            <v>42901</v>
          </cell>
          <cell r="AZ5">
            <v>42993</v>
          </cell>
          <cell r="BA5">
            <v>43084</v>
          </cell>
          <cell r="BB5">
            <v>43174</v>
          </cell>
          <cell r="BC5">
            <v>43266</v>
          </cell>
          <cell r="BD5">
            <v>43358</v>
          </cell>
          <cell r="BE5">
            <v>43449</v>
          </cell>
          <cell r="BF5">
            <v>43539</v>
          </cell>
          <cell r="BG5">
            <v>43631</v>
          </cell>
          <cell r="BH5">
            <v>43723</v>
          </cell>
          <cell r="BI5">
            <v>43814</v>
          </cell>
          <cell r="BJ5">
            <v>43905</v>
          </cell>
          <cell r="BK5">
            <v>43997</v>
          </cell>
        </row>
        <row r="6">
          <cell r="E6">
            <v>38701</v>
          </cell>
          <cell r="F6">
            <v>38791</v>
          </cell>
          <cell r="G6">
            <v>38883</v>
          </cell>
          <cell r="H6">
            <v>38975</v>
          </cell>
          <cell r="I6">
            <v>39066</v>
          </cell>
          <cell r="J6">
            <v>39156</v>
          </cell>
          <cell r="K6">
            <v>39248</v>
          </cell>
          <cell r="L6">
            <v>39342</v>
          </cell>
          <cell r="M6">
            <v>39433</v>
          </cell>
          <cell r="N6">
            <v>39524</v>
          </cell>
          <cell r="O6">
            <v>39615</v>
          </cell>
          <cell r="P6">
            <v>39706</v>
          </cell>
          <cell r="Q6">
            <v>39797</v>
          </cell>
          <cell r="R6">
            <v>39888</v>
          </cell>
          <cell r="S6">
            <v>39979</v>
          </cell>
          <cell r="T6">
            <v>40071</v>
          </cell>
          <cell r="U6">
            <v>40162</v>
          </cell>
          <cell r="V6">
            <v>40252</v>
          </cell>
          <cell r="W6">
            <v>40344</v>
          </cell>
          <cell r="X6">
            <v>40436</v>
          </cell>
          <cell r="Y6">
            <v>40527</v>
          </cell>
          <cell r="Z6">
            <v>40617</v>
          </cell>
          <cell r="AA6">
            <v>40709</v>
          </cell>
          <cell r="AB6">
            <v>40801</v>
          </cell>
          <cell r="AC6">
            <v>40892</v>
          </cell>
          <cell r="AD6">
            <v>40983</v>
          </cell>
          <cell r="AE6">
            <v>41075</v>
          </cell>
          <cell r="AF6">
            <v>41169</v>
          </cell>
          <cell r="AG6">
            <v>41260</v>
          </cell>
          <cell r="AH6">
            <v>41348</v>
          </cell>
          <cell r="AI6">
            <v>41442</v>
          </cell>
          <cell r="AJ6">
            <v>41533</v>
          </cell>
          <cell r="AK6">
            <v>41624</v>
          </cell>
          <cell r="AL6">
            <v>41715</v>
          </cell>
          <cell r="AM6">
            <v>41806</v>
          </cell>
          <cell r="AN6">
            <v>41897</v>
          </cell>
          <cell r="AO6">
            <v>41988</v>
          </cell>
          <cell r="AP6">
            <v>42079</v>
          </cell>
          <cell r="AQ6">
            <v>42170</v>
          </cell>
          <cell r="AR6">
            <v>42262</v>
          </cell>
          <cell r="AS6">
            <v>42353</v>
          </cell>
          <cell r="AT6">
            <v>42444</v>
          </cell>
          <cell r="AU6">
            <v>42536</v>
          </cell>
          <cell r="AV6">
            <v>42628</v>
          </cell>
          <cell r="AW6">
            <v>42719</v>
          </cell>
          <cell r="AX6">
            <v>42809</v>
          </cell>
          <cell r="AY6">
            <v>42901</v>
          </cell>
          <cell r="AZ6">
            <v>42993</v>
          </cell>
          <cell r="BA6">
            <v>43084</v>
          </cell>
          <cell r="BB6">
            <v>43174</v>
          </cell>
          <cell r="BC6">
            <v>43266</v>
          </cell>
          <cell r="BD6">
            <v>43360</v>
          </cell>
          <cell r="BE6">
            <v>43451</v>
          </cell>
          <cell r="BF6">
            <v>43539</v>
          </cell>
          <cell r="BG6">
            <v>43633</v>
          </cell>
          <cell r="BH6">
            <v>43724</v>
          </cell>
          <cell r="BI6">
            <v>43815</v>
          </cell>
          <cell r="BJ6">
            <v>43906</v>
          </cell>
          <cell r="BK6">
            <v>43997</v>
          </cell>
        </row>
        <row r="7">
          <cell r="E7">
            <v>38545</v>
          </cell>
          <cell r="F7">
            <v>38449</v>
          </cell>
          <cell r="G7">
            <v>38789</v>
          </cell>
          <cell r="H7">
            <v>38881</v>
          </cell>
          <cell r="I7">
            <v>38973</v>
          </cell>
          <cell r="J7">
            <v>39064</v>
          </cell>
          <cell r="K7">
            <v>39154</v>
          </cell>
          <cell r="L7">
            <v>39246</v>
          </cell>
          <cell r="M7">
            <v>39338</v>
          </cell>
          <cell r="N7">
            <v>39429</v>
          </cell>
          <cell r="O7">
            <v>39520</v>
          </cell>
          <cell r="P7">
            <v>39611</v>
          </cell>
          <cell r="Q7">
            <v>39702</v>
          </cell>
          <cell r="R7">
            <v>39793</v>
          </cell>
          <cell r="S7">
            <v>39884</v>
          </cell>
          <cell r="T7">
            <v>39975</v>
          </cell>
          <cell r="U7">
            <v>40067</v>
          </cell>
          <cell r="V7">
            <v>40158</v>
          </cell>
          <cell r="W7">
            <v>40248</v>
          </cell>
          <cell r="X7">
            <v>40340</v>
          </cell>
          <cell r="Y7">
            <v>40434</v>
          </cell>
          <cell r="Z7">
            <v>40525</v>
          </cell>
          <cell r="AA7">
            <v>40613</v>
          </cell>
          <cell r="AB7">
            <v>40707</v>
          </cell>
          <cell r="AC7">
            <v>40799</v>
          </cell>
          <cell r="AD7">
            <v>40890</v>
          </cell>
          <cell r="AE7">
            <v>40981</v>
          </cell>
          <cell r="AF7">
            <v>41073</v>
          </cell>
          <cell r="AG7">
            <v>41165</v>
          </cell>
          <cell r="AH7">
            <v>41256</v>
          </cell>
          <cell r="AI7">
            <v>41346</v>
          </cell>
          <cell r="AJ7">
            <v>41438</v>
          </cell>
          <cell r="AK7">
            <v>41529</v>
          </cell>
          <cell r="AL7">
            <v>41620</v>
          </cell>
          <cell r="AM7">
            <v>41711</v>
          </cell>
          <cell r="AN7">
            <v>41802</v>
          </cell>
          <cell r="AO7">
            <v>41893</v>
          </cell>
          <cell r="AP7">
            <v>41984</v>
          </cell>
          <cell r="AQ7">
            <v>42075</v>
          </cell>
          <cell r="AR7">
            <v>42166</v>
          </cell>
          <cell r="AS7">
            <v>42258</v>
          </cell>
          <cell r="AT7">
            <v>42349</v>
          </cell>
          <cell r="AU7">
            <v>42440</v>
          </cell>
          <cell r="AV7">
            <v>42534</v>
          </cell>
          <cell r="AW7">
            <v>42626</v>
          </cell>
          <cell r="AX7">
            <v>42717</v>
          </cell>
          <cell r="AY7">
            <v>42807</v>
          </cell>
          <cell r="AZ7">
            <v>42899</v>
          </cell>
          <cell r="BA7">
            <v>42991</v>
          </cell>
          <cell r="BB7">
            <v>43082</v>
          </cell>
          <cell r="BC7">
            <v>43172</v>
          </cell>
          <cell r="BD7">
            <v>43264</v>
          </cell>
          <cell r="BE7">
            <v>43356</v>
          </cell>
          <cell r="BF7">
            <v>43447</v>
          </cell>
          <cell r="BG7">
            <v>43537</v>
          </cell>
          <cell r="BH7">
            <v>43629</v>
          </cell>
          <cell r="BI7">
            <v>43720</v>
          </cell>
          <cell r="BJ7">
            <v>43811</v>
          </cell>
          <cell r="BK7">
            <v>43902</v>
          </cell>
        </row>
        <row r="8">
          <cell r="E8">
            <v>38694</v>
          </cell>
          <cell r="F8">
            <v>38784</v>
          </cell>
          <cell r="G8">
            <v>38876</v>
          </cell>
          <cell r="H8">
            <v>38968</v>
          </cell>
          <cell r="I8">
            <v>39059</v>
          </cell>
          <cell r="J8">
            <v>39149</v>
          </cell>
          <cell r="K8">
            <v>39241</v>
          </cell>
          <cell r="L8">
            <v>39335</v>
          </cell>
          <cell r="M8">
            <v>39426</v>
          </cell>
          <cell r="N8">
            <v>39517</v>
          </cell>
          <cell r="O8">
            <v>39608</v>
          </cell>
          <cell r="P8">
            <v>39699</v>
          </cell>
          <cell r="Q8">
            <v>39790</v>
          </cell>
          <cell r="R8">
            <v>39881</v>
          </cell>
          <cell r="S8">
            <v>39972</v>
          </cell>
          <cell r="T8">
            <v>40064</v>
          </cell>
          <cell r="U8">
            <v>40155</v>
          </cell>
          <cell r="V8">
            <v>40245</v>
          </cell>
          <cell r="W8">
            <v>40337</v>
          </cell>
          <cell r="X8">
            <v>40429</v>
          </cell>
          <cell r="Y8">
            <v>40520</v>
          </cell>
          <cell r="Z8">
            <v>40610</v>
          </cell>
          <cell r="AA8">
            <v>40702</v>
          </cell>
          <cell r="AB8">
            <v>40794</v>
          </cell>
          <cell r="AC8">
            <v>40885</v>
          </cell>
          <cell r="AD8">
            <v>40976</v>
          </cell>
          <cell r="AE8">
            <v>41068</v>
          </cell>
          <cell r="AF8">
            <v>41162</v>
          </cell>
          <cell r="AG8">
            <v>41253</v>
          </cell>
          <cell r="AH8">
            <v>41341</v>
          </cell>
          <cell r="AI8">
            <v>41435</v>
          </cell>
          <cell r="AJ8">
            <v>41526</v>
          </cell>
          <cell r="AK8">
            <v>41617</v>
          </cell>
          <cell r="AL8">
            <v>41708</v>
          </cell>
          <cell r="AM8">
            <v>41799</v>
          </cell>
          <cell r="AN8">
            <v>41890</v>
          </cell>
          <cell r="AO8">
            <v>41981</v>
          </cell>
          <cell r="AP8">
            <v>42072</v>
          </cell>
          <cell r="AQ8">
            <v>42163</v>
          </cell>
          <cell r="AR8">
            <v>42255</v>
          </cell>
          <cell r="AS8">
            <v>42346</v>
          </cell>
          <cell r="AT8">
            <v>42437</v>
          </cell>
          <cell r="AU8">
            <v>42529</v>
          </cell>
          <cell r="AV8">
            <v>42621</v>
          </cell>
          <cell r="AW8">
            <v>42712</v>
          </cell>
          <cell r="AX8">
            <v>42802</v>
          </cell>
          <cell r="AY8">
            <v>42894</v>
          </cell>
          <cell r="AZ8">
            <v>42986</v>
          </cell>
          <cell r="BA8">
            <v>43077</v>
          </cell>
          <cell r="BB8">
            <v>43167</v>
          </cell>
          <cell r="BC8">
            <v>43259</v>
          </cell>
          <cell r="BD8">
            <v>43353</v>
          </cell>
          <cell r="BE8">
            <v>43444</v>
          </cell>
          <cell r="BF8">
            <v>43532</v>
          </cell>
          <cell r="BG8">
            <v>43626</v>
          </cell>
          <cell r="BH8">
            <v>43717</v>
          </cell>
          <cell r="BI8">
            <v>43808</v>
          </cell>
          <cell r="BJ8">
            <v>43899</v>
          </cell>
          <cell r="BK8">
            <v>43990</v>
          </cell>
        </row>
        <row r="10">
          <cell r="B10" t="str">
            <v>IP</v>
          </cell>
          <cell r="E10">
            <v>15025000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</row>
        <row r="14">
          <cell r="B14" t="str">
            <v>(A)</v>
          </cell>
          <cell r="E14">
            <v>5000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</row>
        <row r="16">
          <cell r="B16" t="str">
            <v>(B)</v>
          </cell>
          <cell r="E16">
            <v>18351.805555555555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</row>
        <row r="18">
          <cell r="B18" t="str">
            <v>(C) ii</v>
          </cell>
          <cell r="E18">
            <v>100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</row>
        <row r="19">
          <cell r="B19" t="str">
            <v>(C) ii</v>
          </cell>
          <cell r="E19">
            <v>200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</row>
        <row r="20">
          <cell r="B20" t="str">
            <v>(C) iii</v>
          </cell>
          <cell r="E20">
            <v>300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</row>
        <row r="21">
          <cell r="B21" t="str">
            <v>(C) iv</v>
          </cell>
          <cell r="E21">
            <v>123038.54166666667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</row>
        <row r="22">
          <cell r="B22" t="str">
            <v>(C) v</v>
          </cell>
          <cell r="E22">
            <v>500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</row>
        <row r="23">
          <cell r="B23" t="str">
            <v>(C) vi</v>
          </cell>
          <cell r="E23">
            <v>600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</row>
        <row r="24">
          <cell r="B24" t="str">
            <v>(C) vii</v>
          </cell>
          <cell r="E24">
            <v>700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</row>
        <row r="25">
          <cell r="B25" t="str">
            <v>(C) viii</v>
          </cell>
          <cell r="E25">
            <v>800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</row>
        <row r="26">
          <cell r="B26" t="str">
            <v>(C) ix</v>
          </cell>
          <cell r="E26">
            <v>900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</row>
        <row r="27">
          <cell r="B27" t="str">
            <v>(C) x</v>
          </cell>
          <cell r="E27">
            <v>1000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</row>
        <row r="28">
          <cell r="B28" t="str">
            <v>(C) xi</v>
          </cell>
          <cell r="E28">
            <v>1100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</row>
        <row r="29">
          <cell r="B29" t="str">
            <v>(C) xii</v>
          </cell>
          <cell r="E29">
            <v>1200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</row>
        <row r="30">
          <cell r="B30" t="str">
            <v>(C) xiii</v>
          </cell>
          <cell r="E30">
            <v>75000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</row>
        <row r="32">
          <cell r="B32" t="str">
            <v>(D)</v>
          </cell>
          <cell r="E32">
            <v>406388.88888888888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</row>
        <row r="34">
          <cell r="B34" t="str">
            <v>(E) i</v>
          </cell>
          <cell r="E34">
            <v>20000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</row>
        <row r="35">
          <cell r="B35" t="str">
            <v>(E) ii</v>
          </cell>
          <cell r="E35">
            <v>20000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</row>
        <row r="37">
          <cell r="B37" t="str">
            <v>(F)</v>
          </cell>
          <cell r="E37">
            <v>150000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</row>
        <row r="39">
          <cell r="B39" t="str">
            <v>(G)</v>
          </cell>
          <cell r="E39">
            <v>5018482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</row>
        <row r="41">
          <cell r="B41" t="str">
            <v>(H) i</v>
          </cell>
          <cell r="E41">
            <v>1002304.8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</row>
        <row r="42">
          <cell r="B42" t="str">
            <v>(H) ii</v>
          </cell>
          <cell r="E42">
            <v>472486.56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</row>
        <row r="44">
          <cell r="B44" t="str">
            <v>(I) i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</row>
        <row r="45">
          <cell r="B45" t="str">
            <v>(I) ii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</row>
        <row r="47">
          <cell r="B47" t="str">
            <v>(J)</v>
          </cell>
          <cell r="E47">
            <v>346902.39999999997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</row>
        <row r="49">
          <cell r="B49" t="str">
            <v>(K)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</row>
        <row r="51">
          <cell r="B51" t="str">
            <v>(L) i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</row>
        <row r="52">
          <cell r="B52" t="str">
            <v>(L) ii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</row>
        <row r="53">
          <cell r="B53" t="str">
            <v>(L) iii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</row>
        <row r="55">
          <cell r="B55" t="str">
            <v>(M) i</v>
          </cell>
          <cell r="E55">
            <v>130291.20000000001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</row>
        <row r="56">
          <cell r="B56" t="str">
            <v>(M) ii</v>
          </cell>
          <cell r="E56">
            <v>225492.8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</row>
        <row r="58">
          <cell r="B58" t="str">
            <v>(N) i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</row>
        <row r="59">
          <cell r="B59" t="str">
            <v>(N) ii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</row>
        <row r="61">
          <cell r="B61" t="str">
            <v>(O) i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</row>
        <row r="62">
          <cell r="B62" t="str">
            <v>(O) ii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</row>
        <row r="63">
          <cell r="B63" t="str">
            <v>(O) iii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</row>
        <row r="64">
          <cell r="B64" t="str">
            <v>(O) iv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</row>
        <row r="66">
          <cell r="B66" t="str">
            <v>(P) i</v>
          </cell>
          <cell r="E66">
            <v>79296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</row>
        <row r="67">
          <cell r="B67" t="str">
            <v>(P) ii</v>
          </cell>
          <cell r="E67">
            <v>275575.5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</row>
        <row r="69">
          <cell r="B69" t="str">
            <v>(Q) i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</row>
        <row r="70">
          <cell r="B70" t="str">
            <v>(Q) ii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</row>
        <row r="72">
          <cell r="B72" t="str">
            <v>(R) i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</row>
        <row r="73">
          <cell r="B73" t="str">
            <v>(R) ii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</row>
        <row r="74">
          <cell r="B74" t="str">
            <v>(R) iii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</row>
        <row r="75">
          <cell r="B75" t="str">
            <v>(R) iv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</row>
        <row r="76">
          <cell r="B76" t="str">
            <v>(R) v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</row>
        <row r="78">
          <cell r="B78" t="str">
            <v>(S) i</v>
          </cell>
          <cell r="E78">
            <v>262179.57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</row>
        <row r="79">
          <cell r="B79" t="str">
            <v>(S) ii</v>
          </cell>
          <cell r="E79">
            <v>222854.73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</row>
        <row r="81">
          <cell r="B81" t="str">
            <v>(T) i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</row>
        <row r="82">
          <cell r="B82" t="str">
            <v>(T) ii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</row>
        <row r="84">
          <cell r="B84" t="str">
            <v>(U) i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</row>
        <row r="85">
          <cell r="B85" t="str">
            <v>(U) ii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</row>
        <row r="86">
          <cell r="B86" t="str">
            <v>(U) iii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</row>
        <row r="87">
          <cell r="B87" t="str">
            <v>(U) iv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</row>
        <row r="88">
          <cell r="B88" t="str">
            <v>(U) v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</row>
        <row r="89">
          <cell r="B89" t="str">
            <v>(U) vi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</row>
        <row r="91">
          <cell r="B91" t="str">
            <v>(V) i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</row>
        <row r="92">
          <cell r="B92" t="str">
            <v>(V) ii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</row>
        <row r="93">
          <cell r="B93" t="str">
            <v>(V) iii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</row>
        <row r="94">
          <cell r="B94" t="str">
            <v>(V) iv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</row>
        <row r="95">
          <cell r="B95" t="str">
            <v>(V) v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</row>
        <row r="96">
          <cell r="B96" t="str">
            <v>(V) vi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</row>
        <row r="100">
          <cell r="B100" t="str">
            <v>(W) i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</row>
        <row r="101">
          <cell r="B101" t="str">
            <v>(W) ii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</row>
        <row r="104">
          <cell r="B104" t="str">
            <v>(W) iii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</row>
        <row r="105">
          <cell r="B105" t="str">
            <v>(W) iv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</row>
        <row r="106">
          <cell r="B106" t="str">
            <v>(W) v</v>
          </cell>
          <cell r="E106">
            <v>0</v>
          </cell>
        </row>
        <row r="107">
          <cell r="B107" t="str">
            <v>(W) vi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</row>
        <row r="108">
          <cell r="B108" t="str">
            <v>(W) vii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</row>
        <row r="109">
          <cell r="B109" t="str">
            <v>(W) viii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</row>
        <row r="110">
          <cell r="B110" t="str">
            <v>(W) ix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</row>
        <row r="111">
          <cell r="B111" t="str">
            <v>(W) x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</row>
        <row r="113">
          <cell r="B113" t="str">
            <v>(X)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</row>
        <row r="115">
          <cell r="B115" t="str">
            <v>(Y) i</v>
          </cell>
          <cell r="E115">
            <v>30000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</row>
        <row r="116">
          <cell r="B116" t="str">
            <v>(Y) ii</v>
          </cell>
          <cell r="E116">
            <v>30000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</row>
        <row r="118">
          <cell r="B118" t="str">
            <v>(Z) i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</row>
        <row r="119">
          <cell r="B119" t="str">
            <v>(Z) ii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</row>
        <row r="120">
          <cell r="B120" t="str">
            <v>(Z) iii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</row>
        <row r="121">
          <cell r="B121" t="str">
            <v>(Z) iv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</row>
        <row r="122">
          <cell r="B122" t="str">
            <v>(Z) v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</row>
        <row r="123">
          <cell r="B123" t="str">
            <v>(Z) vi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</row>
        <row r="124">
          <cell r="B124" t="str">
            <v>(Z) vii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</row>
        <row r="125">
          <cell r="B125" t="str">
            <v>(Z) viii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</row>
        <row r="126">
          <cell r="B126" t="str">
            <v>(Z) ix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</row>
        <row r="127">
          <cell r="B127" t="str">
            <v>(Z) x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</row>
        <row r="128">
          <cell r="B128" t="str">
            <v>(Z) xi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</row>
        <row r="130">
          <cell r="B130" t="str">
            <v>(AA)</v>
          </cell>
          <cell r="E130">
            <v>1625555.5555555555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</row>
        <row r="132">
          <cell r="B132" t="str">
            <v>(BB)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</row>
        <row r="134">
          <cell r="B134" t="str">
            <v>(CC) i</v>
          </cell>
          <cell r="E134">
            <v>100666.6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</row>
        <row r="135">
          <cell r="B135" t="str">
            <v>(CC) ii</v>
          </cell>
          <cell r="E135">
            <v>2491498.35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</row>
        <row r="137">
          <cell r="B137" t="str">
            <v>(DD) i</v>
          </cell>
          <cell r="E137">
            <v>73251.832944983849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</row>
        <row r="138">
          <cell r="B138" t="str">
            <v>(DD) ii</v>
          </cell>
          <cell r="E138">
            <v>1812982.8653883503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</row>
      </sheetData>
      <sheetData sheetId="2" refreshError="1"/>
      <sheetData sheetId="3" refreshError="1">
        <row r="4">
          <cell r="C4" t="str">
            <v>Interest Period</v>
          </cell>
          <cell r="E4">
            <v>1</v>
          </cell>
          <cell r="F4">
            <v>2</v>
          </cell>
          <cell r="G4">
            <v>3</v>
          </cell>
          <cell r="H4">
            <v>4</v>
          </cell>
          <cell r="I4">
            <v>5</v>
          </cell>
          <cell r="J4">
            <v>6</v>
          </cell>
          <cell r="K4">
            <v>7</v>
          </cell>
          <cell r="L4">
            <v>8</v>
          </cell>
          <cell r="M4">
            <v>9</v>
          </cell>
          <cell r="N4">
            <v>10</v>
          </cell>
          <cell r="O4">
            <v>11</v>
          </cell>
          <cell r="P4">
            <v>12</v>
          </cell>
          <cell r="Q4">
            <v>13</v>
          </cell>
          <cell r="R4">
            <v>14</v>
          </cell>
          <cell r="S4">
            <v>15</v>
          </cell>
          <cell r="T4">
            <v>16</v>
          </cell>
          <cell r="U4">
            <v>17</v>
          </cell>
          <cell r="V4">
            <v>18</v>
          </cell>
          <cell r="W4">
            <v>19</v>
          </cell>
          <cell r="X4">
            <v>20</v>
          </cell>
          <cell r="Y4">
            <v>21</v>
          </cell>
          <cell r="Z4">
            <v>22</v>
          </cell>
          <cell r="AA4">
            <v>23</v>
          </cell>
          <cell r="AB4">
            <v>24</v>
          </cell>
          <cell r="AC4">
            <v>25</v>
          </cell>
          <cell r="AD4">
            <v>26</v>
          </cell>
          <cell r="AE4">
            <v>27</v>
          </cell>
          <cell r="AF4">
            <v>28</v>
          </cell>
          <cell r="AG4">
            <v>29</v>
          </cell>
          <cell r="AH4">
            <v>30</v>
          </cell>
          <cell r="AI4">
            <v>31</v>
          </cell>
          <cell r="AJ4">
            <v>32</v>
          </cell>
          <cell r="AK4">
            <v>33</v>
          </cell>
          <cell r="AL4">
            <v>34</v>
          </cell>
          <cell r="AM4">
            <v>35</v>
          </cell>
          <cell r="AN4">
            <v>36</v>
          </cell>
          <cell r="AO4">
            <v>37</v>
          </cell>
          <cell r="AP4">
            <v>38</v>
          </cell>
          <cell r="AQ4">
            <v>39</v>
          </cell>
          <cell r="AR4">
            <v>40</v>
          </cell>
          <cell r="AS4">
            <v>41</v>
          </cell>
          <cell r="AT4">
            <v>42</v>
          </cell>
          <cell r="AU4">
            <v>43</v>
          </cell>
          <cell r="AV4">
            <v>44</v>
          </cell>
          <cell r="AW4">
            <v>45</v>
          </cell>
          <cell r="AX4">
            <v>46</v>
          </cell>
          <cell r="AY4">
            <v>47</v>
          </cell>
          <cell r="AZ4">
            <v>48</v>
          </cell>
          <cell r="BA4">
            <v>49</v>
          </cell>
          <cell r="BB4">
            <v>50</v>
          </cell>
          <cell r="BC4">
            <v>51</v>
          </cell>
          <cell r="BD4">
            <v>52</v>
          </cell>
          <cell r="BE4">
            <v>53</v>
          </cell>
          <cell r="BF4">
            <v>54</v>
          </cell>
          <cell r="BG4">
            <v>55</v>
          </cell>
          <cell r="BH4">
            <v>56</v>
          </cell>
          <cell r="BI4">
            <v>57</v>
          </cell>
          <cell r="BJ4">
            <v>58</v>
          </cell>
          <cell r="BK4">
            <v>59</v>
          </cell>
        </row>
        <row r="5">
          <cell r="C5" t="str">
            <v>Scheduled Payment Date</v>
          </cell>
          <cell r="E5">
            <v>38701</v>
          </cell>
          <cell r="F5">
            <v>38791</v>
          </cell>
          <cell r="G5">
            <v>38883</v>
          </cell>
          <cell r="H5">
            <v>38975</v>
          </cell>
          <cell r="I5">
            <v>39066</v>
          </cell>
          <cell r="J5">
            <v>39156</v>
          </cell>
          <cell r="K5">
            <v>39248</v>
          </cell>
          <cell r="L5">
            <v>39340</v>
          </cell>
          <cell r="M5">
            <v>39431</v>
          </cell>
          <cell r="N5">
            <v>39522</v>
          </cell>
          <cell r="O5">
            <v>39614</v>
          </cell>
          <cell r="P5">
            <v>39706</v>
          </cell>
          <cell r="Q5">
            <v>39797</v>
          </cell>
          <cell r="R5">
            <v>39887</v>
          </cell>
          <cell r="S5">
            <v>39979</v>
          </cell>
          <cell r="T5">
            <v>40071</v>
          </cell>
          <cell r="U5">
            <v>40162</v>
          </cell>
          <cell r="V5">
            <v>40252</v>
          </cell>
          <cell r="W5">
            <v>40344</v>
          </cell>
          <cell r="X5">
            <v>40436</v>
          </cell>
          <cell r="Y5">
            <v>40527</v>
          </cell>
          <cell r="Z5">
            <v>40617</v>
          </cell>
          <cell r="AA5">
            <v>40709</v>
          </cell>
          <cell r="AB5">
            <v>40801</v>
          </cell>
          <cell r="AC5">
            <v>40892</v>
          </cell>
          <cell r="AD5">
            <v>40983</v>
          </cell>
          <cell r="AE5">
            <v>41075</v>
          </cell>
          <cell r="AF5">
            <v>41167</v>
          </cell>
          <cell r="AG5">
            <v>41258</v>
          </cell>
          <cell r="AH5">
            <v>41348</v>
          </cell>
          <cell r="AI5">
            <v>41440</v>
          </cell>
          <cell r="AJ5">
            <v>41532</v>
          </cell>
          <cell r="AK5">
            <v>41623</v>
          </cell>
          <cell r="AL5">
            <v>41713</v>
          </cell>
          <cell r="AM5">
            <v>41805</v>
          </cell>
          <cell r="AN5">
            <v>41897</v>
          </cell>
          <cell r="AO5">
            <v>41988</v>
          </cell>
          <cell r="AP5">
            <v>42078</v>
          </cell>
          <cell r="AQ5">
            <v>42170</v>
          </cell>
          <cell r="AR5">
            <v>42262</v>
          </cell>
          <cell r="AS5">
            <v>42353</v>
          </cell>
          <cell r="AT5">
            <v>42444</v>
          </cell>
          <cell r="AU5">
            <v>42536</v>
          </cell>
          <cell r="AV5">
            <v>42628</v>
          </cell>
          <cell r="AW5">
            <v>42719</v>
          </cell>
          <cell r="AX5">
            <v>42809</v>
          </cell>
          <cell r="AY5">
            <v>42901</v>
          </cell>
          <cell r="AZ5">
            <v>42993</v>
          </cell>
          <cell r="BA5">
            <v>43084</v>
          </cell>
          <cell r="BB5">
            <v>43174</v>
          </cell>
          <cell r="BC5">
            <v>43266</v>
          </cell>
          <cell r="BD5">
            <v>43358</v>
          </cell>
          <cell r="BE5">
            <v>43449</v>
          </cell>
          <cell r="BF5">
            <v>43539</v>
          </cell>
          <cell r="BG5">
            <v>43631</v>
          </cell>
          <cell r="BH5">
            <v>43723</v>
          </cell>
          <cell r="BI5">
            <v>43814</v>
          </cell>
          <cell r="BJ5">
            <v>43905</v>
          </cell>
          <cell r="BK5">
            <v>43997</v>
          </cell>
        </row>
        <row r="6">
          <cell r="C6" t="str">
            <v>Interest Payment Date</v>
          </cell>
          <cell r="E6">
            <v>38701</v>
          </cell>
          <cell r="F6">
            <v>38791</v>
          </cell>
          <cell r="G6">
            <v>38883</v>
          </cell>
          <cell r="H6">
            <v>38975</v>
          </cell>
          <cell r="I6">
            <v>39066</v>
          </cell>
          <cell r="J6">
            <v>39156</v>
          </cell>
          <cell r="K6">
            <v>39248</v>
          </cell>
          <cell r="L6">
            <v>39342</v>
          </cell>
          <cell r="M6">
            <v>39433</v>
          </cell>
          <cell r="N6">
            <v>39524</v>
          </cell>
          <cell r="O6">
            <v>39615</v>
          </cell>
          <cell r="P6">
            <v>39706</v>
          </cell>
          <cell r="Q6">
            <v>39797</v>
          </cell>
          <cell r="R6">
            <v>39888</v>
          </cell>
          <cell r="S6">
            <v>39979</v>
          </cell>
          <cell r="T6">
            <v>40071</v>
          </cell>
          <cell r="U6">
            <v>40162</v>
          </cell>
          <cell r="V6">
            <v>40252</v>
          </cell>
          <cell r="W6">
            <v>40344</v>
          </cell>
          <cell r="X6">
            <v>40436</v>
          </cell>
          <cell r="Y6">
            <v>40527</v>
          </cell>
          <cell r="Z6">
            <v>40617</v>
          </cell>
          <cell r="AA6">
            <v>40709</v>
          </cell>
          <cell r="AB6">
            <v>40801</v>
          </cell>
          <cell r="AC6">
            <v>40892</v>
          </cell>
          <cell r="AD6">
            <v>40983</v>
          </cell>
          <cell r="AE6">
            <v>41075</v>
          </cell>
          <cell r="AF6">
            <v>41169</v>
          </cell>
          <cell r="AG6">
            <v>41260</v>
          </cell>
          <cell r="AH6">
            <v>41348</v>
          </cell>
          <cell r="AI6">
            <v>41442</v>
          </cell>
          <cell r="AJ6">
            <v>41533</v>
          </cell>
          <cell r="AK6">
            <v>41624</v>
          </cell>
          <cell r="AL6">
            <v>41715</v>
          </cell>
          <cell r="AM6">
            <v>41806</v>
          </cell>
          <cell r="AN6">
            <v>41897</v>
          </cell>
          <cell r="AO6">
            <v>41988</v>
          </cell>
          <cell r="AP6">
            <v>42079</v>
          </cell>
          <cell r="AQ6">
            <v>42170</v>
          </cell>
          <cell r="AR6">
            <v>42262</v>
          </cell>
          <cell r="AS6">
            <v>42353</v>
          </cell>
          <cell r="AT6">
            <v>42444</v>
          </cell>
          <cell r="AU6">
            <v>42536</v>
          </cell>
          <cell r="AV6">
            <v>42628</v>
          </cell>
          <cell r="AW6">
            <v>42719</v>
          </cell>
          <cell r="AX6">
            <v>42809</v>
          </cell>
          <cell r="AY6">
            <v>42901</v>
          </cell>
          <cell r="AZ6">
            <v>42993</v>
          </cell>
          <cell r="BA6">
            <v>43084</v>
          </cell>
          <cell r="BB6">
            <v>43174</v>
          </cell>
          <cell r="BC6">
            <v>43266</v>
          </cell>
          <cell r="BD6">
            <v>43360</v>
          </cell>
          <cell r="BE6">
            <v>43451</v>
          </cell>
          <cell r="BF6">
            <v>43539</v>
          </cell>
          <cell r="BG6">
            <v>43633</v>
          </cell>
          <cell r="BH6">
            <v>43724</v>
          </cell>
          <cell r="BI6">
            <v>43815</v>
          </cell>
          <cell r="BJ6">
            <v>43906</v>
          </cell>
          <cell r="BK6">
            <v>43997</v>
          </cell>
        </row>
        <row r="7">
          <cell r="C7" t="str">
            <v>Interest Determination Date</v>
          </cell>
          <cell r="E7">
            <v>38545</v>
          </cell>
          <cell r="F7">
            <v>38449</v>
          </cell>
          <cell r="G7">
            <v>38789</v>
          </cell>
          <cell r="H7">
            <v>38881</v>
          </cell>
          <cell r="I7">
            <v>38973</v>
          </cell>
          <cell r="J7">
            <v>39064</v>
          </cell>
          <cell r="K7">
            <v>39154</v>
          </cell>
          <cell r="L7">
            <v>39246</v>
          </cell>
          <cell r="M7">
            <v>39338</v>
          </cell>
          <cell r="N7">
            <v>39429</v>
          </cell>
          <cell r="O7">
            <v>39520</v>
          </cell>
          <cell r="P7">
            <v>39611</v>
          </cell>
          <cell r="Q7">
            <v>39702</v>
          </cell>
          <cell r="R7">
            <v>39793</v>
          </cell>
          <cell r="S7">
            <v>39884</v>
          </cell>
          <cell r="T7">
            <v>39975</v>
          </cell>
          <cell r="U7">
            <v>40067</v>
          </cell>
          <cell r="V7">
            <v>40158</v>
          </cell>
          <cell r="W7">
            <v>40248</v>
          </cell>
          <cell r="X7">
            <v>40340</v>
          </cell>
          <cell r="Y7">
            <v>40434</v>
          </cell>
          <cell r="Z7">
            <v>40525</v>
          </cell>
          <cell r="AA7">
            <v>40613</v>
          </cell>
          <cell r="AB7">
            <v>40707</v>
          </cell>
          <cell r="AC7">
            <v>40799</v>
          </cell>
          <cell r="AD7">
            <v>40890</v>
          </cell>
          <cell r="AE7">
            <v>40981</v>
          </cell>
          <cell r="AF7">
            <v>41073</v>
          </cell>
          <cell r="AG7">
            <v>41165</v>
          </cell>
          <cell r="AH7">
            <v>41256</v>
          </cell>
          <cell r="AI7">
            <v>41346</v>
          </cell>
          <cell r="AJ7">
            <v>41438</v>
          </cell>
          <cell r="AK7">
            <v>41529</v>
          </cell>
          <cell r="AL7">
            <v>41620</v>
          </cell>
          <cell r="AM7">
            <v>41711</v>
          </cell>
          <cell r="AN7">
            <v>41802</v>
          </cell>
          <cell r="AO7">
            <v>41893</v>
          </cell>
          <cell r="AP7">
            <v>41984</v>
          </cell>
          <cell r="AQ7">
            <v>42075</v>
          </cell>
          <cell r="AR7">
            <v>42166</v>
          </cell>
          <cell r="AS7">
            <v>42258</v>
          </cell>
          <cell r="AT7">
            <v>42349</v>
          </cell>
          <cell r="AU7">
            <v>42440</v>
          </cell>
          <cell r="AV7">
            <v>42534</v>
          </cell>
          <cell r="AW7">
            <v>42626</v>
          </cell>
          <cell r="AX7">
            <v>42717</v>
          </cell>
          <cell r="AY7">
            <v>42807</v>
          </cell>
          <cell r="AZ7">
            <v>42899</v>
          </cell>
          <cell r="BA7">
            <v>42991</v>
          </cell>
          <cell r="BB7">
            <v>43082</v>
          </cell>
          <cell r="BC7">
            <v>43172</v>
          </cell>
          <cell r="BD7">
            <v>43264</v>
          </cell>
          <cell r="BE7">
            <v>43356</v>
          </cell>
          <cell r="BF7">
            <v>43447</v>
          </cell>
          <cell r="BG7">
            <v>43537</v>
          </cell>
          <cell r="BH7">
            <v>43629</v>
          </cell>
          <cell r="BI7">
            <v>43720</v>
          </cell>
          <cell r="BJ7">
            <v>43811</v>
          </cell>
          <cell r="BK7">
            <v>43902</v>
          </cell>
        </row>
        <row r="8">
          <cell r="C8" t="str">
            <v>Determination Date</v>
          </cell>
          <cell r="E8">
            <v>38694</v>
          </cell>
          <cell r="F8">
            <v>38784</v>
          </cell>
          <cell r="G8">
            <v>38876</v>
          </cell>
          <cell r="H8">
            <v>38968</v>
          </cell>
          <cell r="I8">
            <v>39059</v>
          </cell>
          <cell r="J8">
            <v>39149</v>
          </cell>
          <cell r="K8">
            <v>39241</v>
          </cell>
          <cell r="L8">
            <v>39335</v>
          </cell>
          <cell r="M8">
            <v>39426</v>
          </cell>
          <cell r="N8">
            <v>39517</v>
          </cell>
          <cell r="O8">
            <v>39608</v>
          </cell>
          <cell r="P8">
            <v>39699</v>
          </cell>
          <cell r="Q8">
            <v>39790</v>
          </cell>
          <cell r="R8">
            <v>39881</v>
          </cell>
          <cell r="S8">
            <v>39972</v>
          </cell>
          <cell r="T8">
            <v>40064</v>
          </cell>
          <cell r="U8">
            <v>40155</v>
          </cell>
          <cell r="V8">
            <v>40245</v>
          </cell>
          <cell r="W8">
            <v>40337</v>
          </cell>
          <cell r="X8">
            <v>40429</v>
          </cell>
          <cell r="Y8">
            <v>40520</v>
          </cell>
          <cell r="Z8">
            <v>40610</v>
          </cell>
          <cell r="AA8">
            <v>40702</v>
          </cell>
          <cell r="AB8">
            <v>40794</v>
          </cell>
          <cell r="AC8">
            <v>40885</v>
          </cell>
          <cell r="AD8">
            <v>40976</v>
          </cell>
          <cell r="AE8">
            <v>41068</v>
          </cell>
          <cell r="AF8">
            <v>41162</v>
          </cell>
          <cell r="AG8">
            <v>41253</v>
          </cell>
          <cell r="AH8">
            <v>41341</v>
          </cell>
          <cell r="AI8">
            <v>41435</v>
          </cell>
          <cell r="AJ8">
            <v>41526</v>
          </cell>
          <cell r="AK8">
            <v>41617</v>
          </cell>
          <cell r="AL8">
            <v>41708</v>
          </cell>
          <cell r="AM8">
            <v>41799</v>
          </cell>
          <cell r="AN8">
            <v>41890</v>
          </cell>
          <cell r="AO8">
            <v>41981</v>
          </cell>
          <cell r="AP8">
            <v>42072</v>
          </cell>
          <cell r="AQ8">
            <v>42163</v>
          </cell>
          <cell r="AR8">
            <v>42255</v>
          </cell>
          <cell r="AS8">
            <v>42346</v>
          </cell>
          <cell r="AT8">
            <v>42437</v>
          </cell>
          <cell r="AU8">
            <v>42529</v>
          </cell>
          <cell r="AV8">
            <v>42621</v>
          </cell>
          <cell r="AW8">
            <v>42712</v>
          </cell>
          <cell r="AX8">
            <v>42802</v>
          </cell>
          <cell r="AY8">
            <v>42894</v>
          </cell>
          <cell r="AZ8">
            <v>42986</v>
          </cell>
          <cell r="BA8">
            <v>43077</v>
          </cell>
          <cell r="BB8">
            <v>43167</v>
          </cell>
          <cell r="BC8">
            <v>43259</v>
          </cell>
          <cell r="BD8">
            <v>43353</v>
          </cell>
          <cell r="BE8">
            <v>43444</v>
          </cell>
          <cell r="BF8">
            <v>43532</v>
          </cell>
          <cell r="BG8">
            <v>43626</v>
          </cell>
          <cell r="BH8">
            <v>43717</v>
          </cell>
          <cell r="BI8">
            <v>43808</v>
          </cell>
          <cell r="BJ8">
            <v>43899</v>
          </cell>
          <cell r="BK8">
            <v>43990</v>
          </cell>
        </row>
        <row r="10">
          <cell r="C10" t="str">
            <v>NOTE INFORMATION</v>
          </cell>
        </row>
        <row r="11">
          <cell r="C11" t="str">
            <v>Class A1 Floating Rate Notes</v>
          </cell>
        </row>
        <row r="12">
          <cell r="C12" t="str">
            <v>a1_Original Balance</v>
          </cell>
          <cell r="E12">
            <v>490000000</v>
          </cell>
          <cell r="F12">
            <v>490000000</v>
          </cell>
          <cell r="G12">
            <v>490000000</v>
          </cell>
          <cell r="H12">
            <v>490000000</v>
          </cell>
          <cell r="I12">
            <v>490000000</v>
          </cell>
          <cell r="J12">
            <v>490000000</v>
          </cell>
          <cell r="K12">
            <v>490000000</v>
          </cell>
          <cell r="L12">
            <v>490000000</v>
          </cell>
          <cell r="M12">
            <v>490000000</v>
          </cell>
          <cell r="N12">
            <v>490000000</v>
          </cell>
          <cell r="O12">
            <v>490000000</v>
          </cell>
          <cell r="P12">
            <v>490000000</v>
          </cell>
          <cell r="Q12">
            <v>490000000</v>
          </cell>
          <cell r="R12">
            <v>490000000</v>
          </cell>
          <cell r="S12">
            <v>490000000</v>
          </cell>
          <cell r="T12">
            <v>490000000</v>
          </cell>
          <cell r="U12">
            <v>490000000</v>
          </cell>
          <cell r="V12">
            <v>490000000</v>
          </cell>
          <cell r="W12">
            <v>490000000</v>
          </cell>
          <cell r="X12">
            <v>490000000</v>
          </cell>
          <cell r="Y12">
            <v>490000000</v>
          </cell>
          <cell r="Z12">
            <v>490000000</v>
          </cell>
          <cell r="AA12">
            <v>490000000</v>
          </cell>
          <cell r="AB12">
            <v>490000000</v>
          </cell>
          <cell r="AC12">
            <v>490000000</v>
          </cell>
          <cell r="AD12">
            <v>490000000</v>
          </cell>
          <cell r="AE12">
            <v>490000000</v>
          </cell>
          <cell r="AF12">
            <v>490000000</v>
          </cell>
          <cell r="AG12">
            <v>490000000</v>
          </cell>
          <cell r="AH12">
            <v>490000000</v>
          </cell>
          <cell r="AI12">
            <v>490000000</v>
          </cell>
          <cell r="AJ12">
            <v>490000000</v>
          </cell>
          <cell r="AK12">
            <v>490000000</v>
          </cell>
          <cell r="AL12">
            <v>490000000</v>
          </cell>
          <cell r="AM12">
            <v>490000000</v>
          </cell>
          <cell r="AN12">
            <v>490000000</v>
          </cell>
          <cell r="AO12">
            <v>490000000</v>
          </cell>
          <cell r="AP12">
            <v>490000000</v>
          </cell>
          <cell r="AQ12">
            <v>490000000</v>
          </cell>
          <cell r="AR12">
            <v>490000000</v>
          </cell>
          <cell r="AS12">
            <v>490000000</v>
          </cell>
          <cell r="AT12">
            <v>490000000</v>
          </cell>
          <cell r="AU12">
            <v>490000000</v>
          </cell>
          <cell r="AV12">
            <v>490000000</v>
          </cell>
          <cell r="AW12">
            <v>490000000</v>
          </cell>
          <cell r="AX12">
            <v>490000000</v>
          </cell>
          <cell r="AY12">
            <v>490000000</v>
          </cell>
          <cell r="AZ12">
            <v>490000000</v>
          </cell>
          <cell r="BA12">
            <v>490000000</v>
          </cell>
          <cell r="BB12">
            <v>490000000</v>
          </cell>
          <cell r="BC12">
            <v>490000000</v>
          </cell>
          <cell r="BD12">
            <v>490000000</v>
          </cell>
          <cell r="BE12">
            <v>490000000</v>
          </cell>
          <cell r="BF12">
            <v>490000000</v>
          </cell>
          <cell r="BG12">
            <v>490000000</v>
          </cell>
          <cell r="BH12">
            <v>490000000</v>
          </cell>
          <cell r="BI12">
            <v>490000000</v>
          </cell>
          <cell r="BJ12">
            <v>490000000</v>
          </cell>
          <cell r="BK12">
            <v>490000000</v>
          </cell>
        </row>
        <row r="13">
          <cell r="C13" t="str">
            <v>a1_Beginning Balance</v>
          </cell>
          <cell r="E13">
            <v>490000000</v>
          </cell>
          <cell r="F13">
            <v>490000000</v>
          </cell>
          <cell r="G13">
            <v>490000000</v>
          </cell>
          <cell r="H13">
            <v>490000000</v>
          </cell>
          <cell r="I13">
            <v>490000000</v>
          </cell>
          <cell r="J13">
            <v>490000000</v>
          </cell>
          <cell r="K13">
            <v>490000000</v>
          </cell>
          <cell r="L13">
            <v>490000000</v>
          </cell>
          <cell r="M13">
            <v>490000000</v>
          </cell>
          <cell r="N13">
            <v>490000000</v>
          </cell>
          <cell r="O13">
            <v>490000000</v>
          </cell>
          <cell r="P13">
            <v>490000000</v>
          </cell>
          <cell r="Q13">
            <v>490000000</v>
          </cell>
          <cell r="R13">
            <v>490000000</v>
          </cell>
          <cell r="S13">
            <v>490000000</v>
          </cell>
          <cell r="T13">
            <v>490000000</v>
          </cell>
          <cell r="U13">
            <v>490000000</v>
          </cell>
          <cell r="V13">
            <v>490000000</v>
          </cell>
          <cell r="W13">
            <v>490000000</v>
          </cell>
          <cell r="X13">
            <v>490000000</v>
          </cell>
          <cell r="Y13">
            <v>490000000</v>
          </cell>
          <cell r="Z13">
            <v>490000000</v>
          </cell>
          <cell r="AA13">
            <v>490000000</v>
          </cell>
          <cell r="AB13">
            <v>490000000</v>
          </cell>
          <cell r="AC13">
            <v>490000000</v>
          </cell>
          <cell r="AD13">
            <v>490000000</v>
          </cell>
          <cell r="AE13">
            <v>490000000</v>
          </cell>
          <cell r="AF13">
            <v>490000000</v>
          </cell>
          <cell r="AG13">
            <v>490000000</v>
          </cell>
          <cell r="AH13">
            <v>490000000</v>
          </cell>
          <cell r="AI13">
            <v>490000000</v>
          </cell>
          <cell r="AJ13">
            <v>490000000</v>
          </cell>
          <cell r="AK13">
            <v>490000000</v>
          </cell>
          <cell r="AL13">
            <v>490000000</v>
          </cell>
          <cell r="AM13">
            <v>490000000</v>
          </cell>
          <cell r="AN13">
            <v>490000000</v>
          </cell>
          <cell r="AO13">
            <v>490000000</v>
          </cell>
          <cell r="AP13">
            <v>490000000</v>
          </cell>
          <cell r="AQ13">
            <v>490000000</v>
          </cell>
          <cell r="AR13">
            <v>490000000</v>
          </cell>
          <cell r="AS13">
            <v>490000000</v>
          </cell>
          <cell r="AT13">
            <v>490000000</v>
          </cell>
          <cell r="AU13">
            <v>490000000</v>
          </cell>
          <cell r="AV13">
            <v>490000000</v>
          </cell>
          <cell r="AW13">
            <v>490000000</v>
          </cell>
          <cell r="AX13">
            <v>490000000</v>
          </cell>
          <cell r="AY13">
            <v>490000000</v>
          </cell>
          <cell r="AZ13">
            <v>490000000</v>
          </cell>
          <cell r="BA13">
            <v>490000000</v>
          </cell>
          <cell r="BB13">
            <v>490000000</v>
          </cell>
          <cell r="BC13">
            <v>490000000</v>
          </cell>
          <cell r="BD13">
            <v>490000000</v>
          </cell>
          <cell r="BE13">
            <v>490000000</v>
          </cell>
          <cell r="BF13">
            <v>490000000</v>
          </cell>
          <cell r="BG13">
            <v>490000000</v>
          </cell>
          <cell r="BH13">
            <v>490000000</v>
          </cell>
          <cell r="BI13">
            <v>490000000</v>
          </cell>
          <cell r="BJ13">
            <v>490000000</v>
          </cell>
          <cell r="BK13">
            <v>490000000</v>
          </cell>
        </row>
        <row r="14">
          <cell r="C14" t="str">
            <v>a1_Authorised Denomination</v>
          </cell>
          <cell r="E14">
            <v>100000</v>
          </cell>
          <cell r="F14">
            <v>100000</v>
          </cell>
          <cell r="G14">
            <v>100000</v>
          </cell>
          <cell r="H14">
            <v>100000</v>
          </cell>
          <cell r="I14">
            <v>100000</v>
          </cell>
          <cell r="J14">
            <v>100000</v>
          </cell>
          <cell r="K14">
            <v>100000</v>
          </cell>
          <cell r="L14">
            <v>100000</v>
          </cell>
          <cell r="M14">
            <v>100000</v>
          </cell>
          <cell r="N14">
            <v>100000</v>
          </cell>
          <cell r="O14">
            <v>100000</v>
          </cell>
          <cell r="P14">
            <v>100000</v>
          </cell>
          <cell r="Q14">
            <v>100000</v>
          </cell>
          <cell r="R14">
            <v>100000</v>
          </cell>
          <cell r="S14">
            <v>100000</v>
          </cell>
          <cell r="T14">
            <v>100000</v>
          </cell>
          <cell r="U14">
            <v>100000</v>
          </cell>
          <cell r="V14">
            <v>100000</v>
          </cell>
          <cell r="W14">
            <v>100000</v>
          </cell>
          <cell r="X14">
            <v>100000</v>
          </cell>
          <cell r="Y14">
            <v>100000</v>
          </cell>
          <cell r="Z14">
            <v>100000</v>
          </cell>
          <cell r="AA14">
            <v>100000</v>
          </cell>
          <cell r="AB14">
            <v>100000</v>
          </cell>
          <cell r="AC14">
            <v>100000</v>
          </cell>
          <cell r="AD14">
            <v>100000</v>
          </cell>
          <cell r="AE14">
            <v>100000</v>
          </cell>
          <cell r="AF14">
            <v>100000</v>
          </cell>
          <cell r="AG14">
            <v>100000</v>
          </cell>
          <cell r="AH14">
            <v>100000</v>
          </cell>
          <cell r="AI14">
            <v>100000</v>
          </cell>
          <cell r="AJ14">
            <v>100000</v>
          </cell>
          <cell r="AK14">
            <v>100000</v>
          </cell>
          <cell r="AL14">
            <v>100000</v>
          </cell>
          <cell r="AM14">
            <v>100000</v>
          </cell>
          <cell r="AN14">
            <v>100000</v>
          </cell>
          <cell r="AO14">
            <v>100000</v>
          </cell>
          <cell r="AP14">
            <v>100000</v>
          </cell>
          <cell r="AQ14">
            <v>100000</v>
          </cell>
          <cell r="AR14">
            <v>100000</v>
          </cell>
          <cell r="AS14">
            <v>100000</v>
          </cell>
          <cell r="AT14">
            <v>100000</v>
          </cell>
          <cell r="AU14">
            <v>100000</v>
          </cell>
          <cell r="AV14">
            <v>100000</v>
          </cell>
          <cell r="AW14">
            <v>100000</v>
          </cell>
          <cell r="AX14">
            <v>100000</v>
          </cell>
          <cell r="AY14">
            <v>100000</v>
          </cell>
          <cell r="AZ14">
            <v>100000</v>
          </cell>
          <cell r="BA14">
            <v>100000</v>
          </cell>
          <cell r="BB14">
            <v>100000</v>
          </cell>
          <cell r="BC14">
            <v>100000</v>
          </cell>
          <cell r="BD14">
            <v>100000</v>
          </cell>
          <cell r="BE14">
            <v>100000</v>
          </cell>
          <cell r="BF14">
            <v>100000</v>
          </cell>
          <cell r="BG14">
            <v>100000</v>
          </cell>
          <cell r="BH14">
            <v>100000</v>
          </cell>
          <cell r="BI14">
            <v>100000</v>
          </cell>
          <cell r="BJ14">
            <v>100000</v>
          </cell>
          <cell r="BK14">
            <v>100000</v>
          </cell>
        </row>
        <row r="15">
          <cell r="C15" t="str">
            <v>a1_Authorised Denomination Outstanding</v>
          </cell>
          <cell r="E15">
            <v>100000</v>
          </cell>
          <cell r="F15">
            <v>100000</v>
          </cell>
          <cell r="G15">
            <v>100000</v>
          </cell>
          <cell r="H15">
            <v>100000</v>
          </cell>
          <cell r="I15">
            <v>100000</v>
          </cell>
          <cell r="J15">
            <v>100000</v>
          </cell>
          <cell r="K15">
            <v>100000</v>
          </cell>
          <cell r="L15">
            <v>100000</v>
          </cell>
          <cell r="M15">
            <v>100000</v>
          </cell>
          <cell r="N15">
            <v>100000</v>
          </cell>
          <cell r="O15">
            <v>100000</v>
          </cell>
          <cell r="P15">
            <v>100000</v>
          </cell>
          <cell r="Q15">
            <v>100000</v>
          </cell>
          <cell r="R15">
            <v>100000</v>
          </cell>
          <cell r="S15">
            <v>100000</v>
          </cell>
          <cell r="T15">
            <v>100000</v>
          </cell>
          <cell r="U15">
            <v>100000</v>
          </cell>
          <cell r="V15">
            <v>100000</v>
          </cell>
          <cell r="W15">
            <v>100000</v>
          </cell>
          <cell r="X15">
            <v>100000</v>
          </cell>
          <cell r="Y15">
            <v>100000</v>
          </cell>
          <cell r="Z15">
            <v>100000</v>
          </cell>
          <cell r="AA15">
            <v>100000</v>
          </cell>
          <cell r="AB15">
            <v>100000</v>
          </cell>
          <cell r="AC15">
            <v>100000</v>
          </cell>
          <cell r="AD15">
            <v>100000</v>
          </cell>
          <cell r="AE15">
            <v>100000</v>
          </cell>
          <cell r="AF15">
            <v>100000</v>
          </cell>
          <cell r="AG15">
            <v>100000</v>
          </cell>
          <cell r="AH15">
            <v>100000</v>
          </cell>
          <cell r="AI15">
            <v>100000</v>
          </cell>
          <cell r="AJ15">
            <v>100000</v>
          </cell>
          <cell r="AK15">
            <v>100000</v>
          </cell>
          <cell r="AL15">
            <v>100000</v>
          </cell>
          <cell r="AM15">
            <v>100000</v>
          </cell>
          <cell r="AN15">
            <v>100000</v>
          </cell>
          <cell r="AO15">
            <v>100000</v>
          </cell>
          <cell r="AP15">
            <v>100000</v>
          </cell>
          <cell r="AQ15">
            <v>100000</v>
          </cell>
          <cell r="AR15">
            <v>100000</v>
          </cell>
          <cell r="AS15">
            <v>100000</v>
          </cell>
          <cell r="AT15">
            <v>100000</v>
          </cell>
          <cell r="AU15">
            <v>100000</v>
          </cell>
          <cell r="AV15">
            <v>100000</v>
          </cell>
          <cell r="AW15">
            <v>100000</v>
          </cell>
          <cell r="AX15">
            <v>100000</v>
          </cell>
          <cell r="AY15">
            <v>100000</v>
          </cell>
          <cell r="AZ15">
            <v>100000</v>
          </cell>
          <cell r="BA15">
            <v>100000</v>
          </cell>
          <cell r="BB15">
            <v>100000</v>
          </cell>
          <cell r="BC15">
            <v>100000</v>
          </cell>
          <cell r="BD15">
            <v>100000</v>
          </cell>
          <cell r="BE15">
            <v>100000</v>
          </cell>
          <cell r="BF15">
            <v>100000</v>
          </cell>
          <cell r="BG15">
            <v>100000</v>
          </cell>
          <cell r="BH15">
            <v>100000</v>
          </cell>
          <cell r="BI15">
            <v>100000</v>
          </cell>
          <cell r="BJ15">
            <v>100000</v>
          </cell>
          <cell r="BK15">
            <v>100000</v>
          </cell>
        </row>
        <row r="16">
          <cell r="C16" t="str">
            <v>a1_Applicable Margin</v>
          </cell>
          <cell r="E16">
            <v>2.5999999999999999E-3</v>
          </cell>
          <cell r="F16">
            <v>2.5999999999999999E-3</v>
          </cell>
          <cell r="G16">
            <v>2.5999999999999999E-3</v>
          </cell>
          <cell r="H16">
            <v>2.5999999999999999E-3</v>
          </cell>
          <cell r="I16">
            <v>2.5999999999999999E-3</v>
          </cell>
          <cell r="J16">
            <v>2.5999999999999999E-3</v>
          </cell>
          <cell r="K16">
            <v>2.5999999999999999E-3</v>
          </cell>
          <cell r="L16">
            <v>2.5999999999999999E-3</v>
          </cell>
          <cell r="M16">
            <v>2.5999999999999999E-3</v>
          </cell>
          <cell r="N16">
            <v>2.5999999999999999E-3</v>
          </cell>
          <cell r="O16">
            <v>2.5999999999999999E-3</v>
          </cell>
          <cell r="P16">
            <v>2.5999999999999999E-3</v>
          </cell>
          <cell r="Q16">
            <v>2.5999999999999999E-3</v>
          </cell>
          <cell r="R16">
            <v>2.5999999999999999E-3</v>
          </cell>
          <cell r="S16">
            <v>2.5999999999999999E-3</v>
          </cell>
          <cell r="T16">
            <v>2.5999999999999999E-3</v>
          </cell>
          <cell r="U16">
            <v>2.5999999999999999E-3</v>
          </cell>
          <cell r="V16">
            <v>2.5999999999999999E-3</v>
          </cell>
          <cell r="W16">
            <v>2.5999999999999999E-3</v>
          </cell>
          <cell r="X16">
            <v>2.5999999999999999E-3</v>
          </cell>
          <cell r="Y16">
            <v>2.5999999999999999E-3</v>
          </cell>
          <cell r="Z16">
            <v>2.5999999999999999E-3</v>
          </cell>
          <cell r="AA16">
            <v>2.5999999999999999E-3</v>
          </cell>
          <cell r="AB16">
            <v>2.5999999999999999E-3</v>
          </cell>
          <cell r="AC16">
            <v>2.5999999999999999E-3</v>
          </cell>
          <cell r="AD16">
            <v>2.5999999999999999E-3</v>
          </cell>
          <cell r="AE16">
            <v>2.5999999999999999E-3</v>
          </cell>
          <cell r="AF16">
            <v>2.5999999999999999E-3</v>
          </cell>
          <cell r="AG16">
            <v>2.5999999999999999E-3</v>
          </cell>
          <cell r="AH16">
            <v>2.5999999999999999E-3</v>
          </cell>
          <cell r="AI16">
            <v>2.5999999999999999E-3</v>
          </cell>
          <cell r="AJ16">
            <v>2.5999999999999999E-3</v>
          </cell>
          <cell r="AK16">
            <v>2.5999999999999999E-3</v>
          </cell>
          <cell r="AL16">
            <v>2.5999999999999999E-3</v>
          </cell>
          <cell r="AM16">
            <v>2.5999999999999999E-3</v>
          </cell>
          <cell r="AN16">
            <v>2.5999999999999999E-3</v>
          </cell>
          <cell r="AO16">
            <v>2.5999999999999999E-3</v>
          </cell>
          <cell r="AP16">
            <v>2.5999999999999999E-3</v>
          </cell>
          <cell r="AQ16">
            <v>2.5999999999999999E-3</v>
          </cell>
          <cell r="AR16">
            <v>2.5999999999999999E-3</v>
          </cell>
          <cell r="AS16">
            <v>2.5999999999999999E-3</v>
          </cell>
          <cell r="AT16">
            <v>2.5999999999999999E-3</v>
          </cell>
          <cell r="AU16">
            <v>2.5999999999999999E-3</v>
          </cell>
          <cell r="AV16">
            <v>2.5999999999999999E-3</v>
          </cell>
          <cell r="AW16">
            <v>2.5999999999999999E-3</v>
          </cell>
          <cell r="AX16">
            <v>2.5999999999999999E-3</v>
          </cell>
          <cell r="AY16">
            <v>2.5999999999999999E-3</v>
          </cell>
          <cell r="AZ16">
            <v>2.5999999999999999E-3</v>
          </cell>
          <cell r="BA16">
            <v>2.5999999999999999E-3</v>
          </cell>
          <cell r="BB16">
            <v>2.5999999999999999E-3</v>
          </cell>
          <cell r="BC16">
            <v>2.5999999999999999E-3</v>
          </cell>
          <cell r="BD16">
            <v>2.5999999999999999E-3</v>
          </cell>
          <cell r="BE16">
            <v>2.5999999999999999E-3</v>
          </cell>
          <cell r="BF16">
            <v>2.5999999999999999E-3</v>
          </cell>
          <cell r="BG16">
            <v>2.5999999999999999E-3</v>
          </cell>
          <cell r="BH16">
            <v>2.5999999999999999E-3</v>
          </cell>
          <cell r="BI16">
            <v>2.5999999999999999E-3</v>
          </cell>
          <cell r="BJ16">
            <v>2.5999999999999999E-3</v>
          </cell>
          <cell r="BK16">
            <v>2.5999999999999999E-3</v>
          </cell>
        </row>
        <row r="17">
          <cell r="C17" t="str">
            <v>a1_Total Rate of Interest</v>
          </cell>
          <cell r="E17">
            <v>2.3941799999999999E-2</v>
          </cell>
          <cell r="F17">
            <v>2.5999999999999999E-3</v>
          </cell>
          <cell r="G17">
            <v>2.5999999999999999E-3</v>
          </cell>
          <cell r="H17">
            <v>2.5999999999999999E-3</v>
          </cell>
          <cell r="I17">
            <v>2.5999999999999999E-3</v>
          </cell>
          <cell r="J17">
            <v>2.5999999999999999E-3</v>
          </cell>
          <cell r="K17">
            <v>2.5999999999999999E-3</v>
          </cell>
          <cell r="L17">
            <v>2.5999999999999999E-3</v>
          </cell>
          <cell r="M17">
            <v>2.5999999999999999E-3</v>
          </cell>
          <cell r="N17">
            <v>2.5999999999999999E-3</v>
          </cell>
          <cell r="O17">
            <v>2.5999999999999999E-3</v>
          </cell>
          <cell r="P17">
            <v>2.5999999999999999E-3</v>
          </cell>
          <cell r="Q17">
            <v>2.5999999999999999E-3</v>
          </cell>
          <cell r="R17">
            <v>2.5999999999999999E-3</v>
          </cell>
          <cell r="S17">
            <v>2.5999999999999999E-3</v>
          </cell>
          <cell r="T17">
            <v>2.5999999999999999E-3</v>
          </cell>
          <cell r="U17">
            <v>2.5999999999999999E-3</v>
          </cell>
          <cell r="V17">
            <v>2.5999999999999999E-3</v>
          </cell>
          <cell r="W17">
            <v>2.5999999999999999E-3</v>
          </cell>
          <cell r="X17">
            <v>2.5999999999999999E-3</v>
          </cell>
          <cell r="Y17">
            <v>2.5999999999999999E-3</v>
          </cell>
          <cell r="Z17">
            <v>2.5999999999999999E-3</v>
          </cell>
          <cell r="AA17">
            <v>2.5999999999999999E-3</v>
          </cell>
          <cell r="AB17">
            <v>2.5999999999999999E-3</v>
          </cell>
          <cell r="AC17">
            <v>2.5999999999999999E-3</v>
          </cell>
          <cell r="AD17">
            <v>2.5999999999999999E-3</v>
          </cell>
          <cell r="AE17">
            <v>2.5999999999999999E-3</v>
          </cell>
          <cell r="AF17">
            <v>2.5999999999999999E-3</v>
          </cell>
          <cell r="AG17">
            <v>2.5999999999999999E-3</v>
          </cell>
          <cell r="AH17">
            <v>2.5999999999999999E-3</v>
          </cell>
          <cell r="AI17">
            <v>2.5999999999999999E-3</v>
          </cell>
          <cell r="AJ17">
            <v>2.5999999999999999E-3</v>
          </cell>
          <cell r="AK17">
            <v>2.5999999999999999E-3</v>
          </cell>
          <cell r="AL17">
            <v>2.5999999999999999E-3</v>
          </cell>
          <cell r="AM17">
            <v>2.5999999999999999E-3</v>
          </cell>
          <cell r="AN17">
            <v>2.5999999999999999E-3</v>
          </cell>
          <cell r="AO17">
            <v>2.5999999999999999E-3</v>
          </cell>
          <cell r="AP17">
            <v>2.5999999999999999E-3</v>
          </cell>
          <cell r="AQ17">
            <v>2.5999999999999999E-3</v>
          </cell>
          <cell r="AR17">
            <v>2.5999999999999999E-3</v>
          </cell>
          <cell r="AS17">
            <v>2.5999999999999999E-3</v>
          </cell>
          <cell r="AT17">
            <v>2.5999999999999999E-3</v>
          </cell>
          <cell r="AU17">
            <v>2.5999999999999999E-3</v>
          </cell>
          <cell r="AV17">
            <v>2.5999999999999999E-3</v>
          </cell>
          <cell r="AW17">
            <v>2.5999999999999999E-3</v>
          </cell>
          <cell r="AX17">
            <v>2.5999999999999999E-3</v>
          </cell>
          <cell r="AY17">
            <v>2.5999999999999999E-3</v>
          </cell>
          <cell r="AZ17">
            <v>2.5999999999999999E-3</v>
          </cell>
          <cell r="BA17">
            <v>2.5999999999999999E-3</v>
          </cell>
          <cell r="BB17">
            <v>2.5999999999999999E-3</v>
          </cell>
          <cell r="BC17">
            <v>2.5999999999999999E-3</v>
          </cell>
          <cell r="BD17">
            <v>2.5999999999999999E-3</v>
          </cell>
          <cell r="BE17">
            <v>2.5999999999999999E-3</v>
          </cell>
          <cell r="BF17">
            <v>2.5999999999999999E-3</v>
          </cell>
          <cell r="BG17">
            <v>2.5999999999999999E-3</v>
          </cell>
          <cell r="BH17">
            <v>2.5999999999999999E-3</v>
          </cell>
          <cell r="BI17">
            <v>2.5999999999999999E-3</v>
          </cell>
          <cell r="BJ17">
            <v>2.5999999999999999E-3</v>
          </cell>
          <cell r="BK17">
            <v>2.5999999999999999E-3</v>
          </cell>
        </row>
        <row r="18">
          <cell r="C18" t="str">
            <v>a1_Actual Days</v>
          </cell>
          <cell r="E18">
            <v>154</v>
          </cell>
          <cell r="F18">
            <v>90</v>
          </cell>
          <cell r="G18">
            <v>92</v>
          </cell>
          <cell r="H18">
            <v>92</v>
          </cell>
          <cell r="I18">
            <v>91</v>
          </cell>
          <cell r="J18">
            <v>90</v>
          </cell>
          <cell r="K18">
            <v>92</v>
          </cell>
          <cell r="L18">
            <v>94</v>
          </cell>
          <cell r="M18">
            <v>91</v>
          </cell>
          <cell r="N18">
            <v>91</v>
          </cell>
          <cell r="O18">
            <v>91</v>
          </cell>
          <cell r="P18">
            <v>91</v>
          </cell>
          <cell r="Q18">
            <v>91</v>
          </cell>
          <cell r="R18">
            <v>91</v>
          </cell>
          <cell r="S18">
            <v>91</v>
          </cell>
          <cell r="T18">
            <v>92</v>
          </cell>
          <cell r="U18">
            <v>91</v>
          </cell>
          <cell r="V18">
            <v>90</v>
          </cell>
          <cell r="W18">
            <v>92</v>
          </cell>
          <cell r="X18">
            <v>92</v>
          </cell>
          <cell r="Y18">
            <v>91</v>
          </cell>
          <cell r="Z18">
            <v>90</v>
          </cell>
          <cell r="AA18">
            <v>92</v>
          </cell>
          <cell r="AB18">
            <v>92</v>
          </cell>
          <cell r="AC18">
            <v>91</v>
          </cell>
          <cell r="AD18">
            <v>91</v>
          </cell>
          <cell r="AE18">
            <v>92</v>
          </cell>
          <cell r="AF18">
            <v>94</v>
          </cell>
          <cell r="AG18">
            <v>91</v>
          </cell>
          <cell r="AH18">
            <v>88</v>
          </cell>
          <cell r="AI18">
            <v>94</v>
          </cell>
          <cell r="AJ18">
            <v>91</v>
          </cell>
          <cell r="AK18">
            <v>91</v>
          </cell>
          <cell r="AL18">
            <v>91</v>
          </cell>
          <cell r="AM18">
            <v>91</v>
          </cell>
          <cell r="AN18">
            <v>91</v>
          </cell>
          <cell r="AO18">
            <v>91</v>
          </cell>
          <cell r="AP18">
            <v>91</v>
          </cell>
          <cell r="AQ18">
            <v>91</v>
          </cell>
          <cell r="AR18">
            <v>92</v>
          </cell>
          <cell r="AS18">
            <v>91</v>
          </cell>
          <cell r="AT18">
            <v>91</v>
          </cell>
          <cell r="AU18">
            <v>92</v>
          </cell>
          <cell r="AV18">
            <v>92</v>
          </cell>
          <cell r="AW18">
            <v>91</v>
          </cell>
          <cell r="AX18">
            <v>90</v>
          </cell>
          <cell r="AY18">
            <v>92</v>
          </cell>
          <cell r="AZ18">
            <v>92</v>
          </cell>
          <cell r="BA18">
            <v>91</v>
          </cell>
          <cell r="BB18">
            <v>90</v>
          </cell>
          <cell r="BC18">
            <v>92</v>
          </cell>
          <cell r="BD18">
            <v>94</v>
          </cell>
          <cell r="BE18">
            <v>91</v>
          </cell>
          <cell r="BF18">
            <v>88</v>
          </cell>
          <cell r="BG18">
            <v>94</v>
          </cell>
          <cell r="BH18">
            <v>91</v>
          </cell>
          <cell r="BI18">
            <v>91</v>
          </cell>
          <cell r="BJ18">
            <v>91</v>
          </cell>
          <cell r="BK18">
            <v>91</v>
          </cell>
        </row>
        <row r="19">
          <cell r="C19" t="str">
            <v>a1_Basis</v>
          </cell>
          <cell r="E19">
            <v>360</v>
          </cell>
          <cell r="F19">
            <v>360</v>
          </cell>
          <cell r="G19">
            <v>360</v>
          </cell>
          <cell r="H19">
            <v>360</v>
          </cell>
          <cell r="I19">
            <v>360</v>
          </cell>
          <cell r="J19">
            <v>360</v>
          </cell>
          <cell r="K19">
            <v>360</v>
          </cell>
          <cell r="L19">
            <v>360</v>
          </cell>
          <cell r="M19">
            <v>360</v>
          </cell>
          <cell r="N19">
            <v>360</v>
          </cell>
          <cell r="O19">
            <v>360</v>
          </cell>
          <cell r="P19">
            <v>360</v>
          </cell>
          <cell r="Q19">
            <v>360</v>
          </cell>
          <cell r="R19">
            <v>360</v>
          </cell>
          <cell r="S19">
            <v>360</v>
          </cell>
          <cell r="T19">
            <v>360</v>
          </cell>
          <cell r="U19">
            <v>360</v>
          </cell>
          <cell r="V19">
            <v>360</v>
          </cell>
          <cell r="W19">
            <v>360</v>
          </cell>
          <cell r="X19">
            <v>360</v>
          </cell>
          <cell r="Y19">
            <v>360</v>
          </cell>
          <cell r="Z19">
            <v>360</v>
          </cell>
          <cell r="AA19">
            <v>360</v>
          </cell>
          <cell r="AB19">
            <v>360</v>
          </cell>
          <cell r="AC19">
            <v>360</v>
          </cell>
          <cell r="AD19">
            <v>360</v>
          </cell>
          <cell r="AE19">
            <v>360</v>
          </cell>
          <cell r="AF19">
            <v>360</v>
          </cell>
          <cell r="AG19">
            <v>360</v>
          </cell>
          <cell r="AH19">
            <v>360</v>
          </cell>
          <cell r="AI19">
            <v>360</v>
          </cell>
          <cell r="AJ19">
            <v>360</v>
          </cell>
          <cell r="AK19">
            <v>360</v>
          </cell>
          <cell r="AL19">
            <v>360</v>
          </cell>
          <cell r="AM19">
            <v>360</v>
          </cell>
          <cell r="AN19">
            <v>360</v>
          </cell>
          <cell r="AO19">
            <v>360</v>
          </cell>
          <cell r="AP19">
            <v>360</v>
          </cell>
          <cell r="AQ19">
            <v>360</v>
          </cell>
          <cell r="AR19">
            <v>360</v>
          </cell>
          <cell r="AS19">
            <v>360</v>
          </cell>
          <cell r="AT19">
            <v>360</v>
          </cell>
          <cell r="AU19">
            <v>360</v>
          </cell>
          <cell r="AV19">
            <v>360</v>
          </cell>
          <cell r="AW19">
            <v>360</v>
          </cell>
          <cell r="AX19">
            <v>360</v>
          </cell>
          <cell r="AY19">
            <v>360</v>
          </cell>
          <cell r="AZ19">
            <v>360</v>
          </cell>
          <cell r="BA19">
            <v>360</v>
          </cell>
          <cell r="BB19">
            <v>360</v>
          </cell>
          <cell r="BC19">
            <v>360</v>
          </cell>
          <cell r="BD19">
            <v>360</v>
          </cell>
          <cell r="BE19">
            <v>360</v>
          </cell>
          <cell r="BF19">
            <v>360</v>
          </cell>
          <cell r="BG19">
            <v>360</v>
          </cell>
          <cell r="BH19">
            <v>360</v>
          </cell>
          <cell r="BI19">
            <v>360</v>
          </cell>
          <cell r="BJ19">
            <v>360</v>
          </cell>
          <cell r="BK19">
            <v>360</v>
          </cell>
        </row>
        <row r="20">
          <cell r="C20" t="str">
            <v>a1_Interest Due to Class</v>
          </cell>
          <cell r="E20">
            <v>1024.18</v>
          </cell>
          <cell r="F20">
            <v>65</v>
          </cell>
          <cell r="G20">
            <v>66.44</v>
          </cell>
          <cell r="H20">
            <v>66.44</v>
          </cell>
          <cell r="I20">
            <v>65.72</v>
          </cell>
          <cell r="J20">
            <v>65</v>
          </cell>
          <cell r="K20">
            <v>66.44</v>
          </cell>
          <cell r="L20">
            <v>67.89</v>
          </cell>
          <cell r="M20">
            <v>65.72</v>
          </cell>
          <cell r="N20">
            <v>65.72</v>
          </cell>
          <cell r="O20">
            <v>65.72</v>
          </cell>
          <cell r="P20">
            <v>65.72</v>
          </cell>
          <cell r="Q20">
            <v>65.72</v>
          </cell>
          <cell r="R20">
            <v>65.72</v>
          </cell>
          <cell r="S20">
            <v>65.72</v>
          </cell>
          <cell r="T20">
            <v>66.44</v>
          </cell>
          <cell r="U20">
            <v>65.72</v>
          </cell>
          <cell r="V20">
            <v>65</v>
          </cell>
          <cell r="W20">
            <v>66.44</v>
          </cell>
          <cell r="X20">
            <v>66.44</v>
          </cell>
          <cell r="Y20">
            <v>65.72</v>
          </cell>
          <cell r="Z20">
            <v>65</v>
          </cell>
          <cell r="AA20">
            <v>66.44</v>
          </cell>
          <cell r="AB20">
            <v>66.44</v>
          </cell>
          <cell r="AC20">
            <v>65.72</v>
          </cell>
          <cell r="AD20">
            <v>65.72</v>
          </cell>
          <cell r="AE20">
            <v>66.44</v>
          </cell>
          <cell r="AF20">
            <v>67.89</v>
          </cell>
          <cell r="AG20">
            <v>65.72</v>
          </cell>
          <cell r="AH20">
            <v>63.56</v>
          </cell>
          <cell r="AI20">
            <v>67.89</v>
          </cell>
          <cell r="AJ20">
            <v>65.72</v>
          </cell>
          <cell r="AK20">
            <v>65.72</v>
          </cell>
          <cell r="AL20">
            <v>65.72</v>
          </cell>
          <cell r="AM20">
            <v>65.72</v>
          </cell>
          <cell r="AN20">
            <v>65.72</v>
          </cell>
          <cell r="AO20">
            <v>65.72</v>
          </cell>
          <cell r="AP20">
            <v>65.72</v>
          </cell>
          <cell r="AQ20">
            <v>65.72</v>
          </cell>
          <cell r="AR20">
            <v>66.44</v>
          </cell>
          <cell r="AS20">
            <v>65.72</v>
          </cell>
          <cell r="AT20">
            <v>65.72</v>
          </cell>
          <cell r="AU20">
            <v>66.44</v>
          </cell>
          <cell r="AV20">
            <v>66.44</v>
          </cell>
          <cell r="AW20">
            <v>65.72</v>
          </cell>
          <cell r="AX20">
            <v>65</v>
          </cell>
          <cell r="AY20">
            <v>66.44</v>
          </cell>
          <cell r="AZ20">
            <v>66.44</v>
          </cell>
          <cell r="BA20">
            <v>65.72</v>
          </cell>
          <cell r="BB20">
            <v>65</v>
          </cell>
          <cell r="BC20">
            <v>66.44</v>
          </cell>
          <cell r="BD20">
            <v>67.89</v>
          </cell>
          <cell r="BE20">
            <v>65.72</v>
          </cell>
          <cell r="BF20">
            <v>63.56</v>
          </cell>
          <cell r="BG20">
            <v>67.89</v>
          </cell>
          <cell r="BH20">
            <v>65.72</v>
          </cell>
          <cell r="BI20">
            <v>65.72</v>
          </cell>
          <cell r="BJ20">
            <v>65.72</v>
          </cell>
          <cell r="BK20">
            <v>65.72</v>
          </cell>
        </row>
        <row r="21">
          <cell r="C21" t="str">
            <v xml:space="preserve">a1_Total Interest Due </v>
          </cell>
          <cell r="E21">
            <v>5018482</v>
          </cell>
          <cell r="F21">
            <v>318500</v>
          </cell>
          <cell r="G21">
            <v>325556</v>
          </cell>
          <cell r="H21">
            <v>325556</v>
          </cell>
          <cell r="I21">
            <v>322028</v>
          </cell>
          <cell r="J21">
            <v>318500</v>
          </cell>
          <cell r="K21">
            <v>325556</v>
          </cell>
          <cell r="L21">
            <v>332661</v>
          </cell>
          <cell r="M21">
            <v>322028</v>
          </cell>
          <cell r="N21">
            <v>322028</v>
          </cell>
          <cell r="O21">
            <v>322028</v>
          </cell>
          <cell r="P21">
            <v>322028</v>
          </cell>
          <cell r="Q21">
            <v>322028</v>
          </cell>
          <cell r="R21">
            <v>322028</v>
          </cell>
          <cell r="S21">
            <v>322028</v>
          </cell>
          <cell r="T21">
            <v>325556</v>
          </cell>
          <cell r="U21">
            <v>322028</v>
          </cell>
          <cell r="V21">
            <v>318500</v>
          </cell>
          <cell r="W21">
            <v>325556</v>
          </cell>
          <cell r="X21">
            <v>325556</v>
          </cell>
          <cell r="Y21">
            <v>322028</v>
          </cell>
          <cell r="Z21">
            <v>318500</v>
          </cell>
          <cell r="AA21">
            <v>325556</v>
          </cell>
          <cell r="AB21">
            <v>325556</v>
          </cell>
          <cell r="AC21">
            <v>322028</v>
          </cell>
          <cell r="AD21">
            <v>322028</v>
          </cell>
          <cell r="AE21">
            <v>325556</v>
          </cell>
          <cell r="AF21">
            <v>332661</v>
          </cell>
          <cell r="AG21">
            <v>322028</v>
          </cell>
          <cell r="AH21">
            <v>311444</v>
          </cell>
          <cell r="AI21">
            <v>332661</v>
          </cell>
          <cell r="AJ21">
            <v>322028</v>
          </cell>
          <cell r="AK21">
            <v>322028</v>
          </cell>
          <cell r="AL21">
            <v>322028</v>
          </cell>
          <cell r="AM21">
            <v>322028</v>
          </cell>
          <cell r="AN21">
            <v>322028</v>
          </cell>
          <cell r="AO21">
            <v>322028</v>
          </cell>
          <cell r="AP21">
            <v>322028</v>
          </cell>
          <cell r="AQ21">
            <v>322028</v>
          </cell>
          <cell r="AR21">
            <v>325556</v>
          </cell>
          <cell r="AS21">
            <v>322028</v>
          </cell>
          <cell r="AT21">
            <v>322028</v>
          </cell>
          <cell r="AU21">
            <v>325556</v>
          </cell>
          <cell r="AV21">
            <v>325556</v>
          </cell>
          <cell r="AW21">
            <v>322028</v>
          </cell>
          <cell r="AX21">
            <v>318500</v>
          </cell>
          <cell r="AY21">
            <v>325556</v>
          </cell>
          <cell r="AZ21">
            <v>325556</v>
          </cell>
          <cell r="BA21">
            <v>322028</v>
          </cell>
          <cell r="BB21">
            <v>318500</v>
          </cell>
          <cell r="BC21">
            <v>325556</v>
          </cell>
          <cell r="BD21">
            <v>332661</v>
          </cell>
          <cell r="BE21">
            <v>322028</v>
          </cell>
          <cell r="BF21">
            <v>311444</v>
          </cell>
          <cell r="BG21">
            <v>332661</v>
          </cell>
          <cell r="BH21">
            <v>322028</v>
          </cell>
          <cell r="BI21">
            <v>322028</v>
          </cell>
          <cell r="BJ21">
            <v>322028</v>
          </cell>
          <cell r="BK21">
            <v>322028</v>
          </cell>
        </row>
        <row r="22">
          <cell r="C22" t="str">
            <v>a1_Interest Paid</v>
          </cell>
          <cell r="E22">
            <v>5018482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</row>
        <row r="23">
          <cell r="C23" t="str">
            <v>a1_Principal Paid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</row>
        <row r="24">
          <cell r="C24" t="str">
            <v>a1_Closing Balance</v>
          </cell>
          <cell r="E24">
            <v>490000000</v>
          </cell>
          <cell r="F24">
            <v>490000000</v>
          </cell>
          <cell r="G24">
            <v>490000000</v>
          </cell>
          <cell r="H24">
            <v>490000000</v>
          </cell>
          <cell r="I24">
            <v>490000000</v>
          </cell>
          <cell r="J24">
            <v>490000000</v>
          </cell>
          <cell r="K24">
            <v>490000000</v>
          </cell>
          <cell r="L24">
            <v>490000000</v>
          </cell>
          <cell r="M24">
            <v>490000000</v>
          </cell>
          <cell r="N24">
            <v>490000000</v>
          </cell>
          <cell r="O24">
            <v>490000000</v>
          </cell>
          <cell r="P24">
            <v>490000000</v>
          </cell>
          <cell r="Q24">
            <v>490000000</v>
          </cell>
          <cell r="R24">
            <v>490000000</v>
          </cell>
          <cell r="S24">
            <v>490000000</v>
          </cell>
          <cell r="T24">
            <v>490000000</v>
          </cell>
          <cell r="U24">
            <v>490000000</v>
          </cell>
          <cell r="V24">
            <v>490000000</v>
          </cell>
          <cell r="W24">
            <v>490000000</v>
          </cell>
          <cell r="X24">
            <v>490000000</v>
          </cell>
          <cell r="Y24">
            <v>490000000</v>
          </cell>
          <cell r="Z24">
            <v>490000000</v>
          </cell>
          <cell r="AA24">
            <v>490000000</v>
          </cell>
          <cell r="AB24">
            <v>490000000</v>
          </cell>
          <cell r="AC24">
            <v>490000000</v>
          </cell>
          <cell r="AD24">
            <v>490000000</v>
          </cell>
          <cell r="AE24">
            <v>490000000</v>
          </cell>
          <cell r="AF24">
            <v>490000000</v>
          </cell>
          <cell r="AG24">
            <v>490000000</v>
          </cell>
          <cell r="AH24">
            <v>490000000</v>
          </cell>
          <cell r="AI24">
            <v>490000000</v>
          </cell>
          <cell r="AJ24">
            <v>490000000</v>
          </cell>
          <cell r="AK24">
            <v>490000000</v>
          </cell>
          <cell r="AL24">
            <v>490000000</v>
          </cell>
          <cell r="AM24">
            <v>490000000</v>
          </cell>
          <cell r="AN24">
            <v>490000000</v>
          </cell>
          <cell r="AO24">
            <v>490000000</v>
          </cell>
          <cell r="AP24">
            <v>490000000</v>
          </cell>
          <cell r="AQ24">
            <v>490000000</v>
          </cell>
          <cell r="AR24">
            <v>490000000</v>
          </cell>
          <cell r="AS24">
            <v>490000000</v>
          </cell>
          <cell r="AT24">
            <v>490000000</v>
          </cell>
          <cell r="AU24">
            <v>490000000</v>
          </cell>
          <cell r="AV24">
            <v>490000000</v>
          </cell>
          <cell r="AW24">
            <v>490000000</v>
          </cell>
          <cell r="AX24">
            <v>490000000</v>
          </cell>
          <cell r="AY24">
            <v>490000000</v>
          </cell>
          <cell r="AZ24">
            <v>490000000</v>
          </cell>
          <cell r="BA24">
            <v>490000000</v>
          </cell>
          <cell r="BB24">
            <v>490000000</v>
          </cell>
          <cell r="BC24">
            <v>490000000</v>
          </cell>
          <cell r="BD24">
            <v>490000000</v>
          </cell>
          <cell r="BE24">
            <v>490000000</v>
          </cell>
          <cell r="BF24">
            <v>490000000</v>
          </cell>
          <cell r="BG24">
            <v>490000000</v>
          </cell>
          <cell r="BH24">
            <v>490000000</v>
          </cell>
          <cell r="BI24">
            <v>490000000</v>
          </cell>
          <cell r="BJ24">
            <v>490000000</v>
          </cell>
          <cell r="BK24">
            <v>490000000</v>
          </cell>
        </row>
        <row r="26">
          <cell r="C26" t="str">
            <v>Class A2E Floating Rate Notes</v>
          </cell>
        </row>
        <row r="27">
          <cell r="C27" t="str">
            <v>a2e_Original Balance</v>
          </cell>
          <cell r="E27">
            <v>94700000</v>
          </cell>
          <cell r="F27">
            <v>94700000</v>
          </cell>
          <cell r="G27">
            <v>94700000</v>
          </cell>
          <cell r="H27">
            <v>94700000</v>
          </cell>
          <cell r="I27">
            <v>94700000</v>
          </cell>
          <cell r="J27">
            <v>94700000</v>
          </cell>
          <cell r="K27">
            <v>94700000</v>
          </cell>
          <cell r="L27">
            <v>94700000</v>
          </cell>
          <cell r="M27">
            <v>94700000</v>
          </cell>
          <cell r="N27">
            <v>94700000</v>
          </cell>
          <cell r="O27">
            <v>94700000</v>
          </cell>
          <cell r="P27">
            <v>94700000</v>
          </cell>
          <cell r="Q27">
            <v>94700000</v>
          </cell>
          <cell r="R27">
            <v>94700000</v>
          </cell>
          <cell r="S27">
            <v>94700000</v>
          </cell>
          <cell r="T27">
            <v>94700000</v>
          </cell>
          <cell r="U27">
            <v>94700000</v>
          </cell>
          <cell r="V27">
            <v>94700000</v>
          </cell>
          <cell r="W27">
            <v>94700000</v>
          </cell>
          <cell r="X27">
            <v>94700000</v>
          </cell>
          <cell r="Y27">
            <v>94700000</v>
          </cell>
          <cell r="Z27">
            <v>94700000</v>
          </cell>
          <cell r="AA27">
            <v>94700000</v>
          </cell>
          <cell r="AB27">
            <v>94700000</v>
          </cell>
          <cell r="AC27">
            <v>94700000</v>
          </cell>
          <cell r="AD27">
            <v>94700000</v>
          </cell>
          <cell r="AE27">
            <v>94700000</v>
          </cell>
          <cell r="AF27">
            <v>94700000</v>
          </cell>
          <cell r="AG27">
            <v>94700000</v>
          </cell>
          <cell r="AH27">
            <v>94700000</v>
          </cell>
          <cell r="AI27">
            <v>94700000</v>
          </cell>
          <cell r="AJ27">
            <v>94700000</v>
          </cell>
          <cell r="AK27">
            <v>94700000</v>
          </cell>
          <cell r="AL27">
            <v>94700000</v>
          </cell>
          <cell r="AM27">
            <v>94700000</v>
          </cell>
          <cell r="AN27">
            <v>94700000</v>
          </cell>
          <cell r="AO27">
            <v>94700000</v>
          </cell>
          <cell r="AP27">
            <v>94700000</v>
          </cell>
          <cell r="AQ27">
            <v>94700000</v>
          </cell>
          <cell r="AR27">
            <v>94700000</v>
          </cell>
          <cell r="AS27">
            <v>94700000</v>
          </cell>
          <cell r="AT27">
            <v>94700000</v>
          </cell>
          <cell r="AU27">
            <v>94700000</v>
          </cell>
          <cell r="AV27">
            <v>94700000</v>
          </cell>
          <cell r="AW27">
            <v>94700000</v>
          </cell>
          <cell r="AX27">
            <v>94700000</v>
          </cell>
          <cell r="AY27">
            <v>94700000</v>
          </cell>
          <cell r="AZ27">
            <v>94700000</v>
          </cell>
          <cell r="BA27">
            <v>94700000</v>
          </cell>
          <cell r="BB27">
            <v>94700000</v>
          </cell>
          <cell r="BC27">
            <v>94700000</v>
          </cell>
          <cell r="BD27">
            <v>94700000</v>
          </cell>
          <cell r="BE27">
            <v>94700000</v>
          </cell>
          <cell r="BF27">
            <v>94700000</v>
          </cell>
          <cell r="BG27">
            <v>94700000</v>
          </cell>
          <cell r="BH27">
            <v>94700000</v>
          </cell>
          <cell r="BI27">
            <v>94700000</v>
          </cell>
          <cell r="BJ27">
            <v>94700000</v>
          </cell>
          <cell r="BK27">
            <v>94700000</v>
          </cell>
        </row>
        <row r="28">
          <cell r="C28" t="str">
            <v>a2e_Beginning Balance</v>
          </cell>
          <cell r="E28">
            <v>94700000</v>
          </cell>
          <cell r="F28">
            <v>94700000</v>
          </cell>
          <cell r="G28">
            <v>94700000</v>
          </cell>
          <cell r="H28">
            <v>94700000</v>
          </cell>
          <cell r="I28">
            <v>94700000</v>
          </cell>
          <cell r="J28">
            <v>94700000</v>
          </cell>
          <cell r="K28">
            <v>94700000</v>
          </cell>
          <cell r="L28">
            <v>94700000</v>
          </cell>
          <cell r="M28">
            <v>94700000</v>
          </cell>
          <cell r="N28">
            <v>94700000</v>
          </cell>
          <cell r="O28">
            <v>94700000</v>
          </cell>
          <cell r="P28">
            <v>94700000</v>
          </cell>
          <cell r="Q28">
            <v>94700000</v>
          </cell>
          <cell r="R28">
            <v>94700000</v>
          </cell>
          <cell r="S28">
            <v>94700000</v>
          </cell>
          <cell r="T28">
            <v>94700000</v>
          </cell>
          <cell r="U28">
            <v>94700000</v>
          </cell>
          <cell r="V28">
            <v>94700000</v>
          </cell>
          <cell r="W28">
            <v>94700000</v>
          </cell>
          <cell r="X28">
            <v>94700000</v>
          </cell>
          <cell r="Y28">
            <v>94700000</v>
          </cell>
          <cell r="Z28">
            <v>94700000</v>
          </cell>
          <cell r="AA28">
            <v>94700000</v>
          </cell>
          <cell r="AB28">
            <v>94700000</v>
          </cell>
          <cell r="AC28">
            <v>94700000</v>
          </cell>
          <cell r="AD28">
            <v>94700000</v>
          </cell>
          <cell r="AE28">
            <v>94700000</v>
          </cell>
          <cell r="AF28">
            <v>94700000</v>
          </cell>
          <cell r="AG28">
            <v>94700000</v>
          </cell>
          <cell r="AH28">
            <v>94700000</v>
          </cell>
          <cell r="AI28">
            <v>94700000</v>
          </cell>
          <cell r="AJ28">
            <v>94700000</v>
          </cell>
          <cell r="AK28">
            <v>94700000</v>
          </cell>
          <cell r="AL28">
            <v>94700000</v>
          </cell>
          <cell r="AM28">
            <v>94700000</v>
          </cell>
          <cell r="AN28">
            <v>94700000</v>
          </cell>
          <cell r="AO28">
            <v>94700000</v>
          </cell>
          <cell r="AP28">
            <v>94700000</v>
          </cell>
          <cell r="AQ28">
            <v>94700000</v>
          </cell>
          <cell r="AR28">
            <v>94700000</v>
          </cell>
          <cell r="AS28">
            <v>94700000</v>
          </cell>
          <cell r="AT28">
            <v>94700000</v>
          </cell>
          <cell r="AU28">
            <v>94700000</v>
          </cell>
          <cell r="AV28">
            <v>94700000</v>
          </cell>
          <cell r="AW28">
            <v>94700000</v>
          </cell>
          <cell r="AX28">
            <v>94700000</v>
          </cell>
          <cell r="AY28">
            <v>94700000</v>
          </cell>
          <cell r="AZ28">
            <v>94700000</v>
          </cell>
          <cell r="BA28">
            <v>94700000</v>
          </cell>
          <cell r="BB28">
            <v>94700000</v>
          </cell>
          <cell r="BC28">
            <v>94700000</v>
          </cell>
          <cell r="BD28">
            <v>94700000</v>
          </cell>
          <cell r="BE28">
            <v>94700000</v>
          </cell>
          <cell r="BF28">
            <v>94700000</v>
          </cell>
          <cell r="BG28">
            <v>94700000</v>
          </cell>
          <cell r="BH28">
            <v>94700000</v>
          </cell>
          <cell r="BI28">
            <v>94700000</v>
          </cell>
          <cell r="BJ28">
            <v>94700000</v>
          </cell>
          <cell r="BK28">
            <v>94700000</v>
          </cell>
        </row>
        <row r="29">
          <cell r="C29" t="str">
            <v>a2e_Authorised Denomination</v>
          </cell>
          <cell r="E29">
            <v>100000</v>
          </cell>
          <cell r="F29">
            <v>100000</v>
          </cell>
          <cell r="G29">
            <v>100000</v>
          </cell>
          <cell r="H29">
            <v>100000</v>
          </cell>
          <cell r="I29">
            <v>100000</v>
          </cell>
          <cell r="J29">
            <v>100000</v>
          </cell>
          <cell r="K29">
            <v>100000</v>
          </cell>
          <cell r="L29">
            <v>100000</v>
          </cell>
          <cell r="M29">
            <v>100000</v>
          </cell>
          <cell r="N29">
            <v>100000</v>
          </cell>
          <cell r="O29">
            <v>100000</v>
          </cell>
          <cell r="P29">
            <v>100000</v>
          </cell>
          <cell r="Q29">
            <v>100000</v>
          </cell>
          <cell r="R29">
            <v>100000</v>
          </cell>
          <cell r="S29">
            <v>100000</v>
          </cell>
          <cell r="T29">
            <v>100000</v>
          </cell>
          <cell r="U29">
            <v>100000</v>
          </cell>
          <cell r="V29">
            <v>100000</v>
          </cell>
          <cell r="W29">
            <v>100000</v>
          </cell>
          <cell r="X29">
            <v>100000</v>
          </cell>
          <cell r="Y29">
            <v>100000</v>
          </cell>
          <cell r="Z29">
            <v>100000</v>
          </cell>
          <cell r="AA29">
            <v>100000</v>
          </cell>
          <cell r="AB29">
            <v>100000</v>
          </cell>
          <cell r="AC29">
            <v>100000</v>
          </cell>
          <cell r="AD29">
            <v>100000</v>
          </cell>
          <cell r="AE29">
            <v>100000</v>
          </cell>
          <cell r="AF29">
            <v>100000</v>
          </cell>
          <cell r="AG29">
            <v>100000</v>
          </cell>
          <cell r="AH29">
            <v>100000</v>
          </cell>
          <cell r="AI29">
            <v>100000</v>
          </cell>
          <cell r="AJ29">
            <v>100000</v>
          </cell>
          <cell r="AK29">
            <v>100000</v>
          </cell>
          <cell r="AL29">
            <v>100000</v>
          </cell>
          <cell r="AM29">
            <v>100000</v>
          </cell>
          <cell r="AN29">
            <v>100000</v>
          </cell>
          <cell r="AO29">
            <v>100000</v>
          </cell>
          <cell r="AP29">
            <v>100000</v>
          </cell>
          <cell r="AQ29">
            <v>100000</v>
          </cell>
          <cell r="AR29">
            <v>100000</v>
          </cell>
          <cell r="AS29">
            <v>100000</v>
          </cell>
          <cell r="AT29">
            <v>100000</v>
          </cell>
          <cell r="AU29">
            <v>100000</v>
          </cell>
          <cell r="AV29">
            <v>100000</v>
          </cell>
          <cell r="AW29">
            <v>100000</v>
          </cell>
          <cell r="AX29">
            <v>100000</v>
          </cell>
          <cell r="AY29">
            <v>100000</v>
          </cell>
          <cell r="AZ29">
            <v>100000</v>
          </cell>
          <cell r="BA29">
            <v>100000</v>
          </cell>
          <cell r="BB29">
            <v>100000</v>
          </cell>
          <cell r="BC29">
            <v>100000</v>
          </cell>
          <cell r="BD29">
            <v>100000</v>
          </cell>
          <cell r="BE29">
            <v>100000</v>
          </cell>
          <cell r="BF29">
            <v>100000</v>
          </cell>
          <cell r="BG29">
            <v>100000</v>
          </cell>
          <cell r="BH29">
            <v>100000</v>
          </cell>
          <cell r="BI29">
            <v>100000</v>
          </cell>
          <cell r="BJ29">
            <v>100000</v>
          </cell>
          <cell r="BK29">
            <v>100000</v>
          </cell>
        </row>
        <row r="30">
          <cell r="C30" t="str">
            <v>a2e_Authorised Denomination Outstanding</v>
          </cell>
          <cell r="E30">
            <v>100000</v>
          </cell>
          <cell r="F30">
            <v>100000</v>
          </cell>
          <cell r="G30">
            <v>100000</v>
          </cell>
          <cell r="H30">
            <v>100000</v>
          </cell>
          <cell r="I30">
            <v>100000</v>
          </cell>
          <cell r="J30">
            <v>100000</v>
          </cell>
          <cell r="K30">
            <v>100000</v>
          </cell>
          <cell r="L30">
            <v>100000</v>
          </cell>
          <cell r="M30">
            <v>100000</v>
          </cell>
          <cell r="N30">
            <v>100000</v>
          </cell>
          <cell r="O30">
            <v>100000</v>
          </cell>
          <cell r="P30">
            <v>100000</v>
          </cell>
          <cell r="Q30">
            <v>100000</v>
          </cell>
          <cell r="R30">
            <v>100000</v>
          </cell>
          <cell r="S30">
            <v>100000</v>
          </cell>
          <cell r="T30">
            <v>100000</v>
          </cell>
          <cell r="U30">
            <v>100000</v>
          </cell>
          <cell r="V30">
            <v>100000</v>
          </cell>
          <cell r="W30">
            <v>100000</v>
          </cell>
          <cell r="X30">
            <v>100000</v>
          </cell>
          <cell r="Y30">
            <v>100000</v>
          </cell>
          <cell r="Z30">
            <v>100000</v>
          </cell>
          <cell r="AA30">
            <v>100000</v>
          </cell>
          <cell r="AB30">
            <v>100000</v>
          </cell>
          <cell r="AC30">
            <v>100000</v>
          </cell>
          <cell r="AD30">
            <v>100000</v>
          </cell>
          <cell r="AE30">
            <v>100000</v>
          </cell>
          <cell r="AF30">
            <v>100000</v>
          </cell>
          <cell r="AG30">
            <v>100000</v>
          </cell>
          <cell r="AH30">
            <v>100000</v>
          </cell>
          <cell r="AI30">
            <v>100000</v>
          </cell>
          <cell r="AJ30">
            <v>100000</v>
          </cell>
          <cell r="AK30">
            <v>100000</v>
          </cell>
          <cell r="AL30">
            <v>100000</v>
          </cell>
          <cell r="AM30">
            <v>100000</v>
          </cell>
          <cell r="AN30">
            <v>100000</v>
          </cell>
          <cell r="AO30">
            <v>100000</v>
          </cell>
          <cell r="AP30">
            <v>100000</v>
          </cell>
          <cell r="AQ30">
            <v>100000</v>
          </cell>
          <cell r="AR30">
            <v>100000</v>
          </cell>
          <cell r="AS30">
            <v>100000</v>
          </cell>
          <cell r="AT30">
            <v>100000</v>
          </cell>
          <cell r="AU30">
            <v>100000</v>
          </cell>
          <cell r="AV30">
            <v>100000</v>
          </cell>
          <cell r="AW30">
            <v>100000</v>
          </cell>
          <cell r="AX30">
            <v>100000</v>
          </cell>
          <cell r="AY30">
            <v>100000</v>
          </cell>
          <cell r="AZ30">
            <v>100000</v>
          </cell>
          <cell r="BA30">
            <v>100000</v>
          </cell>
          <cell r="BB30">
            <v>100000</v>
          </cell>
          <cell r="BC30">
            <v>100000</v>
          </cell>
          <cell r="BD30">
            <v>100000</v>
          </cell>
          <cell r="BE30">
            <v>100000</v>
          </cell>
          <cell r="BF30">
            <v>100000</v>
          </cell>
          <cell r="BG30">
            <v>100000</v>
          </cell>
          <cell r="BH30">
            <v>100000</v>
          </cell>
          <cell r="BI30">
            <v>100000</v>
          </cell>
          <cell r="BJ30">
            <v>100000</v>
          </cell>
          <cell r="BK30">
            <v>100000</v>
          </cell>
        </row>
        <row r="31">
          <cell r="C31" t="str">
            <v>a2e_Applicable Margin</v>
          </cell>
          <cell r="E31">
            <v>3.3999999999999998E-3</v>
          </cell>
          <cell r="F31">
            <v>3.3999999999999998E-3</v>
          </cell>
          <cell r="G31">
            <v>3.3999999999999998E-3</v>
          </cell>
          <cell r="H31">
            <v>3.3999999999999998E-3</v>
          </cell>
          <cell r="I31">
            <v>3.3999999999999998E-3</v>
          </cell>
          <cell r="J31">
            <v>3.3999999999999998E-3</v>
          </cell>
          <cell r="K31">
            <v>3.3999999999999998E-3</v>
          </cell>
          <cell r="L31">
            <v>3.3999999999999998E-3</v>
          </cell>
          <cell r="M31">
            <v>3.3999999999999998E-3</v>
          </cell>
          <cell r="N31">
            <v>3.3999999999999998E-3</v>
          </cell>
          <cell r="O31">
            <v>3.3999999999999998E-3</v>
          </cell>
          <cell r="P31">
            <v>3.3999999999999998E-3</v>
          </cell>
          <cell r="Q31">
            <v>3.3999999999999998E-3</v>
          </cell>
          <cell r="R31">
            <v>3.3999999999999998E-3</v>
          </cell>
          <cell r="S31">
            <v>3.3999999999999998E-3</v>
          </cell>
          <cell r="T31">
            <v>3.3999999999999998E-3</v>
          </cell>
          <cell r="U31">
            <v>3.3999999999999998E-3</v>
          </cell>
          <cell r="V31">
            <v>3.3999999999999998E-3</v>
          </cell>
          <cell r="W31">
            <v>3.3999999999999998E-3</v>
          </cell>
          <cell r="X31">
            <v>3.3999999999999998E-3</v>
          </cell>
          <cell r="Y31">
            <v>3.3999999999999998E-3</v>
          </cell>
          <cell r="Z31">
            <v>3.3999999999999998E-3</v>
          </cell>
          <cell r="AA31">
            <v>3.3999999999999998E-3</v>
          </cell>
          <cell r="AB31">
            <v>3.3999999999999998E-3</v>
          </cell>
          <cell r="AC31">
            <v>3.3999999999999998E-3</v>
          </cell>
          <cell r="AD31">
            <v>3.3999999999999998E-3</v>
          </cell>
          <cell r="AE31">
            <v>3.3999999999999998E-3</v>
          </cell>
          <cell r="AF31">
            <v>3.3999999999999998E-3</v>
          </cell>
          <cell r="AG31">
            <v>3.3999999999999998E-3</v>
          </cell>
          <cell r="AH31">
            <v>3.3999999999999998E-3</v>
          </cell>
          <cell r="AI31">
            <v>3.3999999999999998E-3</v>
          </cell>
          <cell r="AJ31">
            <v>3.3999999999999998E-3</v>
          </cell>
          <cell r="AK31">
            <v>3.3999999999999998E-3</v>
          </cell>
          <cell r="AL31">
            <v>3.3999999999999998E-3</v>
          </cell>
          <cell r="AM31">
            <v>3.3999999999999998E-3</v>
          </cell>
          <cell r="AN31">
            <v>3.3999999999999998E-3</v>
          </cell>
          <cell r="AO31">
            <v>3.3999999999999998E-3</v>
          </cell>
          <cell r="AP31">
            <v>3.3999999999999998E-3</v>
          </cell>
          <cell r="AQ31">
            <v>3.3999999999999998E-3</v>
          </cell>
          <cell r="AR31">
            <v>3.3999999999999998E-3</v>
          </cell>
          <cell r="AS31">
            <v>3.3999999999999998E-3</v>
          </cell>
          <cell r="AT31">
            <v>3.3999999999999998E-3</v>
          </cell>
          <cell r="AU31">
            <v>3.3999999999999998E-3</v>
          </cell>
          <cell r="AV31">
            <v>3.3999999999999998E-3</v>
          </cell>
          <cell r="AW31">
            <v>3.3999999999999998E-3</v>
          </cell>
          <cell r="AX31">
            <v>3.3999999999999998E-3</v>
          </cell>
          <cell r="AY31">
            <v>3.3999999999999998E-3</v>
          </cell>
          <cell r="AZ31">
            <v>3.3999999999999998E-3</v>
          </cell>
          <cell r="BA31">
            <v>3.3999999999999998E-3</v>
          </cell>
          <cell r="BB31">
            <v>3.3999999999999998E-3</v>
          </cell>
          <cell r="BC31">
            <v>3.3999999999999998E-3</v>
          </cell>
          <cell r="BD31">
            <v>3.3999999999999998E-3</v>
          </cell>
          <cell r="BE31">
            <v>3.3999999999999998E-3</v>
          </cell>
          <cell r="BF31">
            <v>3.3999999999999998E-3</v>
          </cell>
          <cell r="BG31">
            <v>3.3999999999999998E-3</v>
          </cell>
          <cell r="BH31">
            <v>3.3999999999999998E-3</v>
          </cell>
          <cell r="BI31">
            <v>3.3999999999999998E-3</v>
          </cell>
          <cell r="BJ31">
            <v>3.3999999999999998E-3</v>
          </cell>
          <cell r="BK31">
            <v>3.3999999999999998E-3</v>
          </cell>
        </row>
        <row r="32">
          <cell r="C32" t="str">
            <v>a2e_Total Rate of Interest</v>
          </cell>
          <cell r="E32">
            <v>2.4741800000000001E-2</v>
          </cell>
          <cell r="F32">
            <v>3.3999999999999998E-3</v>
          </cell>
          <cell r="G32">
            <v>3.3999999999999998E-3</v>
          </cell>
          <cell r="H32">
            <v>3.3999999999999998E-3</v>
          </cell>
          <cell r="I32">
            <v>3.3999999999999998E-3</v>
          </cell>
          <cell r="J32">
            <v>3.3999999999999998E-3</v>
          </cell>
          <cell r="K32">
            <v>3.3999999999999998E-3</v>
          </cell>
          <cell r="L32">
            <v>3.3999999999999998E-3</v>
          </cell>
          <cell r="M32">
            <v>3.3999999999999998E-3</v>
          </cell>
          <cell r="N32">
            <v>3.3999999999999998E-3</v>
          </cell>
          <cell r="O32">
            <v>3.3999999999999998E-3</v>
          </cell>
          <cell r="P32">
            <v>3.3999999999999998E-3</v>
          </cell>
          <cell r="Q32">
            <v>3.3999999999999998E-3</v>
          </cell>
          <cell r="R32">
            <v>3.3999999999999998E-3</v>
          </cell>
          <cell r="S32">
            <v>3.3999999999999998E-3</v>
          </cell>
          <cell r="T32">
            <v>3.3999999999999998E-3</v>
          </cell>
          <cell r="U32">
            <v>3.3999999999999998E-3</v>
          </cell>
          <cell r="V32">
            <v>3.3999999999999998E-3</v>
          </cell>
          <cell r="W32">
            <v>3.3999999999999998E-3</v>
          </cell>
          <cell r="X32">
            <v>3.3999999999999998E-3</v>
          </cell>
          <cell r="Y32">
            <v>3.3999999999999998E-3</v>
          </cell>
          <cell r="Z32">
            <v>3.3999999999999998E-3</v>
          </cell>
          <cell r="AA32">
            <v>3.3999999999999998E-3</v>
          </cell>
          <cell r="AB32">
            <v>3.3999999999999998E-3</v>
          </cell>
          <cell r="AC32">
            <v>3.3999999999999998E-3</v>
          </cell>
          <cell r="AD32">
            <v>3.3999999999999998E-3</v>
          </cell>
          <cell r="AE32">
            <v>3.3999999999999998E-3</v>
          </cell>
          <cell r="AF32">
            <v>3.3999999999999998E-3</v>
          </cell>
          <cell r="AG32">
            <v>3.3999999999999998E-3</v>
          </cell>
          <cell r="AH32">
            <v>3.3999999999999998E-3</v>
          </cell>
          <cell r="AI32">
            <v>3.3999999999999998E-3</v>
          </cell>
          <cell r="AJ32">
            <v>3.3999999999999998E-3</v>
          </cell>
          <cell r="AK32">
            <v>3.3999999999999998E-3</v>
          </cell>
          <cell r="AL32">
            <v>3.3999999999999998E-3</v>
          </cell>
          <cell r="AM32">
            <v>3.3999999999999998E-3</v>
          </cell>
          <cell r="AN32">
            <v>3.3999999999999998E-3</v>
          </cell>
          <cell r="AO32">
            <v>3.3999999999999998E-3</v>
          </cell>
          <cell r="AP32">
            <v>3.3999999999999998E-3</v>
          </cell>
          <cell r="AQ32">
            <v>3.3999999999999998E-3</v>
          </cell>
          <cell r="AR32">
            <v>3.3999999999999998E-3</v>
          </cell>
          <cell r="AS32">
            <v>3.3999999999999998E-3</v>
          </cell>
          <cell r="AT32">
            <v>3.3999999999999998E-3</v>
          </cell>
          <cell r="AU32">
            <v>3.3999999999999998E-3</v>
          </cell>
          <cell r="AV32">
            <v>3.3999999999999998E-3</v>
          </cell>
          <cell r="AW32">
            <v>3.3999999999999998E-3</v>
          </cell>
          <cell r="AX32">
            <v>3.3999999999999998E-3</v>
          </cell>
          <cell r="AY32">
            <v>3.3999999999999998E-3</v>
          </cell>
          <cell r="AZ32">
            <v>3.3999999999999998E-3</v>
          </cell>
          <cell r="BA32">
            <v>3.3999999999999998E-3</v>
          </cell>
          <cell r="BB32">
            <v>3.3999999999999998E-3</v>
          </cell>
          <cell r="BC32">
            <v>3.3999999999999998E-3</v>
          </cell>
          <cell r="BD32">
            <v>3.3999999999999998E-3</v>
          </cell>
          <cell r="BE32">
            <v>3.3999999999999998E-3</v>
          </cell>
          <cell r="BF32">
            <v>3.3999999999999998E-3</v>
          </cell>
          <cell r="BG32">
            <v>3.3999999999999998E-3</v>
          </cell>
          <cell r="BH32">
            <v>3.3999999999999998E-3</v>
          </cell>
          <cell r="BI32">
            <v>3.3999999999999998E-3</v>
          </cell>
          <cell r="BJ32">
            <v>3.3999999999999998E-3</v>
          </cell>
          <cell r="BK32">
            <v>3.3999999999999998E-3</v>
          </cell>
        </row>
        <row r="33">
          <cell r="C33" t="str">
            <v>a2e_Actual Days</v>
          </cell>
          <cell r="E33">
            <v>154</v>
          </cell>
          <cell r="F33">
            <v>90</v>
          </cell>
          <cell r="G33">
            <v>92</v>
          </cell>
          <cell r="H33">
            <v>92</v>
          </cell>
          <cell r="I33">
            <v>91</v>
          </cell>
          <cell r="J33">
            <v>90</v>
          </cell>
          <cell r="K33">
            <v>92</v>
          </cell>
          <cell r="L33">
            <v>94</v>
          </cell>
          <cell r="M33">
            <v>91</v>
          </cell>
          <cell r="N33">
            <v>91</v>
          </cell>
          <cell r="O33">
            <v>91</v>
          </cell>
          <cell r="P33">
            <v>91</v>
          </cell>
          <cell r="Q33">
            <v>91</v>
          </cell>
          <cell r="R33">
            <v>91</v>
          </cell>
          <cell r="S33">
            <v>91</v>
          </cell>
          <cell r="T33">
            <v>92</v>
          </cell>
          <cell r="U33">
            <v>91</v>
          </cell>
          <cell r="V33">
            <v>90</v>
          </cell>
          <cell r="W33">
            <v>92</v>
          </cell>
          <cell r="X33">
            <v>92</v>
          </cell>
          <cell r="Y33">
            <v>91</v>
          </cell>
          <cell r="Z33">
            <v>90</v>
          </cell>
          <cell r="AA33">
            <v>92</v>
          </cell>
          <cell r="AB33">
            <v>92</v>
          </cell>
          <cell r="AC33">
            <v>91</v>
          </cell>
          <cell r="AD33">
            <v>91</v>
          </cell>
          <cell r="AE33">
            <v>92</v>
          </cell>
          <cell r="AF33">
            <v>94</v>
          </cell>
          <cell r="AG33">
            <v>91</v>
          </cell>
          <cell r="AH33">
            <v>88</v>
          </cell>
          <cell r="AI33">
            <v>94</v>
          </cell>
          <cell r="AJ33">
            <v>91</v>
          </cell>
          <cell r="AK33">
            <v>91</v>
          </cell>
          <cell r="AL33">
            <v>91</v>
          </cell>
          <cell r="AM33">
            <v>91</v>
          </cell>
          <cell r="AN33">
            <v>91</v>
          </cell>
          <cell r="AO33">
            <v>91</v>
          </cell>
          <cell r="AP33">
            <v>91</v>
          </cell>
          <cell r="AQ33">
            <v>91</v>
          </cell>
          <cell r="AR33">
            <v>92</v>
          </cell>
          <cell r="AS33">
            <v>91</v>
          </cell>
          <cell r="AT33">
            <v>91</v>
          </cell>
          <cell r="AU33">
            <v>92</v>
          </cell>
          <cell r="AV33">
            <v>92</v>
          </cell>
          <cell r="AW33">
            <v>91</v>
          </cell>
          <cell r="AX33">
            <v>90</v>
          </cell>
          <cell r="AY33">
            <v>92</v>
          </cell>
          <cell r="AZ33">
            <v>92</v>
          </cell>
          <cell r="BA33">
            <v>91</v>
          </cell>
          <cell r="BB33">
            <v>90</v>
          </cell>
          <cell r="BC33">
            <v>92</v>
          </cell>
          <cell r="BD33">
            <v>94</v>
          </cell>
          <cell r="BE33">
            <v>91</v>
          </cell>
          <cell r="BF33">
            <v>88</v>
          </cell>
          <cell r="BG33">
            <v>94</v>
          </cell>
          <cell r="BH33">
            <v>91</v>
          </cell>
          <cell r="BI33">
            <v>91</v>
          </cell>
          <cell r="BJ33">
            <v>91</v>
          </cell>
          <cell r="BK33">
            <v>91</v>
          </cell>
        </row>
        <row r="34">
          <cell r="C34" t="str">
            <v>a2e_Basis</v>
          </cell>
          <cell r="E34">
            <v>360</v>
          </cell>
          <cell r="F34">
            <v>360</v>
          </cell>
          <cell r="G34">
            <v>360</v>
          </cell>
          <cell r="H34">
            <v>360</v>
          </cell>
          <cell r="I34">
            <v>360</v>
          </cell>
          <cell r="J34">
            <v>360</v>
          </cell>
          <cell r="K34">
            <v>360</v>
          </cell>
          <cell r="L34">
            <v>360</v>
          </cell>
          <cell r="M34">
            <v>360</v>
          </cell>
          <cell r="N34">
            <v>360</v>
          </cell>
          <cell r="O34">
            <v>360</v>
          </cell>
          <cell r="P34">
            <v>360</v>
          </cell>
          <cell r="Q34">
            <v>360</v>
          </cell>
          <cell r="R34">
            <v>360</v>
          </cell>
          <cell r="S34">
            <v>360</v>
          </cell>
          <cell r="T34">
            <v>360</v>
          </cell>
          <cell r="U34">
            <v>360</v>
          </cell>
          <cell r="V34">
            <v>360</v>
          </cell>
          <cell r="W34">
            <v>360</v>
          </cell>
          <cell r="X34">
            <v>360</v>
          </cell>
          <cell r="Y34">
            <v>360</v>
          </cell>
          <cell r="Z34">
            <v>360</v>
          </cell>
          <cell r="AA34">
            <v>360</v>
          </cell>
          <cell r="AB34">
            <v>360</v>
          </cell>
          <cell r="AC34">
            <v>360</v>
          </cell>
          <cell r="AD34">
            <v>360</v>
          </cell>
          <cell r="AE34">
            <v>360</v>
          </cell>
          <cell r="AF34">
            <v>360</v>
          </cell>
          <cell r="AG34">
            <v>360</v>
          </cell>
          <cell r="AH34">
            <v>360</v>
          </cell>
          <cell r="AI34">
            <v>360</v>
          </cell>
          <cell r="AJ34">
            <v>360</v>
          </cell>
          <cell r="AK34">
            <v>360</v>
          </cell>
          <cell r="AL34">
            <v>360</v>
          </cell>
          <cell r="AM34">
            <v>360</v>
          </cell>
          <cell r="AN34">
            <v>360</v>
          </cell>
          <cell r="AO34">
            <v>360</v>
          </cell>
          <cell r="AP34">
            <v>360</v>
          </cell>
          <cell r="AQ34">
            <v>360</v>
          </cell>
          <cell r="AR34">
            <v>360</v>
          </cell>
          <cell r="AS34">
            <v>360</v>
          </cell>
          <cell r="AT34">
            <v>360</v>
          </cell>
          <cell r="AU34">
            <v>360</v>
          </cell>
          <cell r="AV34">
            <v>360</v>
          </cell>
          <cell r="AW34">
            <v>360</v>
          </cell>
          <cell r="AX34">
            <v>360</v>
          </cell>
          <cell r="AY34">
            <v>360</v>
          </cell>
          <cell r="AZ34">
            <v>360</v>
          </cell>
          <cell r="BA34">
            <v>360</v>
          </cell>
          <cell r="BB34">
            <v>360</v>
          </cell>
          <cell r="BC34">
            <v>360</v>
          </cell>
          <cell r="BD34">
            <v>360</v>
          </cell>
          <cell r="BE34">
            <v>360</v>
          </cell>
          <cell r="BF34">
            <v>360</v>
          </cell>
          <cell r="BG34">
            <v>360</v>
          </cell>
          <cell r="BH34">
            <v>360</v>
          </cell>
          <cell r="BI34">
            <v>360</v>
          </cell>
          <cell r="BJ34">
            <v>360</v>
          </cell>
          <cell r="BK34">
            <v>360</v>
          </cell>
        </row>
        <row r="35">
          <cell r="C35" t="str">
            <v>a2e_Interest Due to Class</v>
          </cell>
          <cell r="E35">
            <v>1058.4000000000001</v>
          </cell>
          <cell r="F35">
            <v>85</v>
          </cell>
          <cell r="G35">
            <v>86.89</v>
          </cell>
          <cell r="H35">
            <v>86.89</v>
          </cell>
          <cell r="I35">
            <v>85.94</v>
          </cell>
          <cell r="J35">
            <v>85</v>
          </cell>
          <cell r="K35">
            <v>86.89</v>
          </cell>
          <cell r="L35">
            <v>88.78</v>
          </cell>
          <cell r="M35">
            <v>85.94</v>
          </cell>
          <cell r="N35">
            <v>85.94</v>
          </cell>
          <cell r="O35">
            <v>85.94</v>
          </cell>
          <cell r="P35">
            <v>85.94</v>
          </cell>
          <cell r="Q35">
            <v>85.94</v>
          </cell>
          <cell r="R35">
            <v>85.94</v>
          </cell>
          <cell r="S35">
            <v>85.94</v>
          </cell>
          <cell r="T35">
            <v>86.89</v>
          </cell>
          <cell r="U35">
            <v>85.94</v>
          </cell>
          <cell r="V35">
            <v>85</v>
          </cell>
          <cell r="W35">
            <v>86.89</v>
          </cell>
          <cell r="X35">
            <v>86.89</v>
          </cell>
          <cell r="Y35">
            <v>85.94</v>
          </cell>
          <cell r="Z35">
            <v>85</v>
          </cell>
          <cell r="AA35">
            <v>86.89</v>
          </cell>
          <cell r="AB35">
            <v>86.89</v>
          </cell>
          <cell r="AC35">
            <v>85.94</v>
          </cell>
          <cell r="AD35">
            <v>85.94</v>
          </cell>
          <cell r="AE35">
            <v>86.89</v>
          </cell>
          <cell r="AF35">
            <v>88.78</v>
          </cell>
          <cell r="AG35">
            <v>85.94</v>
          </cell>
          <cell r="AH35">
            <v>83.11</v>
          </cell>
          <cell r="AI35">
            <v>88.78</v>
          </cell>
          <cell r="AJ35">
            <v>85.94</v>
          </cell>
          <cell r="AK35">
            <v>85.94</v>
          </cell>
          <cell r="AL35">
            <v>85.94</v>
          </cell>
          <cell r="AM35">
            <v>85.94</v>
          </cell>
          <cell r="AN35">
            <v>85.94</v>
          </cell>
          <cell r="AO35">
            <v>85.94</v>
          </cell>
          <cell r="AP35">
            <v>85.94</v>
          </cell>
          <cell r="AQ35">
            <v>85.94</v>
          </cell>
          <cell r="AR35">
            <v>86.89</v>
          </cell>
          <cell r="AS35">
            <v>85.94</v>
          </cell>
          <cell r="AT35">
            <v>85.94</v>
          </cell>
          <cell r="AU35">
            <v>86.89</v>
          </cell>
          <cell r="AV35">
            <v>86.89</v>
          </cell>
          <cell r="AW35">
            <v>85.94</v>
          </cell>
          <cell r="AX35">
            <v>85</v>
          </cell>
          <cell r="AY35">
            <v>86.89</v>
          </cell>
          <cell r="AZ35">
            <v>86.89</v>
          </cell>
          <cell r="BA35">
            <v>85.94</v>
          </cell>
          <cell r="BB35">
            <v>85</v>
          </cell>
          <cell r="BC35">
            <v>86.89</v>
          </cell>
          <cell r="BD35">
            <v>88.78</v>
          </cell>
          <cell r="BE35">
            <v>85.94</v>
          </cell>
          <cell r="BF35">
            <v>83.11</v>
          </cell>
          <cell r="BG35">
            <v>88.78</v>
          </cell>
          <cell r="BH35">
            <v>85.94</v>
          </cell>
          <cell r="BI35">
            <v>85.94</v>
          </cell>
          <cell r="BJ35">
            <v>85.94</v>
          </cell>
          <cell r="BK35">
            <v>85.94</v>
          </cell>
        </row>
        <row r="36">
          <cell r="C36" t="str">
            <v xml:space="preserve">a2e_Total Interest Due </v>
          </cell>
          <cell r="E36">
            <v>1002304.8</v>
          </cell>
          <cell r="F36">
            <v>80495</v>
          </cell>
          <cell r="G36">
            <v>82284.83</v>
          </cell>
          <cell r="H36">
            <v>82284.83</v>
          </cell>
          <cell r="I36">
            <v>81385.179999999993</v>
          </cell>
          <cell r="J36">
            <v>80495</v>
          </cell>
          <cell r="K36">
            <v>82284.83</v>
          </cell>
          <cell r="L36">
            <v>84074.66</v>
          </cell>
          <cell r="M36">
            <v>81385.179999999993</v>
          </cell>
          <cell r="N36">
            <v>81385.179999999993</v>
          </cell>
          <cell r="O36">
            <v>81385.179999999993</v>
          </cell>
          <cell r="P36">
            <v>81385.179999999993</v>
          </cell>
          <cell r="Q36">
            <v>81385.179999999993</v>
          </cell>
          <cell r="R36">
            <v>81385.179999999993</v>
          </cell>
          <cell r="S36">
            <v>81385.179999999993</v>
          </cell>
          <cell r="T36">
            <v>82284.83</v>
          </cell>
          <cell r="U36">
            <v>81385.179999999993</v>
          </cell>
          <cell r="V36">
            <v>80495</v>
          </cell>
          <cell r="W36">
            <v>82284.83</v>
          </cell>
          <cell r="X36">
            <v>82284.83</v>
          </cell>
          <cell r="Y36">
            <v>81385.179999999993</v>
          </cell>
          <cell r="Z36">
            <v>80495</v>
          </cell>
          <cell r="AA36">
            <v>82284.83</v>
          </cell>
          <cell r="AB36">
            <v>82284.83</v>
          </cell>
          <cell r="AC36">
            <v>81385.179999999993</v>
          </cell>
          <cell r="AD36">
            <v>81385.179999999993</v>
          </cell>
          <cell r="AE36">
            <v>82284.83</v>
          </cell>
          <cell r="AF36">
            <v>84074.66</v>
          </cell>
          <cell r="AG36">
            <v>81385.179999999993</v>
          </cell>
          <cell r="AH36">
            <v>78705.17</v>
          </cell>
          <cell r="AI36">
            <v>84074.66</v>
          </cell>
          <cell r="AJ36">
            <v>81385.179999999993</v>
          </cell>
          <cell r="AK36">
            <v>81385.179999999993</v>
          </cell>
          <cell r="AL36">
            <v>81385.179999999993</v>
          </cell>
          <cell r="AM36">
            <v>81385.179999999993</v>
          </cell>
          <cell r="AN36">
            <v>81385.179999999993</v>
          </cell>
          <cell r="AO36">
            <v>81385.179999999993</v>
          </cell>
          <cell r="AP36">
            <v>81385.179999999993</v>
          </cell>
          <cell r="AQ36">
            <v>81385.179999999993</v>
          </cell>
          <cell r="AR36">
            <v>82284.83</v>
          </cell>
          <cell r="AS36">
            <v>81385.179999999993</v>
          </cell>
          <cell r="AT36">
            <v>81385.179999999993</v>
          </cell>
          <cell r="AU36">
            <v>82284.83</v>
          </cell>
          <cell r="AV36">
            <v>82284.83</v>
          </cell>
          <cell r="AW36">
            <v>81385.179999999993</v>
          </cell>
          <cell r="AX36">
            <v>80495</v>
          </cell>
          <cell r="AY36">
            <v>82284.83</v>
          </cell>
          <cell r="AZ36">
            <v>82284.83</v>
          </cell>
          <cell r="BA36">
            <v>81385.179999999993</v>
          </cell>
          <cell r="BB36">
            <v>80495</v>
          </cell>
          <cell r="BC36">
            <v>82284.83</v>
          </cell>
          <cell r="BD36">
            <v>84074.66</v>
          </cell>
          <cell r="BE36">
            <v>81385.179999999993</v>
          </cell>
          <cell r="BF36">
            <v>78705.17</v>
          </cell>
          <cell r="BG36">
            <v>84074.66</v>
          </cell>
          <cell r="BH36">
            <v>81385.179999999993</v>
          </cell>
          <cell r="BI36">
            <v>81385.179999999993</v>
          </cell>
          <cell r="BJ36">
            <v>81385.179999999993</v>
          </cell>
          <cell r="BK36">
            <v>81385.179999999993</v>
          </cell>
        </row>
        <row r="37">
          <cell r="C37" t="str">
            <v>a2e_Interest Paid</v>
          </cell>
          <cell r="E37">
            <v>1002304.8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</row>
        <row r="38">
          <cell r="C38" t="str">
            <v>a2e_Principal Paid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C39" t="str">
            <v>a2e_Closing Balance</v>
          </cell>
          <cell r="E39">
            <v>94700000</v>
          </cell>
          <cell r="F39">
            <v>94700000</v>
          </cell>
          <cell r="G39">
            <v>94700000</v>
          </cell>
          <cell r="H39">
            <v>94700000</v>
          </cell>
          <cell r="I39">
            <v>94700000</v>
          </cell>
          <cell r="J39">
            <v>94700000</v>
          </cell>
          <cell r="K39">
            <v>94700000</v>
          </cell>
          <cell r="L39">
            <v>94700000</v>
          </cell>
          <cell r="M39">
            <v>94700000</v>
          </cell>
          <cell r="N39">
            <v>94700000</v>
          </cell>
          <cell r="O39">
            <v>94700000</v>
          </cell>
          <cell r="P39">
            <v>94700000</v>
          </cell>
          <cell r="Q39">
            <v>94700000</v>
          </cell>
          <cell r="R39">
            <v>94700000</v>
          </cell>
          <cell r="S39">
            <v>94700000</v>
          </cell>
          <cell r="T39">
            <v>94700000</v>
          </cell>
          <cell r="U39">
            <v>94700000</v>
          </cell>
          <cell r="V39">
            <v>94700000</v>
          </cell>
          <cell r="W39">
            <v>94700000</v>
          </cell>
          <cell r="X39">
            <v>94700000</v>
          </cell>
          <cell r="Y39">
            <v>94700000</v>
          </cell>
          <cell r="Z39">
            <v>94700000</v>
          </cell>
          <cell r="AA39">
            <v>94700000</v>
          </cell>
          <cell r="AB39">
            <v>94700000</v>
          </cell>
          <cell r="AC39">
            <v>94700000</v>
          </cell>
          <cell r="AD39">
            <v>94700000</v>
          </cell>
          <cell r="AE39">
            <v>94700000</v>
          </cell>
          <cell r="AF39">
            <v>94700000</v>
          </cell>
          <cell r="AG39">
            <v>94700000</v>
          </cell>
          <cell r="AH39">
            <v>94700000</v>
          </cell>
          <cell r="AI39">
            <v>94700000</v>
          </cell>
          <cell r="AJ39">
            <v>94700000</v>
          </cell>
          <cell r="AK39">
            <v>94700000</v>
          </cell>
          <cell r="AL39">
            <v>94700000</v>
          </cell>
          <cell r="AM39">
            <v>94700000</v>
          </cell>
          <cell r="AN39">
            <v>94700000</v>
          </cell>
          <cell r="AO39">
            <v>94700000</v>
          </cell>
          <cell r="AP39">
            <v>94700000</v>
          </cell>
          <cell r="AQ39">
            <v>94700000</v>
          </cell>
          <cell r="AR39">
            <v>94700000</v>
          </cell>
          <cell r="AS39">
            <v>94700000</v>
          </cell>
          <cell r="AT39">
            <v>94700000</v>
          </cell>
          <cell r="AU39">
            <v>94700000</v>
          </cell>
          <cell r="AV39">
            <v>94700000</v>
          </cell>
          <cell r="AW39">
            <v>94700000</v>
          </cell>
          <cell r="AX39">
            <v>94700000</v>
          </cell>
          <cell r="AY39">
            <v>94700000</v>
          </cell>
          <cell r="AZ39">
            <v>94700000</v>
          </cell>
          <cell r="BA39">
            <v>94700000</v>
          </cell>
          <cell r="BB39">
            <v>94700000</v>
          </cell>
          <cell r="BC39">
            <v>94700000</v>
          </cell>
          <cell r="BD39">
            <v>94700000</v>
          </cell>
          <cell r="BE39">
            <v>94700000</v>
          </cell>
          <cell r="BF39">
            <v>94700000</v>
          </cell>
          <cell r="BG39">
            <v>94700000</v>
          </cell>
          <cell r="BH39">
            <v>94700000</v>
          </cell>
          <cell r="BI39">
            <v>94700000</v>
          </cell>
          <cell r="BJ39">
            <v>94700000</v>
          </cell>
          <cell r="BK39">
            <v>94700000</v>
          </cell>
        </row>
        <row r="41">
          <cell r="C41" t="str">
            <v>Class A2F Fixed Rate Notes</v>
          </cell>
        </row>
        <row r="42">
          <cell r="C42" t="str">
            <v>a2f_Original Balance</v>
          </cell>
          <cell r="E42">
            <v>37300000</v>
          </cell>
          <cell r="F42">
            <v>37300000</v>
          </cell>
          <cell r="G42">
            <v>37300000</v>
          </cell>
          <cell r="H42">
            <v>37300000</v>
          </cell>
          <cell r="I42">
            <v>37300000</v>
          </cell>
          <cell r="J42">
            <v>37300000</v>
          </cell>
          <cell r="K42">
            <v>37300000</v>
          </cell>
          <cell r="L42">
            <v>37300000</v>
          </cell>
          <cell r="M42">
            <v>37300000</v>
          </cell>
          <cell r="N42">
            <v>37300000</v>
          </cell>
          <cell r="O42">
            <v>37300000</v>
          </cell>
          <cell r="P42">
            <v>37300000</v>
          </cell>
          <cell r="Q42">
            <v>37300000</v>
          </cell>
          <cell r="R42">
            <v>37300000</v>
          </cell>
          <cell r="S42">
            <v>37300000</v>
          </cell>
          <cell r="T42">
            <v>37300000</v>
          </cell>
          <cell r="U42">
            <v>37300000</v>
          </cell>
          <cell r="V42">
            <v>37300000</v>
          </cell>
          <cell r="W42">
            <v>37300000</v>
          </cell>
          <cell r="X42">
            <v>37300000</v>
          </cell>
          <cell r="Y42">
            <v>37300000</v>
          </cell>
          <cell r="Z42">
            <v>37300000</v>
          </cell>
          <cell r="AA42">
            <v>37300000</v>
          </cell>
          <cell r="AB42">
            <v>37300000</v>
          </cell>
          <cell r="AC42">
            <v>37300000</v>
          </cell>
          <cell r="AD42">
            <v>37300000</v>
          </cell>
          <cell r="AE42">
            <v>37300000</v>
          </cell>
          <cell r="AF42">
            <v>37300000</v>
          </cell>
          <cell r="AG42">
            <v>37300000</v>
          </cell>
          <cell r="AH42">
            <v>37300000</v>
          </cell>
          <cell r="AI42">
            <v>37300000</v>
          </cell>
          <cell r="AJ42">
            <v>37300000</v>
          </cell>
          <cell r="AK42">
            <v>37300000</v>
          </cell>
          <cell r="AL42">
            <v>37300000</v>
          </cell>
          <cell r="AM42">
            <v>37300000</v>
          </cell>
          <cell r="AN42">
            <v>37300000</v>
          </cell>
          <cell r="AO42">
            <v>37300000</v>
          </cell>
          <cell r="AP42">
            <v>37300000</v>
          </cell>
          <cell r="AQ42">
            <v>37300000</v>
          </cell>
          <cell r="AR42">
            <v>37300000</v>
          </cell>
          <cell r="AS42">
            <v>37300000</v>
          </cell>
          <cell r="AT42">
            <v>37300000</v>
          </cell>
          <cell r="AU42">
            <v>37300000</v>
          </cell>
          <cell r="AV42">
            <v>37300000</v>
          </cell>
          <cell r="AW42">
            <v>37300000</v>
          </cell>
          <cell r="AX42">
            <v>37300000</v>
          </cell>
          <cell r="AY42">
            <v>37300000</v>
          </cell>
          <cell r="AZ42">
            <v>37300000</v>
          </cell>
          <cell r="BA42">
            <v>37300000</v>
          </cell>
          <cell r="BB42">
            <v>37300000</v>
          </cell>
          <cell r="BC42">
            <v>37300000</v>
          </cell>
          <cell r="BD42">
            <v>37300000</v>
          </cell>
          <cell r="BE42">
            <v>37300000</v>
          </cell>
          <cell r="BF42">
            <v>37300000</v>
          </cell>
          <cell r="BG42">
            <v>37300000</v>
          </cell>
          <cell r="BH42">
            <v>37300000</v>
          </cell>
          <cell r="BI42">
            <v>37300000</v>
          </cell>
          <cell r="BJ42">
            <v>37300000</v>
          </cell>
          <cell r="BK42">
            <v>37300000</v>
          </cell>
        </row>
        <row r="43">
          <cell r="C43" t="str">
            <v>a2f_Beginning Balance</v>
          </cell>
          <cell r="E43">
            <v>37300000</v>
          </cell>
          <cell r="F43">
            <v>37300000</v>
          </cell>
          <cell r="G43">
            <v>37300000</v>
          </cell>
          <cell r="H43">
            <v>37300000</v>
          </cell>
          <cell r="I43">
            <v>37300000</v>
          </cell>
          <cell r="J43">
            <v>37300000</v>
          </cell>
          <cell r="K43">
            <v>37300000</v>
          </cell>
          <cell r="L43">
            <v>37300000</v>
          </cell>
          <cell r="M43">
            <v>37300000</v>
          </cell>
          <cell r="N43">
            <v>37300000</v>
          </cell>
          <cell r="O43">
            <v>37300000</v>
          </cell>
          <cell r="P43">
            <v>37300000</v>
          </cell>
          <cell r="Q43">
            <v>37300000</v>
          </cell>
          <cell r="R43">
            <v>37300000</v>
          </cell>
          <cell r="S43">
            <v>37300000</v>
          </cell>
          <cell r="T43">
            <v>37300000</v>
          </cell>
          <cell r="U43">
            <v>37300000</v>
          </cell>
          <cell r="V43">
            <v>37300000</v>
          </cell>
          <cell r="W43">
            <v>37300000</v>
          </cell>
          <cell r="X43">
            <v>37300000</v>
          </cell>
          <cell r="Y43">
            <v>37300000</v>
          </cell>
          <cell r="Z43">
            <v>37300000</v>
          </cell>
          <cell r="AA43">
            <v>37300000</v>
          </cell>
          <cell r="AB43">
            <v>37300000</v>
          </cell>
          <cell r="AC43">
            <v>37300000</v>
          </cell>
          <cell r="AD43">
            <v>37300000</v>
          </cell>
          <cell r="AE43">
            <v>37300000</v>
          </cell>
          <cell r="AF43">
            <v>37300000</v>
          </cell>
          <cell r="AG43">
            <v>37300000</v>
          </cell>
          <cell r="AH43">
            <v>37300000</v>
          </cell>
          <cell r="AI43">
            <v>37300000</v>
          </cell>
          <cell r="AJ43">
            <v>37300000</v>
          </cell>
          <cell r="AK43">
            <v>37300000</v>
          </cell>
          <cell r="AL43">
            <v>37300000</v>
          </cell>
          <cell r="AM43">
            <v>37300000</v>
          </cell>
          <cell r="AN43">
            <v>37300000</v>
          </cell>
          <cell r="AO43">
            <v>37300000</v>
          </cell>
          <cell r="AP43">
            <v>37300000</v>
          </cell>
          <cell r="AQ43">
            <v>37300000</v>
          </cell>
          <cell r="AR43">
            <v>37300000</v>
          </cell>
          <cell r="AS43">
            <v>37300000</v>
          </cell>
          <cell r="AT43">
            <v>37300000</v>
          </cell>
          <cell r="AU43">
            <v>37300000</v>
          </cell>
          <cell r="AV43">
            <v>37300000</v>
          </cell>
          <cell r="AW43">
            <v>37300000</v>
          </cell>
          <cell r="AX43">
            <v>37300000</v>
          </cell>
          <cell r="AY43">
            <v>37300000</v>
          </cell>
          <cell r="AZ43">
            <v>37300000</v>
          </cell>
          <cell r="BA43">
            <v>37300000</v>
          </cell>
          <cell r="BB43">
            <v>37300000</v>
          </cell>
          <cell r="BC43">
            <v>37300000</v>
          </cell>
          <cell r="BD43">
            <v>37300000</v>
          </cell>
          <cell r="BE43">
            <v>37300000</v>
          </cell>
          <cell r="BF43">
            <v>37300000</v>
          </cell>
          <cell r="BG43">
            <v>37300000</v>
          </cell>
          <cell r="BH43">
            <v>37300000</v>
          </cell>
          <cell r="BI43">
            <v>37300000</v>
          </cell>
          <cell r="BJ43">
            <v>37300000</v>
          </cell>
          <cell r="BK43">
            <v>37300000</v>
          </cell>
        </row>
        <row r="44">
          <cell r="C44" t="str">
            <v>a2f_Authorised Denomination</v>
          </cell>
          <cell r="E44">
            <v>100000</v>
          </cell>
          <cell r="F44">
            <v>100000</v>
          </cell>
          <cell r="G44">
            <v>100000</v>
          </cell>
          <cell r="H44">
            <v>100000</v>
          </cell>
          <cell r="I44">
            <v>100000</v>
          </cell>
          <cell r="J44">
            <v>100000</v>
          </cell>
          <cell r="K44">
            <v>100000</v>
          </cell>
          <cell r="L44">
            <v>100000</v>
          </cell>
          <cell r="M44">
            <v>100000</v>
          </cell>
          <cell r="N44">
            <v>100000</v>
          </cell>
          <cell r="O44">
            <v>100000</v>
          </cell>
          <cell r="P44">
            <v>100000</v>
          </cell>
          <cell r="Q44">
            <v>100000</v>
          </cell>
          <cell r="R44">
            <v>100000</v>
          </cell>
          <cell r="S44">
            <v>100000</v>
          </cell>
          <cell r="T44">
            <v>100000</v>
          </cell>
          <cell r="U44">
            <v>100000</v>
          </cell>
          <cell r="V44">
            <v>100000</v>
          </cell>
          <cell r="W44">
            <v>100000</v>
          </cell>
          <cell r="X44">
            <v>100000</v>
          </cell>
          <cell r="Y44">
            <v>100000</v>
          </cell>
          <cell r="Z44">
            <v>100000</v>
          </cell>
          <cell r="AA44">
            <v>100000</v>
          </cell>
          <cell r="AB44">
            <v>100000</v>
          </cell>
          <cell r="AC44">
            <v>100000</v>
          </cell>
          <cell r="AD44">
            <v>100000</v>
          </cell>
          <cell r="AE44">
            <v>100000</v>
          </cell>
          <cell r="AF44">
            <v>100000</v>
          </cell>
          <cell r="AG44">
            <v>100000</v>
          </cell>
          <cell r="AH44">
            <v>100000</v>
          </cell>
          <cell r="AI44">
            <v>100000</v>
          </cell>
          <cell r="AJ44">
            <v>100000</v>
          </cell>
          <cell r="AK44">
            <v>100000</v>
          </cell>
          <cell r="AL44">
            <v>100000</v>
          </cell>
          <cell r="AM44">
            <v>100000</v>
          </cell>
          <cell r="AN44">
            <v>100000</v>
          </cell>
          <cell r="AO44">
            <v>100000</v>
          </cell>
          <cell r="AP44">
            <v>100000</v>
          </cell>
          <cell r="AQ44">
            <v>100000</v>
          </cell>
          <cell r="AR44">
            <v>100000</v>
          </cell>
          <cell r="AS44">
            <v>100000</v>
          </cell>
          <cell r="AT44">
            <v>100000</v>
          </cell>
          <cell r="AU44">
            <v>100000</v>
          </cell>
          <cell r="AV44">
            <v>100000</v>
          </cell>
          <cell r="AW44">
            <v>100000</v>
          </cell>
          <cell r="AX44">
            <v>100000</v>
          </cell>
          <cell r="AY44">
            <v>100000</v>
          </cell>
          <cell r="AZ44">
            <v>100000</v>
          </cell>
          <cell r="BA44">
            <v>100000</v>
          </cell>
          <cell r="BB44">
            <v>100000</v>
          </cell>
          <cell r="BC44">
            <v>100000</v>
          </cell>
          <cell r="BD44">
            <v>100000</v>
          </cell>
          <cell r="BE44">
            <v>100000</v>
          </cell>
          <cell r="BF44">
            <v>100000</v>
          </cell>
          <cell r="BG44">
            <v>100000</v>
          </cell>
          <cell r="BH44">
            <v>100000</v>
          </cell>
          <cell r="BI44">
            <v>100000</v>
          </cell>
          <cell r="BJ44">
            <v>100000</v>
          </cell>
          <cell r="BK44">
            <v>100000</v>
          </cell>
        </row>
        <row r="45">
          <cell r="C45" t="str">
            <v>a2f_Authorised Denomination Outstanding</v>
          </cell>
          <cell r="E45">
            <v>100000</v>
          </cell>
          <cell r="F45">
            <v>100000</v>
          </cell>
          <cell r="G45">
            <v>100000</v>
          </cell>
          <cell r="H45">
            <v>100000</v>
          </cell>
          <cell r="I45">
            <v>100000</v>
          </cell>
          <cell r="J45">
            <v>100000</v>
          </cell>
          <cell r="K45">
            <v>100000</v>
          </cell>
          <cell r="L45">
            <v>100000</v>
          </cell>
          <cell r="M45">
            <v>100000</v>
          </cell>
          <cell r="N45">
            <v>100000</v>
          </cell>
          <cell r="O45">
            <v>100000</v>
          </cell>
          <cell r="P45">
            <v>100000</v>
          </cell>
          <cell r="Q45">
            <v>100000</v>
          </cell>
          <cell r="R45">
            <v>100000</v>
          </cell>
          <cell r="S45">
            <v>100000</v>
          </cell>
          <cell r="T45">
            <v>100000</v>
          </cell>
          <cell r="U45">
            <v>100000</v>
          </cell>
          <cell r="V45">
            <v>100000</v>
          </cell>
          <cell r="W45">
            <v>100000</v>
          </cell>
          <cell r="X45">
            <v>100000</v>
          </cell>
          <cell r="Y45">
            <v>100000</v>
          </cell>
          <cell r="Z45">
            <v>100000</v>
          </cell>
          <cell r="AA45">
            <v>100000</v>
          </cell>
          <cell r="AB45">
            <v>100000</v>
          </cell>
          <cell r="AC45">
            <v>100000</v>
          </cell>
          <cell r="AD45">
            <v>100000</v>
          </cell>
          <cell r="AE45">
            <v>100000</v>
          </cell>
          <cell r="AF45">
            <v>100000</v>
          </cell>
          <cell r="AG45">
            <v>100000</v>
          </cell>
          <cell r="AH45">
            <v>100000</v>
          </cell>
          <cell r="AI45">
            <v>100000</v>
          </cell>
          <cell r="AJ45">
            <v>100000</v>
          </cell>
          <cell r="AK45">
            <v>100000</v>
          </cell>
          <cell r="AL45">
            <v>100000</v>
          </cell>
          <cell r="AM45">
            <v>100000</v>
          </cell>
          <cell r="AN45">
            <v>100000</v>
          </cell>
          <cell r="AO45">
            <v>100000</v>
          </cell>
          <cell r="AP45">
            <v>100000</v>
          </cell>
          <cell r="AQ45">
            <v>100000</v>
          </cell>
          <cell r="AR45">
            <v>100000</v>
          </cell>
          <cell r="AS45">
            <v>100000</v>
          </cell>
          <cell r="AT45">
            <v>100000</v>
          </cell>
          <cell r="AU45">
            <v>100000</v>
          </cell>
          <cell r="AV45">
            <v>100000</v>
          </cell>
          <cell r="AW45">
            <v>100000</v>
          </cell>
          <cell r="AX45">
            <v>100000</v>
          </cell>
          <cell r="AY45">
            <v>100000</v>
          </cell>
          <cell r="AZ45">
            <v>100000</v>
          </cell>
          <cell r="BA45">
            <v>100000</v>
          </cell>
          <cell r="BB45">
            <v>100000</v>
          </cell>
          <cell r="BC45">
            <v>100000</v>
          </cell>
          <cell r="BD45">
            <v>100000</v>
          </cell>
          <cell r="BE45">
            <v>100000</v>
          </cell>
          <cell r="BF45">
            <v>100000</v>
          </cell>
          <cell r="BG45">
            <v>100000</v>
          </cell>
          <cell r="BH45">
            <v>100000</v>
          </cell>
          <cell r="BI45">
            <v>100000</v>
          </cell>
          <cell r="BJ45">
            <v>100000</v>
          </cell>
          <cell r="BK45">
            <v>100000</v>
          </cell>
        </row>
        <row r="46">
          <cell r="C46" t="str">
            <v>a2f_Fixed Rate of Interest</v>
          </cell>
          <cell r="E46">
            <v>3.0200000000000001E-2</v>
          </cell>
          <cell r="F46">
            <v>3.0200000000000001E-2</v>
          </cell>
          <cell r="G46">
            <v>3.0200000000000001E-2</v>
          </cell>
          <cell r="H46">
            <v>3.0200000000000001E-2</v>
          </cell>
          <cell r="I46">
            <v>3.0200000000000001E-2</v>
          </cell>
          <cell r="J46">
            <v>3.0200000000000001E-2</v>
          </cell>
          <cell r="K46">
            <v>3.0200000000000001E-2</v>
          </cell>
          <cell r="L46">
            <v>3.0200000000000001E-2</v>
          </cell>
          <cell r="M46">
            <v>3.0200000000000001E-2</v>
          </cell>
          <cell r="N46">
            <v>3.0200000000000001E-2</v>
          </cell>
          <cell r="O46">
            <v>3.0200000000000001E-2</v>
          </cell>
          <cell r="P46">
            <v>3.0200000000000001E-2</v>
          </cell>
          <cell r="Q46">
            <v>3.0200000000000001E-2</v>
          </cell>
          <cell r="R46">
            <v>3.0200000000000001E-2</v>
          </cell>
          <cell r="S46">
            <v>3.0200000000000001E-2</v>
          </cell>
          <cell r="T46">
            <v>3.0200000000000001E-2</v>
          </cell>
          <cell r="U46">
            <v>3.0200000000000001E-2</v>
          </cell>
          <cell r="V46">
            <v>3.0200000000000001E-2</v>
          </cell>
          <cell r="W46">
            <v>3.0200000000000001E-2</v>
          </cell>
          <cell r="X46">
            <v>3.0200000000000001E-2</v>
          </cell>
          <cell r="Y46">
            <v>3.0200000000000001E-2</v>
          </cell>
          <cell r="Z46">
            <v>3.0200000000000001E-2</v>
          </cell>
          <cell r="AA46">
            <v>3.0200000000000001E-2</v>
          </cell>
          <cell r="AB46">
            <v>3.0200000000000001E-2</v>
          </cell>
          <cell r="AC46">
            <v>3.0200000000000001E-2</v>
          </cell>
          <cell r="AD46">
            <v>3.0200000000000001E-2</v>
          </cell>
          <cell r="AE46">
            <v>3.0200000000000001E-2</v>
          </cell>
          <cell r="AF46">
            <v>3.0200000000000001E-2</v>
          </cell>
          <cell r="AG46">
            <v>3.0200000000000001E-2</v>
          </cell>
          <cell r="AH46">
            <v>3.0200000000000001E-2</v>
          </cell>
          <cell r="AI46">
            <v>3.0200000000000001E-2</v>
          </cell>
          <cell r="AJ46">
            <v>3.0200000000000001E-2</v>
          </cell>
          <cell r="AK46">
            <v>3.0200000000000001E-2</v>
          </cell>
          <cell r="AL46">
            <v>3.0200000000000001E-2</v>
          </cell>
          <cell r="AM46">
            <v>3.0200000000000001E-2</v>
          </cell>
          <cell r="AN46">
            <v>3.0200000000000001E-2</v>
          </cell>
          <cell r="AO46">
            <v>3.0200000000000001E-2</v>
          </cell>
          <cell r="AP46">
            <v>3.0200000000000001E-2</v>
          </cell>
          <cell r="AQ46">
            <v>3.0200000000000001E-2</v>
          </cell>
          <cell r="AR46">
            <v>3.0200000000000001E-2</v>
          </cell>
          <cell r="AS46">
            <v>3.0200000000000001E-2</v>
          </cell>
          <cell r="AT46">
            <v>3.0200000000000001E-2</v>
          </cell>
          <cell r="AU46">
            <v>3.0200000000000001E-2</v>
          </cell>
          <cell r="AV46">
            <v>3.0200000000000001E-2</v>
          </cell>
          <cell r="AW46">
            <v>3.0200000000000001E-2</v>
          </cell>
          <cell r="AX46">
            <v>3.0200000000000001E-2</v>
          </cell>
          <cell r="AY46">
            <v>3.0200000000000001E-2</v>
          </cell>
          <cell r="AZ46">
            <v>3.0200000000000001E-2</v>
          </cell>
          <cell r="BA46">
            <v>3.0200000000000001E-2</v>
          </cell>
          <cell r="BB46">
            <v>3.0200000000000001E-2</v>
          </cell>
          <cell r="BC46">
            <v>3.0200000000000001E-2</v>
          </cell>
          <cell r="BD46">
            <v>3.0200000000000001E-2</v>
          </cell>
          <cell r="BE46">
            <v>3.0200000000000001E-2</v>
          </cell>
          <cell r="BF46">
            <v>3.0200000000000001E-2</v>
          </cell>
          <cell r="BG46">
            <v>3.0200000000000001E-2</v>
          </cell>
          <cell r="BH46">
            <v>3.0200000000000001E-2</v>
          </cell>
          <cell r="BI46">
            <v>3.0200000000000001E-2</v>
          </cell>
          <cell r="BJ46">
            <v>3.0200000000000001E-2</v>
          </cell>
          <cell r="BK46">
            <v>3.0200000000000001E-2</v>
          </cell>
        </row>
        <row r="47">
          <cell r="C47" t="str">
            <v>a2f_Days 360</v>
          </cell>
          <cell r="E47">
            <v>151</v>
          </cell>
          <cell r="F47">
            <v>90</v>
          </cell>
          <cell r="G47">
            <v>90</v>
          </cell>
          <cell r="H47">
            <v>90</v>
          </cell>
          <cell r="I47">
            <v>90</v>
          </cell>
          <cell r="J47">
            <v>90</v>
          </cell>
          <cell r="K47">
            <v>90</v>
          </cell>
          <cell r="L47">
            <v>90</v>
          </cell>
          <cell r="M47">
            <v>90</v>
          </cell>
          <cell r="N47">
            <v>90</v>
          </cell>
          <cell r="O47">
            <v>90</v>
          </cell>
          <cell r="P47">
            <v>90</v>
          </cell>
          <cell r="Q47">
            <v>90</v>
          </cell>
          <cell r="R47">
            <v>90</v>
          </cell>
          <cell r="S47">
            <v>90</v>
          </cell>
          <cell r="T47">
            <v>90</v>
          </cell>
          <cell r="U47">
            <v>90</v>
          </cell>
          <cell r="V47">
            <v>90</v>
          </cell>
          <cell r="W47">
            <v>90</v>
          </cell>
          <cell r="X47">
            <v>90</v>
          </cell>
          <cell r="Y47">
            <v>90</v>
          </cell>
          <cell r="Z47">
            <v>90</v>
          </cell>
          <cell r="AA47">
            <v>90</v>
          </cell>
          <cell r="AB47">
            <v>90</v>
          </cell>
          <cell r="AC47">
            <v>90</v>
          </cell>
          <cell r="AD47">
            <v>90</v>
          </cell>
          <cell r="AE47">
            <v>90</v>
          </cell>
          <cell r="AF47">
            <v>90</v>
          </cell>
          <cell r="AG47">
            <v>90</v>
          </cell>
          <cell r="AH47">
            <v>90</v>
          </cell>
          <cell r="AI47">
            <v>90</v>
          </cell>
          <cell r="AJ47">
            <v>90</v>
          </cell>
          <cell r="AK47">
            <v>90</v>
          </cell>
          <cell r="AL47">
            <v>90</v>
          </cell>
          <cell r="AM47">
            <v>90</v>
          </cell>
          <cell r="AN47">
            <v>90</v>
          </cell>
          <cell r="AO47">
            <v>90</v>
          </cell>
          <cell r="AP47">
            <v>90</v>
          </cell>
          <cell r="AQ47">
            <v>90</v>
          </cell>
          <cell r="AR47">
            <v>90</v>
          </cell>
          <cell r="AS47">
            <v>90</v>
          </cell>
          <cell r="AT47">
            <v>90</v>
          </cell>
          <cell r="AU47">
            <v>90</v>
          </cell>
          <cell r="AV47">
            <v>90</v>
          </cell>
          <cell r="AW47">
            <v>90</v>
          </cell>
          <cell r="AX47">
            <v>90</v>
          </cell>
          <cell r="AY47">
            <v>90</v>
          </cell>
          <cell r="AZ47">
            <v>90</v>
          </cell>
          <cell r="BA47">
            <v>90</v>
          </cell>
          <cell r="BB47">
            <v>90</v>
          </cell>
          <cell r="BC47">
            <v>90</v>
          </cell>
          <cell r="BD47">
            <v>90</v>
          </cell>
          <cell r="BE47">
            <v>90</v>
          </cell>
          <cell r="BF47">
            <v>90</v>
          </cell>
          <cell r="BG47">
            <v>90</v>
          </cell>
          <cell r="BH47">
            <v>90</v>
          </cell>
          <cell r="BI47">
            <v>90</v>
          </cell>
          <cell r="BJ47">
            <v>90</v>
          </cell>
          <cell r="BK47">
            <v>90</v>
          </cell>
        </row>
        <row r="48">
          <cell r="C48" t="str">
            <v>a2f_Basis</v>
          </cell>
          <cell r="E48">
            <v>360</v>
          </cell>
          <cell r="F48">
            <v>360</v>
          </cell>
          <cell r="G48">
            <v>360</v>
          </cell>
          <cell r="H48">
            <v>360</v>
          </cell>
          <cell r="I48">
            <v>360</v>
          </cell>
          <cell r="J48">
            <v>360</v>
          </cell>
          <cell r="K48">
            <v>360</v>
          </cell>
          <cell r="L48">
            <v>360</v>
          </cell>
          <cell r="M48">
            <v>360</v>
          </cell>
          <cell r="N48">
            <v>360</v>
          </cell>
          <cell r="O48">
            <v>360</v>
          </cell>
          <cell r="P48">
            <v>360</v>
          </cell>
          <cell r="Q48">
            <v>360</v>
          </cell>
          <cell r="R48">
            <v>360</v>
          </cell>
          <cell r="S48">
            <v>360</v>
          </cell>
          <cell r="T48">
            <v>360</v>
          </cell>
          <cell r="U48">
            <v>360</v>
          </cell>
          <cell r="V48">
            <v>360</v>
          </cell>
          <cell r="W48">
            <v>360</v>
          </cell>
          <cell r="X48">
            <v>360</v>
          </cell>
          <cell r="Y48">
            <v>360</v>
          </cell>
          <cell r="Z48">
            <v>360</v>
          </cell>
          <cell r="AA48">
            <v>360</v>
          </cell>
          <cell r="AB48">
            <v>360</v>
          </cell>
          <cell r="AC48">
            <v>360</v>
          </cell>
          <cell r="AD48">
            <v>360</v>
          </cell>
          <cell r="AE48">
            <v>360</v>
          </cell>
          <cell r="AF48">
            <v>360</v>
          </cell>
          <cell r="AG48">
            <v>360</v>
          </cell>
          <cell r="AH48">
            <v>360</v>
          </cell>
          <cell r="AI48">
            <v>360</v>
          </cell>
          <cell r="AJ48">
            <v>360</v>
          </cell>
          <cell r="AK48">
            <v>360</v>
          </cell>
          <cell r="AL48">
            <v>360</v>
          </cell>
          <cell r="AM48">
            <v>360</v>
          </cell>
          <cell r="AN48">
            <v>360</v>
          </cell>
          <cell r="AO48">
            <v>360</v>
          </cell>
          <cell r="AP48">
            <v>360</v>
          </cell>
          <cell r="AQ48">
            <v>360</v>
          </cell>
          <cell r="AR48">
            <v>360</v>
          </cell>
          <cell r="AS48">
            <v>360</v>
          </cell>
          <cell r="AT48">
            <v>360</v>
          </cell>
          <cell r="AU48">
            <v>360</v>
          </cell>
          <cell r="AV48">
            <v>360</v>
          </cell>
          <cell r="AW48">
            <v>360</v>
          </cell>
          <cell r="AX48">
            <v>360</v>
          </cell>
          <cell r="AY48">
            <v>360</v>
          </cell>
          <cell r="AZ48">
            <v>360</v>
          </cell>
          <cell r="BA48">
            <v>360</v>
          </cell>
          <cell r="BB48">
            <v>360</v>
          </cell>
          <cell r="BC48">
            <v>360</v>
          </cell>
          <cell r="BD48">
            <v>360</v>
          </cell>
          <cell r="BE48">
            <v>360</v>
          </cell>
          <cell r="BF48">
            <v>360</v>
          </cell>
          <cell r="BG48">
            <v>360</v>
          </cell>
          <cell r="BH48">
            <v>360</v>
          </cell>
          <cell r="BI48">
            <v>360</v>
          </cell>
          <cell r="BJ48">
            <v>360</v>
          </cell>
          <cell r="BK48">
            <v>360</v>
          </cell>
        </row>
        <row r="49">
          <cell r="C49" t="str">
            <v>a2f_Interest Due to Class</v>
          </cell>
          <cell r="E49">
            <v>1266.72</v>
          </cell>
          <cell r="F49">
            <v>755</v>
          </cell>
          <cell r="G49">
            <v>755</v>
          </cell>
          <cell r="H49">
            <v>755</v>
          </cell>
          <cell r="I49">
            <v>755</v>
          </cell>
          <cell r="J49">
            <v>755</v>
          </cell>
          <cell r="K49">
            <v>755</v>
          </cell>
          <cell r="L49">
            <v>755</v>
          </cell>
          <cell r="M49">
            <v>755</v>
          </cell>
          <cell r="N49">
            <v>755</v>
          </cell>
          <cell r="O49">
            <v>755</v>
          </cell>
          <cell r="P49">
            <v>755</v>
          </cell>
          <cell r="Q49">
            <v>755</v>
          </cell>
          <cell r="R49">
            <v>755</v>
          </cell>
          <cell r="S49">
            <v>755</v>
          </cell>
          <cell r="T49">
            <v>755</v>
          </cell>
          <cell r="U49">
            <v>755</v>
          </cell>
          <cell r="V49">
            <v>755</v>
          </cell>
          <cell r="W49">
            <v>755</v>
          </cell>
          <cell r="X49">
            <v>755</v>
          </cell>
          <cell r="Y49">
            <v>755</v>
          </cell>
          <cell r="Z49">
            <v>755</v>
          </cell>
          <cell r="AA49">
            <v>755</v>
          </cell>
          <cell r="AB49">
            <v>755</v>
          </cell>
          <cell r="AC49">
            <v>755</v>
          </cell>
          <cell r="AD49">
            <v>755</v>
          </cell>
          <cell r="AE49">
            <v>755</v>
          </cell>
          <cell r="AF49">
            <v>755</v>
          </cell>
          <cell r="AG49">
            <v>755</v>
          </cell>
          <cell r="AH49">
            <v>755</v>
          </cell>
          <cell r="AI49">
            <v>755</v>
          </cell>
          <cell r="AJ49">
            <v>755</v>
          </cell>
          <cell r="AK49">
            <v>755</v>
          </cell>
          <cell r="AL49">
            <v>755</v>
          </cell>
          <cell r="AM49">
            <v>755</v>
          </cell>
          <cell r="AN49">
            <v>755</v>
          </cell>
          <cell r="AO49">
            <v>755</v>
          </cell>
          <cell r="AP49">
            <v>755</v>
          </cell>
          <cell r="AQ49">
            <v>755</v>
          </cell>
          <cell r="AR49">
            <v>755</v>
          </cell>
          <cell r="AS49">
            <v>755</v>
          </cell>
          <cell r="AT49">
            <v>755</v>
          </cell>
          <cell r="AU49">
            <v>755</v>
          </cell>
          <cell r="AV49">
            <v>755</v>
          </cell>
          <cell r="AW49">
            <v>755</v>
          </cell>
          <cell r="AX49">
            <v>755</v>
          </cell>
          <cell r="AY49">
            <v>755</v>
          </cell>
          <cell r="AZ49">
            <v>755</v>
          </cell>
          <cell r="BA49">
            <v>755</v>
          </cell>
          <cell r="BB49">
            <v>755</v>
          </cell>
          <cell r="BC49">
            <v>755</v>
          </cell>
          <cell r="BD49">
            <v>755</v>
          </cell>
          <cell r="BE49">
            <v>755</v>
          </cell>
          <cell r="BF49">
            <v>755</v>
          </cell>
          <cell r="BG49">
            <v>755</v>
          </cell>
          <cell r="BH49">
            <v>755</v>
          </cell>
          <cell r="BI49">
            <v>755</v>
          </cell>
          <cell r="BJ49">
            <v>755</v>
          </cell>
          <cell r="BK49">
            <v>755</v>
          </cell>
        </row>
        <row r="50">
          <cell r="C50" t="str">
            <v xml:space="preserve">a2f_Total Interest Due </v>
          </cell>
          <cell r="E50">
            <v>472486.56</v>
          </cell>
          <cell r="F50">
            <v>281615</v>
          </cell>
          <cell r="G50">
            <v>281615</v>
          </cell>
          <cell r="H50">
            <v>281615</v>
          </cell>
          <cell r="I50">
            <v>281615</v>
          </cell>
          <cell r="J50">
            <v>281615</v>
          </cell>
          <cell r="K50">
            <v>281615</v>
          </cell>
          <cell r="L50">
            <v>281615</v>
          </cell>
          <cell r="M50">
            <v>281615</v>
          </cell>
          <cell r="N50">
            <v>281615</v>
          </cell>
          <cell r="O50">
            <v>281615</v>
          </cell>
          <cell r="P50">
            <v>281615</v>
          </cell>
          <cell r="Q50">
            <v>281615</v>
          </cell>
          <cell r="R50">
            <v>281615</v>
          </cell>
          <cell r="S50">
            <v>281615</v>
          </cell>
          <cell r="T50">
            <v>281615</v>
          </cell>
          <cell r="U50">
            <v>281615</v>
          </cell>
          <cell r="V50">
            <v>281615</v>
          </cell>
          <cell r="W50">
            <v>281615</v>
          </cell>
          <cell r="X50">
            <v>281615</v>
          </cell>
          <cell r="Y50">
            <v>281615</v>
          </cell>
          <cell r="Z50">
            <v>281615</v>
          </cell>
          <cell r="AA50">
            <v>281615</v>
          </cell>
          <cell r="AB50">
            <v>281615</v>
          </cell>
          <cell r="AC50">
            <v>281615</v>
          </cell>
          <cell r="AD50">
            <v>281615</v>
          </cell>
          <cell r="AE50">
            <v>281615</v>
          </cell>
          <cell r="AF50">
            <v>281615</v>
          </cell>
          <cell r="AG50">
            <v>281615</v>
          </cell>
          <cell r="AH50">
            <v>281615</v>
          </cell>
          <cell r="AI50">
            <v>281615</v>
          </cell>
          <cell r="AJ50">
            <v>281615</v>
          </cell>
          <cell r="AK50">
            <v>281615</v>
          </cell>
          <cell r="AL50">
            <v>281615</v>
          </cell>
          <cell r="AM50">
            <v>281615</v>
          </cell>
          <cell r="AN50">
            <v>281615</v>
          </cell>
          <cell r="AO50">
            <v>281615</v>
          </cell>
          <cell r="AP50">
            <v>281615</v>
          </cell>
          <cell r="AQ50">
            <v>281615</v>
          </cell>
          <cell r="AR50">
            <v>281615</v>
          </cell>
          <cell r="AS50">
            <v>281615</v>
          </cell>
          <cell r="AT50">
            <v>281615</v>
          </cell>
          <cell r="AU50">
            <v>281615</v>
          </cell>
          <cell r="AV50">
            <v>281615</v>
          </cell>
          <cell r="AW50">
            <v>281615</v>
          </cell>
          <cell r="AX50">
            <v>281615</v>
          </cell>
          <cell r="AY50">
            <v>281615</v>
          </cell>
          <cell r="AZ50">
            <v>281615</v>
          </cell>
          <cell r="BA50">
            <v>281615</v>
          </cell>
          <cell r="BB50">
            <v>281615</v>
          </cell>
          <cell r="BC50">
            <v>281615</v>
          </cell>
          <cell r="BD50">
            <v>281615</v>
          </cell>
          <cell r="BE50">
            <v>281615</v>
          </cell>
          <cell r="BF50">
            <v>281615</v>
          </cell>
          <cell r="BG50">
            <v>281615</v>
          </cell>
          <cell r="BH50">
            <v>281615</v>
          </cell>
          <cell r="BI50">
            <v>281615</v>
          </cell>
          <cell r="BJ50">
            <v>281615</v>
          </cell>
          <cell r="BK50">
            <v>281615</v>
          </cell>
        </row>
        <row r="51">
          <cell r="C51" t="str">
            <v>a2f_Interest Paid</v>
          </cell>
          <cell r="E51">
            <v>472486.56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</row>
        <row r="52">
          <cell r="C52" t="str">
            <v>a2f_Principal Paid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</row>
        <row r="53">
          <cell r="C53" t="str">
            <v>a2f_Closing Balance</v>
          </cell>
          <cell r="E53">
            <v>37300000</v>
          </cell>
          <cell r="F53">
            <v>37300000</v>
          </cell>
          <cell r="G53">
            <v>37300000</v>
          </cell>
          <cell r="H53">
            <v>37300000</v>
          </cell>
          <cell r="I53">
            <v>37300000</v>
          </cell>
          <cell r="J53">
            <v>37300000</v>
          </cell>
          <cell r="K53">
            <v>37300000</v>
          </cell>
          <cell r="L53">
            <v>37300000</v>
          </cell>
          <cell r="M53">
            <v>37300000</v>
          </cell>
          <cell r="N53">
            <v>37300000</v>
          </cell>
          <cell r="O53">
            <v>37300000</v>
          </cell>
          <cell r="P53">
            <v>37300000</v>
          </cell>
          <cell r="Q53">
            <v>37300000</v>
          </cell>
          <cell r="R53">
            <v>37300000</v>
          </cell>
          <cell r="S53">
            <v>37300000</v>
          </cell>
          <cell r="T53">
            <v>37300000</v>
          </cell>
          <cell r="U53">
            <v>37300000</v>
          </cell>
          <cell r="V53">
            <v>37300000</v>
          </cell>
          <cell r="W53">
            <v>37300000</v>
          </cell>
          <cell r="X53">
            <v>37300000</v>
          </cell>
          <cell r="Y53">
            <v>37300000</v>
          </cell>
          <cell r="Z53">
            <v>37300000</v>
          </cell>
          <cell r="AA53">
            <v>37300000</v>
          </cell>
          <cell r="AB53">
            <v>37300000</v>
          </cell>
          <cell r="AC53">
            <v>37300000</v>
          </cell>
          <cell r="AD53">
            <v>37300000</v>
          </cell>
          <cell r="AE53">
            <v>37300000</v>
          </cell>
          <cell r="AF53">
            <v>37300000</v>
          </cell>
          <cell r="AG53">
            <v>37300000</v>
          </cell>
          <cell r="AH53">
            <v>37300000</v>
          </cell>
          <cell r="AI53">
            <v>37300000</v>
          </cell>
          <cell r="AJ53">
            <v>37300000</v>
          </cell>
          <cell r="AK53">
            <v>37300000</v>
          </cell>
          <cell r="AL53">
            <v>37300000</v>
          </cell>
          <cell r="AM53">
            <v>37300000</v>
          </cell>
          <cell r="AN53">
            <v>37300000</v>
          </cell>
          <cell r="AO53">
            <v>37300000</v>
          </cell>
          <cell r="AP53">
            <v>37300000</v>
          </cell>
          <cell r="AQ53">
            <v>37300000</v>
          </cell>
          <cell r="AR53">
            <v>37300000</v>
          </cell>
          <cell r="AS53">
            <v>37300000</v>
          </cell>
          <cell r="AT53">
            <v>37300000</v>
          </cell>
          <cell r="AU53">
            <v>37300000</v>
          </cell>
          <cell r="AV53">
            <v>37300000</v>
          </cell>
          <cell r="AW53">
            <v>37300000</v>
          </cell>
          <cell r="AX53">
            <v>37300000</v>
          </cell>
          <cell r="AY53">
            <v>37300000</v>
          </cell>
          <cell r="AZ53">
            <v>37300000</v>
          </cell>
          <cell r="BA53">
            <v>37300000</v>
          </cell>
          <cell r="BB53">
            <v>37300000</v>
          </cell>
          <cell r="BC53">
            <v>37300000</v>
          </cell>
          <cell r="BD53">
            <v>37300000</v>
          </cell>
          <cell r="BE53">
            <v>37300000</v>
          </cell>
          <cell r="BF53">
            <v>37300000</v>
          </cell>
          <cell r="BG53">
            <v>37300000</v>
          </cell>
          <cell r="BH53">
            <v>37300000</v>
          </cell>
          <cell r="BI53">
            <v>37300000</v>
          </cell>
          <cell r="BJ53">
            <v>37300000</v>
          </cell>
          <cell r="BK53">
            <v>37300000</v>
          </cell>
        </row>
        <row r="55">
          <cell r="C55" t="str">
            <v>Class A3 Floating Rate Notes</v>
          </cell>
        </row>
        <row r="56">
          <cell r="C56" t="str">
            <v>a3_Original Balance</v>
          </cell>
          <cell r="E56">
            <v>32000000</v>
          </cell>
          <cell r="F56">
            <v>32000000</v>
          </cell>
          <cell r="G56">
            <v>32000000</v>
          </cell>
          <cell r="H56">
            <v>32000000</v>
          </cell>
          <cell r="I56">
            <v>32000000</v>
          </cell>
          <cell r="J56">
            <v>32000000</v>
          </cell>
          <cell r="K56">
            <v>32000000</v>
          </cell>
          <cell r="L56">
            <v>32000000</v>
          </cell>
          <cell r="M56">
            <v>32000000</v>
          </cell>
          <cell r="N56">
            <v>32000000</v>
          </cell>
          <cell r="O56">
            <v>32000000</v>
          </cell>
          <cell r="P56">
            <v>32000000</v>
          </cell>
          <cell r="Q56">
            <v>32000000</v>
          </cell>
          <cell r="R56">
            <v>32000000</v>
          </cell>
          <cell r="S56">
            <v>32000000</v>
          </cell>
          <cell r="T56">
            <v>32000000</v>
          </cell>
          <cell r="U56">
            <v>32000000</v>
          </cell>
          <cell r="V56">
            <v>32000000</v>
          </cell>
          <cell r="W56">
            <v>32000000</v>
          </cell>
          <cell r="X56">
            <v>32000000</v>
          </cell>
          <cell r="Y56">
            <v>32000000</v>
          </cell>
          <cell r="Z56">
            <v>32000000</v>
          </cell>
          <cell r="AA56">
            <v>32000000</v>
          </cell>
          <cell r="AB56">
            <v>32000000</v>
          </cell>
          <cell r="AC56">
            <v>32000000</v>
          </cell>
          <cell r="AD56">
            <v>32000000</v>
          </cell>
          <cell r="AE56">
            <v>32000000</v>
          </cell>
          <cell r="AF56">
            <v>32000000</v>
          </cell>
          <cell r="AG56">
            <v>32000000</v>
          </cell>
          <cell r="AH56">
            <v>32000000</v>
          </cell>
          <cell r="AI56">
            <v>32000000</v>
          </cell>
          <cell r="AJ56">
            <v>32000000</v>
          </cell>
          <cell r="AK56">
            <v>32000000</v>
          </cell>
          <cell r="AL56">
            <v>32000000</v>
          </cell>
          <cell r="AM56">
            <v>32000000</v>
          </cell>
          <cell r="AN56">
            <v>32000000</v>
          </cell>
          <cell r="AO56">
            <v>32000000</v>
          </cell>
          <cell r="AP56">
            <v>32000000</v>
          </cell>
          <cell r="AQ56">
            <v>32000000</v>
          </cell>
          <cell r="AR56">
            <v>32000000</v>
          </cell>
          <cell r="AS56">
            <v>32000000</v>
          </cell>
          <cell r="AT56">
            <v>32000000</v>
          </cell>
          <cell r="AU56">
            <v>32000000</v>
          </cell>
          <cell r="AV56">
            <v>32000000</v>
          </cell>
          <cell r="AW56">
            <v>32000000</v>
          </cell>
          <cell r="AX56">
            <v>32000000</v>
          </cell>
          <cell r="AY56">
            <v>32000000</v>
          </cell>
          <cell r="AZ56">
            <v>32000000</v>
          </cell>
          <cell r="BA56">
            <v>32000000</v>
          </cell>
          <cell r="BB56">
            <v>32000000</v>
          </cell>
          <cell r="BC56">
            <v>32000000</v>
          </cell>
          <cell r="BD56">
            <v>32000000</v>
          </cell>
          <cell r="BE56">
            <v>32000000</v>
          </cell>
          <cell r="BF56">
            <v>32000000</v>
          </cell>
          <cell r="BG56">
            <v>32000000</v>
          </cell>
          <cell r="BH56">
            <v>32000000</v>
          </cell>
          <cell r="BI56">
            <v>32000000</v>
          </cell>
          <cell r="BJ56">
            <v>32000000</v>
          </cell>
          <cell r="BK56">
            <v>32000000</v>
          </cell>
        </row>
        <row r="57">
          <cell r="C57" t="str">
            <v>a3_Beginning Balance</v>
          </cell>
          <cell r="E57">
            <v>32000000</v>
          </cell>
          <cell r="F57">
            <v>32000000</v>
          </cell>
          <cell r="G57">
            <v>32000000</v>
          </cell>
          <cell r="H57">
            <v>32000000</v>
          </cell>
          <cell r="I57">
            <v>32000000</v>
          </cell>
          <cell r="J57">
            <v>32000000</v>
          </cell>
          <cell r="K57">
            <v>32000000</v>
          </cell>
          <cell r="L57">
            <v>32000000</v>
          </cell>
          <cell r="M57">
            <v>32000000</v>
          </cell>
          <cell r="N57">
            <v>32000000</v>
          </cell>
          <cell r="O57">
            <v>32000000</v>
          </cell>
          <cell r="P57">
            <v>32000000</v>
          </cell>
          <cell r="Q57">
            <v>32000000</v>
          </cell>
          <cell r="R57">
            <v>32000000</v>
          </cell>
          <cell r="S57">
            <v>32000000</v>
          </cell>
          <cell r="T57">
            <v>32000000</v>
          </cell>
          <cell r="U57">
            <v>32000000</v>
          </cell>
          <cell r="V57">
            <v>32000000</v>
          </cell>
          <cell r="W57">
            <v>32000000</v>
          </cell>
          <cell r="X57">
            <v>32000000</v>
          </cell>
          <cell r="Y57">
            <v>32000000</v>
          </cell>
          <cell r="Z57">
            <v>32000000</v>
          </cell>
          <cell r="AA57">
            <v>32000000</v>
          </cell>
          <cell r="AB57">
            <v>32000000</v>
          </cell>
          <cell r="AC57">
            <v>32000000</v>
          </cell>
          <cell r="AD57">
            <v>32000000</v>
          </cell>
          <cell r="AE57">
            <v>32000000</v>
          </cell>
          <cell r="AF57">
            <v>32000000</v>
          </cell>
          <cell r="AG57">
            <v>32000000</v>
          </cell>
          <cell r="AH57">
            <v>32000000</v>
          </cell>
          <cell r="AI57">
            <v>32000000</v>
          </cell>
          <cell r="AJ57">
            <v>32000000</v>
          </cell>
          <cell r="AK57">
            <v>32000000</v>
          </cell>
          <cell r="AL57">
            <v>32000000</v>
          </cell>
          <cell r="AM57">
            <v>32000000</v>
          </cell>
          <cell r="AN57">
            <v>32000000</v>
          </cell>
          <cell r="AO57">
            <v>32000000</v>
          </cell>
          <cell r="AP57">
            <v>32000000</v>
          </cell>
          <cell r="AQ57">
            <v>32000000</v>
          </cell>
          <cell r="AR57">
            <v>32000000</v>
          </cell>
          <cell r="AS57">
            <v>32000000</v>
          </cell>
          <cell r="AT57">
            <v>32000000</v>
          </cell>
          <cell r="AU57">
            <v>32000000</v>
          </cell>
          <cell r="AV57">
            <v>32000000</v>
          </cell>
          <cell r="AW57">
            <v>32000000</v>
          </cell>
          <cell r="AX57">
            <v>32000000</v>
          </cell>
          <cell r="AY57">
            <v>32000000</v>
          </cell>
          <cell r="AZ57">
            <v>32000000</v>
          </cell>
          <cell r="BA57">
            <v>32000000</v>
          </cell>
          <cell r="BB57">
            <v>32000000</v>
          </cell>
          <cell r="BC57">
            <v>32000000</v>
          </cell>
          <cell r="BD57">
            <v>32000000</v>
          </cell>
          <cell r="BE57">
            <v>32000000</v>
          </cell>
          <cell r="BF57">
            <v>32000000</v>
          </cell>
          <cell r="BG57">
            <v>32000000</v>
          </cell>
          <cell r="BH57">
            <v>32000000</v>
          </cell>
          <cell r="BI57">
            <v>32000000</v>
          </cell>
          <cell r="BJ57">
            <v>32000000</v>
          </cell>
          <cell r="BK57">
            <v>32000000</v>
          </cell>
        </row>
        <row r="58">
          <cell r="C58" t="str">
            <v>a3_Authorised Denomination</v>
          </cell>
          <cell r="E58">
            <v>100000</v>
          </cell>
          <cell r="F58">
            <v>100000</v>
          </cell>
          <cell r="G58">
            <v>100000</v>
          </cell>
          <cell r="H58">
            <v>100000</v>
          </cell>
          <cell r="I58">
            <v>100000</v>
          </cell>
          <cell r="J58">
            <v>100000</v>
          </cell>
          <cell r="K58">
            <v>100000</v>
          </cell>
          <cell r="L58">
            <v>100000</v>
          </cell>
          <cell r="M58">
            <v>100000</v>
          </cell>
          <cell r="N58">
            <v>100000</v>
          </cell>
          <cell r="O58">
            <v>100000</v>
          </cell>
          <cell r="P58">
            <v>100000</v>
          </cell>
          <cell r="Q58">
            <v>100000</v>
          </cell>
          <cell r="R58">
            <v>100000</v>
          </cell>
          <cell r="S58">
            <v>100000</v>
          </cell>
          <cell r="T58">
            <v>100000</v>
          </cell>
          <cell r="U58">
            <v>100000</v>
          </cell>
          <cell r="V58">
            <v>100000</v>
          </cell>
          <cell r="W58">
            <v>100000</v>
          </cell>
          <cell r="X58">
            <v>100000</v>
          </cell>
          <cell r="Y58">
            <v>100000</v>
          </cell>
          <cell r="Z58">
            <v>100000</v>
          </cell>
          <cell r="AA58">
            <v>100000</v>
          </cell>
          <cell r="AB58">
            <v>100000</v>
          </cell>
          <cell r="AC58">
            <v>100000</v>
          </cell>
          <cell r="AD58">
            <v>100000</v>
          </cell>
          <cell r="AE58">
            <v>100000</v>
          </cell>
          <cell r="AF58">
            <v>100000</v>
          </cell>
          <cell r="AG58">
            <v>100000</v>
          </cell>
          <cell r="AH58">
            <v>100000</v>
          </cell>
          <cell r="AI58">
            <v>100000</v>
          </cell>
          <cell r="AJ58">
            <v>100000</v>
          </cell>
          <cell r="AK58">
            <v>100000</v>
          </cell>
          <cell r="AL58">
            <v>100000</v>
          </cell>
          <cell r="AM58">
            <v>100000</v>
          </cell>
          <cell r="AN58">
            <v>100000</v>
          </cell>
          <cell r="AO58">
            <v>100000</v>
          </cell>
          <cell r="AP58">
            <v>100000</v>
          </cell>
          <cell r="AQ58">
            <v>100000</v>
          </cell>
          <cell r="AR58">
            <v>100000</v>
          </cell>
          <cell r="AS58">
            <v>100000</v>
          </cell>
          <cell r="AT58">
            <v>100000</v>
          </cell>
          <cell r="AU58">
            <v>100000</v>
          </cell>
          <cell r="AV58">
            <v>100000</v>
          </cell>
          <cell r="AW58">
            <v>100000</v>
          </cell>
          <cell r="AX58">
            <v>100000</v>
          </cell>
          <cell r="AY58">
            <v>100000</v>
          </cell>
          <cell r="AZ58">
            <v>100000</v>
          </cell>
          <cell r="BA58">
            <v>100000</v>
          </cell>
          <cell r="BB58">
            <v>100000</v>
          </cell>
          <cell r="BC58">
            <v>100000</v>
          </cell>
          <cell r="BD58">
            <v>100000</v>
          </cell>
          <cell r="BE58">
            <v>100000</v>
          </cell>
          <cell r="BF58">
            <v>100000</v>
          </cell>
          <cell r="BG58">
            <v>100000</v>
          </cell>
          <cell r="BH58">
            <v>100000</v>
          </cell>
          <cell r="BI58">
            <v>100000</v>
          </cell>
          <cell r="BJ58">
            <v>100000</v>
          </cell>
          <cell r="BK58">
            <v>100000</v>
          </cell>
        </row>
        <row r="59">
          <cell r="C59" t="str">
            <v>a3_Authorised Denomination Outstanding</v>
          </cell>
          <cell r="E59">
            <v>100000</v>
          </cell>
          <cell r="F59">
            <v>100000</v>
          </cell>
          <cell r="G59">
            <v>100000</v>
          </cell>
          <cell r="H59">
            <v>100000</v>
          </cell>
          <cell r="I59">
            <v>100000</v>
          </cell>
          <cell r="J59">
            <v>100000</v>
          </cell>
          <cell r="K59">
            <v>100000</v>
          </cell>
          <cell r="L59">
            <v>100000</v>
          </cell>
          <cell r="M59">
            <v>100000</v>
          </cell>
          <cell r="N59">
            <v>100000</v>
          </cell>
          <cell r="O59">
            <v>100000</v>
          </cell>
          <cell r="P59">
            <v>100000</v>
          </cell>
          <cell r="Q59">
            <v>100000</v>
          </cell>
          <cell r="R59">
            <v>100000</v>
          </cell>
          <cell r="S59">
            <v>100000</v>
          </cell>
          <cell r="T59">
            <v>100000</v>
          </cell>
          <cell r="U59">
            <v>100000</v>
          </cell>
          <cell r="V59">
            <v>100000</v>
          </cell>
          <cell r="W59">
            <v>100000</v>
          </cell>
          <cell r="X59">
            <v>100000</v>
          </cell>
          <cell r="Y59">
            <v>100000</v>
          </cell>
          <cell r="Z59">
            <v>100000</v>
          </cell>
          <cell r="AA59">
            <v>100000</v>
          </cell>
          <cell r="AB59">
            <v>100000</v>
          </cell>
          <cell r="AC59">
            <v>100000</v>
          </cell>
          <cell r="AD59">
            <v>100000</v>
          </cell>
          <cell r="AE59">
            <v>100000</v>
          </cell>
          <cell r="AF59">
            <v>100000</v>
          </cell>
          <cell r="AG59">
            <v>100000</v>
          </cell>
          <cell r="AH59">
            <v>100000</v>
          </cell>
          <cell r="AI59">
            <v>100000</v>
          </cell>
          <cell r="AJ59">
            <v>100000</v>
          </cell>
          <cell r="AK59">
            <v>100000</v>
          </cell>
          <cell r="AL59">
            <v>100000</v>
          </cell>
          <cell r="AM59">
            <v>100000</v>
          </cell>
          <cell r="AN59">
            <v>100000</v>
          </cell>
          <cell r="AO59">
            <v>100000</v>
          </cell>
          <cell r="AP59">
            <v>100000</v>
          </cell>
          <cell r="AQ59">
            <v>100000</v>
          </cell>
          <cell r="AR59">
            <v>100000</v>
          </cell>
          <cell r="AS59">
            <v>100000</v>
          </cell>
          <cell r="AT59">
            <v>100000</v>
          </cell>
          <cell r="AU59">
            <v>100000</v>
          </cell>
          <cell r="AV59">
            <v>100000</v>
          </cell>
          <cell r="AW59">
            <v>100000</v>
          </cell>
          <cell r="AX59">
            <v>100000</v>
          </cell>
          <cell r="AY59">
            <v>100000</v>
          </cell>
          <cell r="AZ59">
            <v>100000</v>
          </cell>
          <cell r="BA59">
            <v>100000</v>
          </cell>
          <cell r="BB59">
            <v>100000</v>
          </cell>
          <cell r="BC59">
            <v>100000</v>
          </cell>
          <cell r="BD59">
            <v>100000</v>
          </cell>
          <cell r="BE59">
            <v>100000</v>
          </cell>
          <cell r="BF59">
            <v>100000</v>
          </cell>
          <cell r="BG59">
            <v>100000</v>
          </cell>
          <cell r="BH59">
            <v>100000</v>
          </cell>
          <cell r="BI59">
            <v>100000</v>
          </cell>
          <cell r="BJ59">
            <v>100000</v>
          </cell>
          <cell r="BK59">
            <v>100000</v>
          </cell>
        </row>
        <row r="60">
          <cell r="C60" t="str">
            <v>a3_Applicable Margin</v>
          </cell>
          <cell r="E60">
            <v>4.0000000000000001E-3</v>
          </cell>
          <cell r="F60">
            <v>4.0000000000000001E-3</v>
          </cell>
          <cell r="G60">
            <v>4.0000000000000001E-3</v>
          </cell>
          <cell r="H60">
            <v>4.0000000000000001E-3</v>
          </cell>
          <cell r="I60">
            <v>4.0000000000000001E-3</v>
          </cell>
          <cell r="J60">
            <v>4.0000000000000001E-3</v>
          </cell>
          <cell r="K60">
            <v>4.0000000000000001E-3</v>
          </cell>
          <cell r="L60">
            <v>4.0000000000000001E-3</v>
          </cell>
          <cell r="M60">
            <v>4.0000000000000001E-3</v>
          </cell>
          <cell r="N60">
            <v>4.0000000000000001E-3</v>
          </cell>
          <cell r="O60">
            <v>4.0000000000000001E-3</v>
          </cell>
          <cell r="P60">
            <v>4.0000000000000001E-3</v>
          </cell>
          <cell r="Q60">
            <v>4.0000000000000001E-3</v>
          </cell>
          <cell r="R60">
            <v>4.0000000000000001E-3</v>
          </cell>
          <cell r="S60">
            <v>4.0000000000000001E-3</v>
          </cell>
          <cell r="T60">
            <v>4.0000000000000001E-3</v>
          </cell>
          <cell r="U60">
            <v>4.0000000000000001E-3</v>
          </cell>
          <cell r="V60">
            <v>4.0000000000000001E-3</v>
          </cell>
          <cell r="W60">
            <v>4.0000000000000001E-3</v>
          </cell>
          <cell r="X60">
            <v>4.0000000000000001E-3</v>
          </cell>
          <cell r="Y60">
            <v>4.0000000000000001E-3</v>
          </cell>
          <cell r="Z60">
            <v>4.0000000000000001E-3</v>
          </cell>
          <cell r="AA60">
            <v>4.0000000000000001E-3</v>
          </cell>
          <cell r="AB60">
            <v>4.0000000000000001E-3</v>
          </cell>
          <cell r="AC60">
            <v>4.0000000000000001E-3</v>
          </cell>
          <cell r="AD60">
            <v>4.0000000000000001E-3</v>
          </cell>
          <cell r="AE60">
            <v>4.0000000000000001E-3</v>
          </cell>
          <cell r="AF60">
            <v>4.0000000000000001E-3</v>
          </cell>
          <cell r="AG60">
            <v>4.0000000000000001E-3</v>
          </cell>
          <cell r="AH60">
            <v>4.0000000000000001E-3</v>
          </cell>
          <cell r="AI60">
            <v>4.0000000000000001E-3</v>
          </cell>
          <cell r="AJ60">
            <v>4.0000000000000001E-3</v>
          </cell>
          <cell r="AK60">
            <v>4.0000000000000001E-3</v>
          </cell>
          <cell r="AL60">
            <v>4.0000000000000001E-3</v>
          </cell>
          <cell r="AM60">
            <v>4.0000000000000001E-3</v>
          </cell>
          <cell r="AN60">
            <v>4.0000000000000001E-3</v>
          </cell>
          <cell r="AO60">
            <v>4.0000000000000001E-3</v>
          </cell>
          <cell r="AP60">
            <v>4.0000000000000001E-3</v>
          </cell>
          <cell r="AQ60">
            <v>4.0000000000000001E-3</v>
          </cell>
          <cell r="AR60">
            <v>4.0000000000000001E-3</v>
          </cell>
          <cell r="AS60">
            <v>4.0000000000000001E-3</v>
          </cell>
          <cell r="AT60">
            <v>4.0000000000000001E-3</v>
          </cell>
          <cell r="AU60">
            <v>4.0000000000000001E-3</v>
          </cell>
          <cell r="AV60">
            <v>4.0000000000000001E-3</v>
          </cell>
          <cell r="AW60">
            <v>4.0000000000000001E-3</v>
          </cell>
          <cell r="AX60">
            <v>4.0000000000000001E-3</v>
          </cell>
          <cell r="AY60">
            <v>4.0000000000000001E-3</v>
          </cell>
          <cell r="AZ60">
            <v>4.0000000000000001E-3</v>
          </cell>
          <cell r="BA60">
            <v>4.0000000000000001E-3</v>
          </cell>
          <cell r="BB60">
            <v>4.0000000000000001E-3</v>
          </cell>
          <cell r="BC60">
            <v>4.0000000000000001E-3</v>
          </cell>
          <cell r="BD60">
            <v>4.0000000000000001E-3</v>
          </cell>
          <cell r="BE60">
            <v>4.0000000000000001E-3</v>
          </cell>
          <cell r="BF60">
            <v>4.0000000000000001E-3</v>
          </cell>
          <cell r="BG60">
            <v>4.0000000000000001E-3</v>
          </cell>
          <cell r="BH60">
            <v>4.0000000000000001E-3</v>
          </cell>
          <cell r="BI60">
            <v>4.0000000000000001E-3</v>
          </cell>
          <cell r="BJ60">
            <v>4.0000000000000001E-3</v>
          </cell>
          <cell r="BK60">
            <v>4.0000000000000001E-3</v>
          </cell>
        </row>
        <row r="61">
          <cell r="C61" t="str">
            <v>a3_Total Rate of Interest</v>
          </cell>
          <cell r="E61">
            <v>2.5341800000000001E-2</v>
          </cell>
          <cell r="F61">
            <v>4.0000000000000001E-3</v>
          </cell>
          <cell r="G61">
            <v>4.0000000000000001E-3</v>
          </cell>
          <cell r="H61">
            <v>4.0000000000000001E-3</v>
          </cell>
          <cell r="I61">
            <v>4.0000000000000001E-3</v>
          </cell>
          <cell r="J61">
            <v>4.0000000000000001E-3</v>
          </cell>
          <cell r="K61">
            <v>4.0000000000000001E-3</v>
          </cell>
          <cell r="L61">
            <v>4.0000000000000001E-3</v>
          </cell>
          <cell r="M61">
            <v>4.0000000000000001E-3</v>
          </cell>
          <cell r="N61">
            <v>4.0000000000000001E-3</v>
          </cell>
          <cell r="O61">
            <v>4.0000000000000001E-3</v>
          </cell>
          <cell r="P61">
            <v>4.0000000000000001E-3</v>
          </cell>
          <cell r="Q61">
            <v>4.0000000000000001E-3</v>
          </cell>
          <cell r="R61">
            <v>4.0000000000000001E-3</v>
          </cell>
          <cell r="S61">
            <v>4.0000000000000001E-3</v>
          </cell>
          <cell r="T61">
            <v>4.0000000000000001E-3</v>
          </cell>
          <cell r="U61">
            <v>4.0000000000000001E-3</v>
          </cell>
          <cell r="V61">
            <v>4.0000000000000001E-3</v>
          </cell>
          <cell r="W61">
            <v>4.0000000000000001E-3</v>
          </cell>
          <cell r="X61">
            <v>4.0000000000000001E-3</v>
          </cell>
          <cell r="Y61">
            <v>4.0000000000000001E-3</v>
          </cell>
          <cell r="Z61">
            <v>4.0000000000000001E-3</v>
          </cell>
          <cell r="AA61">
            <v>4.0000000000000001E-3</v>
          </cell>
          <cell r="AB61">
            <v>4.0000000000000001E-3</v>
          </cell>
          <cell r="AC61">
            <v>4.0000000000000001E-3</v>
          </cell>
          <cell r="AD61">
            <v>4.0000000000000001E-3</v>
          </cell>
          <cell r="AE61">
            <v>4.0000000000000001E-3</v>
          </cell>
          <cell r="AF61">
            <v>4.0000000000000001E-3</v>
          </cell>
          <cell r="AG61">
            <v>4.0000000000000001E-3</v>
          </cell>
          <cell r="AH61">
            <v>4.0000000000000001E-3</v>
          </cell>
          <cell r="AI61">
            <v>4.0000000000000001E-3</v>
          </cell>
          <cell r="AJ61">
            <v>4.0000000000000001E-3</v>
          </cell>
          <cell r="AK61">
            <v>4.0000000000000001E-3</v>
          </cell>
          <cell r="AL61">
            <v>4.0000000000000001E-3</v>
          </cell>
          <cell r="AM61">
            <v>4.0000000000000001E-3</v>
          </cell>
          <cell r="AN61">
            <v>4.0000000000000001E-3</v>
          </cell>
          <cell r="AO61">
            <v>4.0000000000000001E-3</v>
          </cell>
          <cell r="AP61">
            <v>4.0000000000000001E-3</v>
          </cell>
          <cell r="AQ61">
            <v>4.0000000000000001E-3</v>
          </cell>
          <cell r="AR61">
            <v>4.0000000000000001E-3</v>
          </cell>
          <cell r="AS61">
            <v>4.0000000000000001E-3</v>
          </cell>
          <cell r="AT61">
            <v>4.0000000000000001E-3</v>
          </cell>
          <cell r="AU61">
            <v>4.0000000000000001E-3</v>
          </cell>
          <cell r="AV61">
            <v>4.0000000000000001E-3</v>
          </cell>
          <cell r="AW61">
            <v>4.0000000000000001E-3</v>
          </cell>
          <cell r="AX61">
            <v>4.0000000000000001E-3</v>
          </cell>
          <cell r="AY61">
            <v>4.0000000000000001E-3</v>
          </cell>
          <cell r="AZ61">
            <v>4.0000000000000001E-3</v>
          </cell>
          <cell r="BA61">
            <v>4.0000000000000001E-3</v>
          </cell>
          <cell r="BB61">
            <v>4.0000000000000001E-3</v>
          </cell>
          <cell r="BC61">
            <v>4.0000000000000001E-3</v>
          </cell>
          <cell r="BD61">
            <v>4.0000000000000001E-3</v>
          </cell>
          <cell r="BE61">
            <v>4.0000000000000001E-3</v>
          </cell>
          <cell r="BF61">
            <v>4.0000000000000001E-3</v>
          </cell>
          <cell r="BG61">
            <v>4.0000000000000001E-3</v>
          </cell>
          <cell r="BH61">
            <v>4.0000000000000001E-3</v>
          </cell>
          <cell r="BI61">
            <v>4.0000000000000001E-3</v>
          </cell>
          <cell r="BJ61">
            <v>4.0000000000000001E-3</v>
          </cell>
          <cell r="BK61">
            <v>4.0000000000000001E-3</v>
          </cell>
        </row>
        <row r="62">
          <cell r="C62" t="str">
            <v>a3_Actual Days</v>
          </cell>
          <cell r="E62">
            <v>154</v>
          </cell>
          <cell r="F62">
            <v>90</v>
          </cell>
          <cell r="G62">
            <v>92</v>
          </cell>
          <cell r="H62">
            <v>92</v>
          </cell>
          <cell r="I62">
            <v>91</v>
          </cell>
          <cell r="J62">
            <v>90</v>
          </cell>
          <cell r="K62">
            <v>92</v>
          </cell>
          <cell r="L62">
            <v>94</v>
          </cell>
          <cell r="M62">
            <v>91</v>
          </cell>
          <cell r="N62">
            <v>91</v>
          </cell>
          <cell r="O62">
            <v>91</v>
          </cell>
          <cell r="P62">
            <v>91</v>
          </cell>
          <cell r="Q62">
            <v>91</v>
          </cell>
          <cell r="R62">
            <v>91</v>
          </cell>
          <cell r="S62">
            <v>91</v>
          </cell>
          <cell r="T62">
            <v>92</v>
          </cell>
          <cell r="U62">
            <v>91</v>
          </cell>
          <cell r="V62">
            <v>90</v>
          </cell>
          <cell r="W62">
            <v>92</v>
          </cell>
          <cell r="X62">
            <v>92</v>
          </cell>
          <cell r="Y62">
            <v>91</v>
          </cell>
          <cell r="Z62">
            <v>90</v>
          </cell>
          <cell r="AA62">
            <v>92</v>
          </cell>
          <cell r="AB62">
            <v>92</v>
          </cell>
          <cell r="AC62">
            <v>91</v>
          </cell>
          <cell r="AD62">
            <v>91</v>
          </cell>
          <cell r="AE62">
            <v>92</v>
          </cell>
          <cell r="AF62">
            <v>94</v>
          </cell>
          <cell r="AG62">
            <v>91</v>
          </cell>
          <cell r="AH62">
            <v>88</v>
          </cell>
          <cell r="AI62">
            <v>94</v>
          </cell>
          <cell r="AJ62">
            <v>91</v>
          </cell>
          <cell r="AK62">
            <v>91</v>
          </cell>
          <cell r="AL62">
            <v>91</v>
          </cell>
          <cell r="AM62">
            <v>91</v>
          </cell>
          <cell r="AN62">
            <v>91</v>
          </cell>
          <cell r="AO62">
            <v>91</v>
          </cell>
          <cell r="AP62">
            <v>91</v>
          </cell>
          <cell r="AQ62">
            <v>91</v>
          </cell>
          <cell r="AR62">
            <v>92</v>
          </cell>
          <cell r="AS62">
            <v>91</v>
          </cell>
          <cell r="AT62">
            <v>91</v>
          </cell>
          <cell r="AU62">
            <v>92</v>
          </cell>
          <cell r="AV62">
            <v>92</v>
          </cell>
          <cell r="AW62">
            <v>91</v>
          </cell>
          <cell r="AX62">
            <v>90</v>
          </cell>
          <cell r="AY62">
            <v>92</v>
          </cell>
          <cell r="AZ62">
            <v>92</v>
          </cell>
          <cell r="BA62">
            <v>91</v>
          </cell>
          <cell r="BB62">
            <v>90</v>
          </cell>
          <cell r="BC62">
            <v>92</v>
          </cell>
          <cell r="BD62">
            <v>94</v>
          </cell>
          <cell r="BE62">
            <v>91</v>
          </cell>
          <cell r="BF62">
            <v>88</v>
          </cell>
          <cell r="BG62">
            <v>94</v>
          </cell>
          <cell r="BH62">
            <v>91</v>
          </cell>
          <cell r="BI62">
            <v>91</v>
          </cell>
          <cell r="BJ62">
            <v>91</v>
          </cell>
          <cell r="BK62">
            <v>91</v>
          </cell>
        </row>
        <row r="63">
          <cell r="C63" t="str">
            <v>a3_Basis</v>
          </cell>
          <cell r="E63">
            <v>360</v>
          </cell>
          <cell r="F63">
            <v>360</v>
          </cell>
          <cell r="G63">
            <v>360</v>
          </cell>
          <cell r="H63">
            <v>360</v>
          </cell>
          <cell r="I63">
            <v>360</v>
          </cell>
          <cell r="J63">
            <v>360</v>
          </cell>
          <cell r="K63">
            <v>360</v>
          </cell>
          <cell r="L63">
            <v>360</v>
          </cell>
          <cell r="M63">
            <v>360</v>
          </cell>
          <cell r="N63">
            <v>360</v>
          </cell>
          <cell r="O63">
            <v>360</v>
          </cell>
          <cell r="P63">
            <v>360</v>
          </cell>
          <cell r="Q63">
            <v>360</v>
          </cell>
          <cell r="R63">
            <v>360</v>
          </cell>
          <cell r="S63">
            <v>360</v>
          </cell>
          <cell r="T63">
            <v>360</v>
          </cell>
          <cell r="U63">
            <v>360</v>
          </cell>
          <cell r="V63">
            <v>360</v>
          </cell>
          <cell r="W63">
            <v>360</v>
          </cell>
          <cell r="X63">
            <v>360</v>
          </cell>
          <cell r="Y63">
            <v>360</v>
          </cell>
          <cell r="Z63">
            <v>360</v>
          </cell>
          <cell r="AA63">
            <v>360</v>
          </cell>
          <cell r="AB63">
            <v>360</v>
          </cell>
          <cell r="AC63">
            <v>360</v>
          </cell>
          <cell r="AD63">
            <v>360</v>
          </cell>
          <cell r="AE63">
            <v>360</v>
          </cell>
          <cell r="AF63">
            <v>360</v>
          </cell>
          <cell r="AG63">
            <v>360</v>
          </cell>
          <cell r="AH63">
            <v>360</v>
          </cell>
          <cell r="AI63">
            <v>360</v>
          </cell>
          <cell r="AJ63">
            <v>360</v>
          </cell>
          <cell r="AK63">
            <v>360</v>
          </cell>
          <cell r="AL63">
            <v>360</v>
          </cell>
          <cell r="AM63">
            <v>360</v>
          </cell>
          <cell r="AN63">
            <v>360</v>
          </cell>
          <cell r="AO63">
            <v>360</v>
          </cell>
          <cell r="AP63">
            <v>360</v>
          </cell>
          <cell r="AQ63">
            <v>360</v>
          </cell>
          <cell r="AR63">
            <v>360</v>
          </cell>
          <cell r="AS63">
            <v>360</v>
          </cell>
          <cell r="AT63">
            <v>360</v>
          </cell>
          <cell r="AU63">
            <v>360</v>
          </cell>
          <cell r="AV63">
            <v>360</v>
          </cell>
          <cell r="AW63">
            <v>360</v>
          </cell>
          <cell r="AX63">
            <v>360</v>
          </cell>
          <cell r="AY63">
            <v>360</v>
          </cell>
          <cell r="AZ63">
            <v>360</v>
          </cell>
          <cell r="BA63">
            <v>360</v>
          </cell>
          <cell r="BB63">
            <v>360</v>
          </cell>
          <cell r="BC63">
            <v>360</v>
          </cell>
          <cell r="BD63">
            <v>360</v>
          </cell>
          <cell r="BE63">
            <v>360</v>
          </cell>
          <cell r="BF63">
            <v>360</v>
          </cell>
          <cell r="BG63">
            <v>360</v>
          </cell>
          <cell r="BH63">
            <v>360</v>
          </cell>
          <cell r="BI63">
            <v>360</v>
          </cell>
          <cell r="BJ63">
            <v>360</v>
          </cell>
          <cell r="BK63">
            <v>360</v>
          </cell>
        </row>
        <row r="64">
          <cell r="C64" t="str">
            <v>a3_Interest Due to Class</v>
          </cell>
          <cell r="E64">
            <v>1084.07</v>
          </cell>
          <cell r="F64">
            <v>100</v>
          </cell>
          <cell r="G64">
            <v>102.22</v>
          </cell>
          <cell r="H64">
            <v>102.22</v>
          </cell>
          <cell r="I64">
            <v>101.11</v>
          </cell>
          <cell r="J64">
            <v>100</v>
          </cell>
          <cell r="K64">
            <v>102.22</v>
          </cell>
          <cell r="L64">
            <v>104.44</v>
          </cell>
          <cell r="M64">
            <v>101.11</v>
          </cell>
          <cell r="N64">
            <v>101.11</v>
          </cell>
          <cell r="O64">
            <v>101.11</v>
          </cell>
          <cell r="P64">
            <v>101.11</v>
          </cell>
          <cell r="Q64">
            <v>101.11</v>
          </cell>
          <cell r="R64">
            <v>101.11</v>
          </cell>
          <cell r="S64">
            <v>101.11</v>
          </cell>
          <cell r="T64">
            <v>102.22</v>
          </cell>
          <cell r="U64">
            <v>101.11</v>
          </cell>
          <cell r="V64">
            <v>100</v>
          </cell>
          <cell r="W64">
            <v>102.22</v>
          </cell>
          <cell r="X64">
            <v>102.22</v>
          </cell>
          <cell r="Y64">
            <v>101.11</v>
          </cell>
          <cell r="Z64">
            <v>100</v>
          </cell>
          <cell r="AA64">
            <v>102.22</v>
          </cell>
          <cell r="AB64">
            <v>102.22</v>
          </cell>
          <cell r="AC64">
            <v>101.11</v>
          </cell>
          <cell r="AD64">
            <v>101.11</v>
          </cell>
          <cell r="AE64">
            <v>102.22</v>
          </cell>
          <cell r="AF64">
            <v>104.44</v>
          </cell>
          <cell r="AG64">
            <v>101.11</v>
          </cell>
          <cell r="AH64">
            <v>97.78</v>
          </cell>
          <cell r="AI64">
            <v>104.44</v>
          </cell>
          <cell r="AJ64">
            <v>101.11</v>
          </cell>
          <cell r="AK64">
            <v>101.11</v>
          </cell>
          <cell r="AL64">
            <v>101.11</v>
          </cell>
          <cell r="AM64">
            <v>101.11</v>
          </cell>
          <cell r="AN64">
            <v>101.11</v>
          </cell>
          <cell r="AO64">
            <v>101.11</v>
          </cell>
          <cell r="AP64">
            <v>101.11</v>
          </cell>
          <cell r="AQ64">
            <v>101.11</v>
          </cell>
          <cell r="AR64">
            <v>102.22</v>
          </cell>
          <cell r="AS64">
            <v>101.11</v>
          </cell>
          <cell r="AT64">
            <v>101.11</v>
          </cell>
          <cell r="AU64">
            <v>102.22</v>
          </cell>
          <cell r="AV64">
            <v>102.22</v>
          </cell>
          <cell r="AW64">
            <v>101.11</v>
          </cell>
          <cell r="AX64">
            <v>100</v>
          </cell>
          <cell r="AY64">
            <v>102.22</v>
          </cell>
          <cell r="AZ64">
            <v>102.22</v>
          </cell>
          <cell r="BA64">
            <v>101.11</v>
          </cell>
          <cell r="BB64">
            <v>100</v>
          </cell>
          <cell r="BC64">
            <v>102.22</v>
          </cell>
          <cell r="BD64">
            <v>104.44</v>
          </cell>
          <cell r="BE64">
            <v>101.11</v>
          </cell>
          <cell r="BF64">
            <v>97.78</v>
          </cell>
          <cell r="BG64">
            <v>104.44</v>
          </cell>
          <cell r="BH64">
            <v>101.11</v>
          </cell>
          <cell r="BI64">
            <v>101.11</v>
          </cell>
          <cell r="BJ64">
            <v>101.11</v>
          </cell>
          <cell r="BK64">
            <v>101.11</v>
          </cell>
        </row>
        <row r="65">
          <cell r="C65" t="str">
            <v>a3_Interest on Deferred Interest (per denom)</v>
          </cell>
          <cell r="E65">
            <v>0</v>
          </cell>
          <cell r="F65">
            <v>0</v>
          </cell>
          <cell r="G65">
            <v>0.1</v>
          </cell>
          <cell r="H65">
            <v>0.21</v>
          </cell>
          <cell r="I65">
            <v>0.31</v>
          </cell>
          <cell r="J65">
            <v>0.41</v>
          </cell>
          <cell r="K65">
            <v>0.52</v>
          </cell>
          <cell r="L65">
            <v>0.64</v>
          </cell>
          <cell r="M65">
            <v>0.72</v>
          </cell>
          <cell r="N65">
            <v>0.83</v>
          </cell>
          <cell r="O65">
            <v>0.93</v>
          </cell>
          <cell r="P65">
            <v>1.03</v>
          </cell>
          <cell r="Q65">
            <v>1.1299999999999999</v>
          </cell>
          <cell r="R65">
            <v>1.24</v>
          </cell>
          <cell r="S65">
            <v>1.34</v>
          </cell>
          <cell r="T65">
            <v>1.46</v>
          </cell>
          <cell r="U65">
            <v>1.55</v>
          </cell>
          <cell r="V65">
            <v>1.64</v>
          </cell>
          <cell r="W65">
            <v>1.78</v>
          </cell>
          <cell r="X65">
            <v>1.88</v>
          </cell>
          <cell r="Y65">
            <v>1.97</v>
          </cell>
          <cell r="Z65">
            <v>2.0499999999999998</v>
          </cell>
          <cell r="AA65">
            <v>2.2000000000000002</v>
          </cell>
          <cell r="AB65">
            <v>2.31</v>
          </cell>
          <cell r="AC65">
            <v>2.39</v>
          </cell>
          <cell r="AD65">
            <v>2.4900000000000002</v>
          </cell>
          <cell r="AE65">
            <v>2.62</v>
          </cell>
          <cell r="AF65">
            <v>2.79</v>
          </cell>
          <cell r="AG65">
            <v>2.81</v>
          </cell>
          <cell r="AH65">
            <v>2.82</v>
          </cell>
          <cell r="AI65">
            <v>3.12</v>
          </cell>
          <cell r="AJ65">
            <v>3.13</v>
          </cell>
          <cell r="AK65">
            <v>3.23</v>
          </cell>
          <cell r="AL65">
            <v>3.34</v>
          </cell>
          <cell r="AM65">
            <v>3.44</v>
          </cell>
          <cell r="AN65">
            <v>3.55</v>
          </cell>
          <cell r="AO65">
            <v>3.65</v>
          </cell>
          <cell r="AP65">
            <v>3.76</v>
          </cell>
          <cell r="AQ65">
            <v>3.87</v>
          </cell>
          <cell r="AR65">
            <v>4.01</v>
          </cell>
          <cell r="AS65">
            <v>4.08</v>
          </cell>
          <cell r="AT65">
            <v>4.1900000000000004</v>
          </cell>
          <cell r="AU65">
            <v>4.34</v>
          </cell>
          <cell r="AV65">
            <v>4.45</v>
          </cell>
          <cell r="AW65">
            <v>4.51</v>
          </cell>
          <cell r="AX65">
            <v>4.5599999999999996</v>
          </cell>
          <cell r="AY65">
            <v>4.7699999999999996</v>
          </cell>
          <cell r="AZ65">
            <v>4.88</v>
          </cell>
          <cell r="BA65">
            <v>4.9400000000000004</v>
          </cell>
          <cell r="BB65">
            <v>4.99</v>
          </cell>
          <cell r="BC65">
            <v>5.21</v>
          </cell>
          <cell r="BD65">
            <v>5.43</v>
          </cell>
          <cell r="BE65">
            <v>5.37</v>
          </cell>
          <cell r="BF65">
            <v>5.3</v>
          </cell>
          <cell r="BG65">
            <v>5.77</v>
          </cell>
          <cell r="BH65">
            <v>5.69</v>
          </cell>
          <cell r="BI65">
            <v>5.8</v>
          </cell>
          <cell r="BJ65">
            <v>5.91</v>
          </cell>
          <cell r="BK65">
            <v>6.02</v>
          </cell>
        </row>
        <row r="66">
          <cell r="C66" t="str">
            <v xml:space="preserve">a3_Total Interest Due </v>
          </cell>
          <cell r="E66">
            <v>346902.39999999997</v>
          </cell>
          <cell r="F66">
            <v>32000</v>
          </cell>
          <cell r="G66">
            <v>32742.399999999998</v>
          </cell>
          <cell r="H66">
            <v>32777.599999999999</v>
          </cell>
          <cell r="I66">
            <v>32454.400000000001</v>
          </cell>
          <cell r="J66">
            <v>32131.199999999997</v>
          </cell>
          <cell r="K66">
            <v>32876.799999999996</v>
          </cell>
          <cell r="L66">
            <v>33625.599999999999</v>
          </cell>
          <cell r="M66">
            <v>32585.599999999999</v>
          </cell>
          <cell r="N66">
            <v>32620.799999999999</v>
          </cell>
          <cell r="O66">
            <v>32652.800000000003</v>
          </cell>
          <cell r="P66">
            <v>32684.799999999999</v>
          </cell>
          <cell r="Q66">
            <v>32716.799999999999</v>
          </cell>
          <cell r="R66">
            <v>32752</v>
          </cell>
          <cell r="S66">
            <v>32784</v>
          </cell>
          <cell r="T66">
            <v>33177.599999999999</v>
          </cell>
          <cell r="U66">
            <v>32851.199999999997</v>
          </cell>
          <cell r="V66">
            <v>32524.799999999999</v>
          </cell>
          <cell r="W66">
            <v>33280</v>
          </cell>
          <cell r="X66">
            <v>33312</v>
          </cell>
          <cell r="Y66">
            <v>32985.599999999999</v>
          </cell>
          <cell r="Z66">
            <v>32656</v>
          </cell>
          <cell r="AA66">
            <v>33414.400000000001</v>
          </cell>
          <cell r="AB66">
            <v>33449.599999999999</v>
          </cell>
          <cell r="AC66">
            <v>33120</v>
          </cell>
          <cell r="AD66">
            <v>33152</v>
          </cell>
          <cell r="AE66">
            <v>33548.800000000003</v>
          </cell>
          <cell r="AF66">
            <v>34313.599999999999</v>
          </cell>
          <cell r="AG66">
            <v>33254.400000000001</v>
          </cell>
          <cell r="AH66">
            <v>32192</v>
          </cell>
          <cell r="AI66">
            <v>34419.199999999997</v>
          </cell>
          <cell r="AJ66">
            <v>33356.799999999996</v>
          </cell>
          <cell r="AK66">
            <v>33388.800000000003</v>
          </cell>
          <cell r="AL66">
            <v>33424</v>
          </cell>
          <cell r="AM66">
            <v>33456</v>
          </cell>
          <cell r="AN66">
            <v>33491.199999999997</v>
          </cell>
          <cell r="AO66">
            <v>33523.200000000004</v>
          </cell>
          <cell r="AP66">
            <v>33558.400000000001</v>
          </cell>
          <cell r="AQ66">
            <v>33593.599999999999</v>
          </cell>
          <cell r="AR66">
            <v>33993.599999999999</v>
          </cell>
          <cell r="AS66">
            <v>33660.800000000003</v>
          </cell>
          <cell r="AT66">
            <v>33696</v>
          </cell>
          <cell r="AU66">
            <v>34099.199999999997</v>
          </cell>
          <cell r="AV66">
            <v>34134.400000000001</v>
          </cell>
          <cell r="AW66">
            <v>33798.400000000001</v>
          </cell>
          <cell r="AX66">
            <v>33459.199999999997</v>
          </cell>
          <cell r="AY66">
            <v>34236.799999999996</v>
          </cell>
          <cell r="AZ66">
            <v>34272</v>
          </cell>
          <cell r="BA66">
            <v>33936</v>
          </cell>
          <cell r="BB66">
            <v>33596.799999999996</v>
          </cell>
          <cell r="BC66">
            <v>34377.599999999999</v>
          </cell>
          <cell r="BD66">
            <v>35158.400000000001</v>
          </cell>
          <cell r="BE66">
            <v>34073.599999999999</v>
          </cell>
          <cell r="BF66">
            <v>32985.599999999999</v>
          </cell>
          <cell r="BG66">
            <v>35267.199999999997</v>
          </cell>
          <cell r="BH66">
            <v>34176</v>
          </cell>
          <cell r="BI66">
            <v>34211.199999999997</v>
          </cell>
          <cell r="BJ66">
            <v>34246.400000000001</v>
          </cell>
          <cell r="BK66">
            <v>34281.599999999999</v>
          </cell>
        </row>
        <row r="67">
          <cell r="C67" t="str">
            <v>a3_Interest Paid</v>
          </cell>
          <cell r="E67">
            <v>346902.39999999997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</row>
        <row r="68">
          <cell r="C68" t="str">
            <v>a3_Prior Period Deferred Interest Due</v>
          </cell>
          <cell r="E68">
            <v>0</v>
          </cell>
          <cell r="F68">
            <v>0</v>
          </cell>
          <cell r="G68">
            <v>32000</v>
          </cell>
          <cell r="H68">
            <v>64742.399999999994</v>
          </cell>
          <cell r="I68">
            <v>97520</v>
          </cell>
          <cell r="J68">
            <v>129974.39999999999</v>
          </cell>
          <cell r="K68">
            <v>162105.59999999998</v>
          </cell>
          <cell r="L68">
            <v>194982.39999999997</v>
          </cell>
          <cell r="M68">
            <v>228607.99999999997</v>
          </cell>
          <cell r="N68">
            <v>261193.59999999998</v>
          </cell>
          <cell r="O68">
            <v>293814.39999999997</v>
          </cell>
          <cell r="P68">
            <v>326467.19999999995</v>
          </cell>
          <cell r="Q68">
            <v>359151.99999999994</v>
          </cell>
          <cell r="R68">
            <v>391868.79999999993</v>
          </cell>
          <cell r="S68">
            <v>424620.79999999993</v>
          </cell>
          <cell r="T68">
            <v>457404.79999999993</v>
          </cell>
          <cell r="U68">
            <v>490582.39999999991</v>
          </cell>
          <cell r="V68">
            <v>523433.59999999992</v>
          </cell>
          <cell r="W68">
            <v>555958.39999999991</v>
          </cell>
          <cell r="X68">
            <v>589238.39999999991</v>
          </cell>
          <cell r="Y68">
            <v>622550.39999999991</v>
          </cell>
          <cell r="Z68">
            <v>655535.99999999988</v>
          </cell>
          <cell r="AA68">
            <v>688191.99999999988</v>
          </cell>
          <cell r="AB68">
            <v>721606.39999999991</v>
          </cell>
          <cell r="AC68">
            <v>755055.99999999988</v>
          </cell>
          <cell r="AD68">
            <v>788175.99999999988</v>
          </cell>
          <cell r="AE68">
            <v>821327.99999999988</v>
          </cell>
          <cell r="AF68">
            <v>854876.79999999993</v>
          </cell>
          <cell r="AG68">
            <v>889190.39999999991</v>
          </cell>
          <cell r="AH68">
            <v>922444.79999999993</v>
          </cell>
          <cell r="AI68">
            <v>954636.79999999993</v>
          </cell>
          <cell r="AJ68">
            <v>989055.99999999988</v>
          </cell>
          <cell r="AK68">
            <v>1022412.7999999999</v>
          </cell>
          <cell r="AL68">
            <v>1055801.5999999999</v>
          </cell>
          <cell r="AM68">
            <v>1089225.5999999999</v>
          </cell>
          <cell r="AN68">
            <v>1122681.5999999999</v>
          </cell>
          <cell r="AO68">
            <v>1156172.7999999998</v>
          </cell>
          <cell r="AP68">
            <v>1189695.9999999998</v>
          </cell>
          <cell r="AQ68">
            <v>1223254.3999999997</v>
          </cell>
          <cell r="AR68">
            <v>1256847.9999999998</v>
          </cell>
          <cell r="AS68">
            <v>1290841.5999999999</v>
          </cell>
          <cell r="AT68">
            <v>1324502.3999999999</v>
          </cell>
          <cell r="AU68">
            <v>1358198.4</v>
          </cell>
          <cell r="AV68">
            <v>1392297.5999999999</v>
          </cell>
          <cell r="AW68">
            <v>1426431.9999999998</v>
          </cell>
          <cell r="AX68">
            <v>1460230.3999999997</v>
          </cell>
          <cell r="AY68">
            <v>1493689.5999999996</v>
          </cell>
          <cell r="AZ68">
            <v>1527926.3999999997</v>
          </cell>
          <cell r="BA68">
            <v>1562198.3999999997</v>
          </cell>
          <cell r="BB68">
            <v>1596134.3999999997</v>
          </cell>
          <cell r="BC68">
            <v>1629731.1999999997</v>
          </cell>
          <cell r="BD68">
            <v>1664108.7999999998</v>
          </cell>
          <cell r="BE68">
            <v>1699267.1999999997</v>
          </cell>
          <cell r="BF68">
            <v>1733340.7999999998</v>
          </cell>
          <cell r="BG68">
            <v>1766326.4</v>
          </cell>
          <cell r="BH68">
            <v>1801593.5999999999</v>
          </cell>
          <cell r="BI68">
            <v>1835769.5999999999</v>
          </cell>
          <cell r="BJ68">
            <v>1869980.7999999998</v>
          </cell>
          <cell r="BK68">
            <v>1904227.1999999997</v>
          </cell>
        </row>
        <row r="69">
          <cell r="C69" t="str">
            <v>a3_Prior Period Deferred Interest Paid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</row>
        <row r="70">
          <cell r="C70" t="str">
            <v>a3_Deferred Interest</v>
          </cell>
          <cell r="E70">
            <v>0</v>
          </cell>
          <cell r="F70">
            <v>32000</v>
          </cell>
          <cell r="G70">
            <v>64742.399999999994</v>
          </cell>
          <cell r="H70">
            <v>97520</v>
          </cell>
          <cell r="I70">
            <v>129974.39999999999</v>
          </cell>
          <cell r="J70">
            <v>162105.59999999998</v>
          </cell>
          <cell r="K70">
            <v>194982.39999999997</v>
          </cell>
          <cell r="L70">
            <v>228607.99999999997</v>
          </cell>
          <cell r="M70">
            <v>261193.59999999998</v>
          </cell>
          <cell r="N70">
            <v>293814.39999999997</v>
          </cell>
          <cell r="O70">
            <v>326467.19999999995</v>
          </cell>
          <cell r="P70">
            <v>359151.99999999994</v>
          </cell>
          <cell r="Q70">
            <v>391868.79999999993</v>
          </cell>
          <cell r="R70">
            <v>424620.79999999993</v>
          </cell>
          <cell r="S70">
            <v>457404.79999999993</v>
          </cell>
          <cell r="T70">
            <v>490582.39999999991</v>
          </cell>
          <cell r="U70">
            <v>523433.59999999992</v>
          </cell>
          <cell r="V70">
            <v>555958.39999999991</v>
          </cell>
          <cell r="W70">
            <v>589238.39999999991</v>
          </cell>
          <cell r="X70">
            <v>622550.39999999991</v>
          </cell>
          <cell r="Y70">
            <v>655535.99999999988</v>
          </cell>
          <cell r="Z70">
            <v>688191.99999999988</v>
          </cell>
          <cell r="AA70">
            <v>721606.39999999991</v>
          </cell>
          <cell r="AB70">
            <v>755055.99999999988</v>
          </cell>
          <cell r="AC70">
            <v>788175.99999999988</v>
          </cell>
          <cell r="AD70">
            <v>821327.99999999988</v>
          </cell>
          <cell r="AE70">
            <v>854876.79999999993</v>
          </cell>
          <cell r="AF70">
            <v>889190.39999999991</v>
          </cell>
          <cell r="AG70">
            <v>922444.79999999993</v>
          </cell>
          <cell r="AH70">
            <v>954636.79999999993</v>
          </cell>
          <cell r="AI70">
            <v>989055.99999999988</v>
          </cell>
          <cell r="AJ70">
            <v>1022412.7999999999</v>
          </cell>
          <cell r="AK70">
            <v>1055801.5999999999</v>
          </cell>
          <cell r="AL70">
            <v>1089225.5999999999</v>
          </cell>
          <cell r="AM70">
            <v>1122681.5999999999</v>
          </cell>
          <cell r="AN70">
            <v>1156172.7999999998</v>
          </cell>
          <cell r="AO70">
            <v>1189695.9999999998</v>
          </cell>
          <cell r="AP70">
            <v>1223254.3999999997</v>
          </cell>
          <cell r="AQ70">
            <v>1256847.9999999998</v>
          </cell>
          <cell r="AR70">
            <v>1290841.5999999999</v>
          </cell>
          <cell r="AS70">
            <v>1324502.3999999999</v>
          </cell>
          <cell r="AT70">
            <v>1358198.4</v>
          </cell>
          <cell r="AU70">
            <v>1392297.5999999999</v>
          </cell>
          <cell r="AV70">
            <v>1426431.9999999998</v>
          </cell>
          <cell r="AW70">
            <v>1460230.3999999997</v>
          </cell>
          <cell r="AX70">
            <v>1493689.5999999996</v>
          </cell>
          <cell r="AY70">
            <v>1527926.3999999997</v>
          </cell>
          <cell r="AZ70">
            <v>1562198.3999999997</v>
          </cell>
          <cell r="BA70">
            <v>1596134.3999999997</v>
          </cell>
          <cell r="BB70">
            <v>1629731.1999999997</v>
          </cell>
          <cell r="BC70">
            <v>1664108.7999999998</v>
          </cell>
          <cell r="BD70">
            <v>1699267.1999999997</v>
          </cell>
          <cell r="BE70">
            <v>1733340.7999999998</v>
          </cell>
          <cell r="BF70">
            <v>1766326.4</v>
          </cell>
          <cell r="BG70">
            <v>1801593.5999999999</v>
          </cell>
          <cell r="BH70">
            <v>1835769.5999999999</v>
          </cell>
          <cell r="BI70">
            <v>1869980.7999999998</v>
          </cell>
          <cell r="BJ70">
            <v>1904227.1999999997</v>
          </cell>
          <cell r="BK70">
            <v>1938508.7999999998</v>
          </cell>
        </row>
        <row r="71">
          <cell r="C71" t="str">
            <v>a3_Principal Paid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</row>
        <row r="72">
          <cell r="C72" t="str">
            <v>a3_Closing Balance</v>
          </cell>
          <cell r="E72">
            <v>32000000</v>
          </cell>
          <cell r="F72">
            <v>32000000</v>
          </cell>
          <cell r="G72">
            <v>32000000</v>
          </cell>
          <cell r="H72">
            <v>32000000</v>
          </cell>
          <cell r="I72">
            <v>32000000</v>
          </cell>
          <cell r="J72">
            <v>32000000</v>
          </cell>
          <cell r="K72">
            <v>32000000</v>
          </cell>
          <cell r="L72">
            <v>32000000</v>
          </cell>
          <cell r="M72">
            <v>32000000</v>
          </cell>
          <cell r="N72">
            <v>32000000</v>
          </cell>
          <cell r="O72">
            <v>32000000</v>
          </cell>
          <cell r="P72">
            <v>32000000</v>
          </cell>
          <cell r="Q72">
            <v>32000000</v>
          </cell>
          <cell r="R72">
            <v>32000000</v>
          </cell>
          <cell r="S72">
            <v>32000000</v>
          </cell>
          <cell r="T72">
            <v>32000000</v>
          </cell>
          <cell r="U72">
            <v>32000000</v>
          </cell>
          <cell r="V72">
            <v>32000000</v>
          </cell>
          <cell r="W72">
            <v>32000000</v>
          </cell>
          <cell r="X72">
            <v>32000000</v>
          </cell>
          <cell r="Y72">
            <v>32000000</v>
          </cell>
          <cell r="Z72">
            <v>32000000</v>
          </cell>
          <cell r="AA72">
            <v>32000000</v>
          </cell>
          <cell r="AB72">
            <v>32000000</v>
          </cell>
          <cell r="AC72">
            <v>32000000</v>
          </cell>
          <cell r="AD72">
            <v>32000000</v>
          </cell>
          <cell r="AE72">
            <v>32000000</v>
          </cell>
          <cell r="AF72">
            <v>32000000</v>
          </cell>
          <cell r="AG72">
            <v>32000000</v>
          </cell>
          <cell r="AH72">
            <v>32000000</v>
          </cell>
          <cell r="AI72">
            <v>32000000</v>
          </cell>
          <cell r="AJ72">
            <v>32000000</v>
          </cell>
          <cell r="AK72">
            <v>32000000</v>
          </cell>
          <cell r="AL72">
            <v>32000000</v>
          </cell>
          <cell r="AM72">
            <v>32000000</v>
          </cell>
          <cell r="AN72">
            <v>32000000</v>
          </cell>
          <cell r="AO72">
            <v>32000000</v>
          </cell>
          <cell r="AP72">
            <v>32000000</v>
          </cell>
          <cell r="AQ72">
            <v>32000000</v>
          </cell>
          <cell r="AR72">
            <v>32000000</v>
          </cell>
          <cell r="AS72">
            <v>32000000</v>
          </cell>
          <cell r="AT72">
            <v>32000000</v>
          </cell>
          <cell r="AU72">
            <v>32000000</v>
          </cell>
          <cell r="AV72">
            <v>32000000</v>
          </cell>
          <cell r="AW72">
            <v>32000000</v>
          </cell>
          <cell r="AX72">
            <v>32000000</v>
          </cell>
          <cell r="AY72">
            <v>32000000</v>
          </cell>
          <cell r="AZ72">
            <v>32000000</v>
          </cell>
          <cell r="BA72">
            <v>32000000</v>
          </cell>
          <cell r="BB72">
            <v>32000000</v>
          </cell>
          <cell r="BC72">
            <v>32000000</v>
          </cell>
          <cell r="BD72">
            <v>32000000</v>
          </cell>
          <cell r="BE72">
            <v>32000000</v>
          </cell>
          <cell r="BF72">
            <v>32000000</v>
          </cell>
          <cell r="BG72">
            <v>32000000</v>
          </cell>
          <cell r="BH72">
            <v>32000000</v>
          </cell>
          <cell r="BI72">
            <v>32000000</v>
          </cell>
          <cell r="BJ72">
            <v>32000000</v>
          </cell>
          <cell r="BK72">
            <v>32000000</v>
          </cell>
        </row>
        <row r="74">
          <cell r="C74" t="str">
            <v>Class A4E Floating Rate Notes</v>
          </cell>
        </row>
        <row r="75">
          <cell r="C75" t="str">
            <v>a4e_Original Balance</v>
          </cell>
          <cell r="E75">
            <v>9000000</v>
          </cell>
          <cell r="F75">
            <v>9000000</v>
          </cell>
          <cell r="G75">
            <v>9000000</v>
          </cell>
          <cell r="H75">
            <v>9000000</v>
          </cell>
          <cell r="I75">
            <v>9000000</v>
          </cell>
          <cell r="J75">
            <v>9000000</v>
          </cell>
          <cell r="K75">
            <v>9000000</v>
          </cell>
          <cell r="L75">
            <v>9000000</v>
          </cell>
          <cell r="M75">
            <v>9000000</v>
          </cell>
          <cell r="N75">
            <v>9000000</v>
          </cell>
          <cell r="O75">
            <v>9000000</v>
          </cell>
          <cell r="P75">
            <v>9000000</v>
          </cell>
          <cell r="Q75">
            <v>9000000</v>
          </cell>
          <cell r="R75">
            <v>9000000</v>
          </cell>
          <cell r="S75">
            <v>9000000</v>
          </cell>
          <cell r="T75">
            <v>9000000</v>
          </cell>
          <cell r="U75">
            <v>9000000</v>
          </cell>
          <cell r="V75">
            <v>9000000</v>
          </cell>
          <cell r="W75">
            <v>9000000</v>
          </cell>
          <cell r="X75">
            <v>9000000</v>
          </cell>
          <cell r="Y75">
            <v>9000000</v>
          </cell>
          <cell r="Z75">
            <v>9000000</v>
          </cell>
          <cell r="AA75">
            <v>9000000</v>
          </cell>
          <cell r="AB75">
            <v>9000000</v>
          </cell>
          <cell r="AC75">
            <v>9000000</v>
          </cell>
          <cell r="AD75">
            <v>9000000</v>
          </cell>
          <cell r="AE75">
            <v>9000000</v>
          </cell>
          <cell r="AF75">
            <v>9000000</v>
          </cell>
          <cell r="AG75">
            <v>9000000</v>
          </cell>
          <cell r="AH75">
            <v>9000000</v>
          </cell>
          <cell r="AI75">
            <v>9000000</v>
          </cell>
          <cell r="AJ75">
            <v>9000000</v>
          </cell>
          <cell r="AK75">
            <v>9000000</v>
          </cell>
          <cell r="AL75">
            <v>9000000</v>
          </cell>
          <cell r="AM75">
            <v>9000000</v>
          </cell>
          <cell r="AN75">
            <v>9000000</v>
          </cell>
          <cell r="AO75">
            <v>9000000</v>
          </cell>
          <cell r="AP75">
            <v>9000000</v>
          </cell>
          <cell r="AQ75">
            <v>9000000</v>
          </cell>
          <cell r="AR75">
            <v>9000000</v>
          </cell>
          <cell r="AS75">
            <v>9000000</v>
          </cell>
          <cell r="AT75">
            <v>9000000</v>
          </cell>
          <cell r="AU75">
            <v>9000000</v>
          </cell>
          <cell r="AV75">
            <v>9000000</v>
          </cell>
          <cell r="AW75">
            <v>9000000</v>
          </cell>
          <cell r="AX75">
            <v>9000000</v>
          </cell>
          <cell r="AY75">
            <v>9000000</v>
          </cell>
          <cell r="AZ75">
            <v>9000000</v>
          </cell>
          <cell r="BA75">
            <v>9000000</v>
          </cell>
          <cell r="BB75">
            <v>9000000</v>
          </cell>
          <cell r="BC75">
            <v>9000000</v>
          </cell>
          <cell r="BD75">
            <v>9000000</v>
          </cell>
          <cell r="BE75">
            <v>9000000</v>
          </cell>
          <cell r="BF75">
            <v>9000000</v>
          </cell>
          <cell r="BG75">
            <v>9000000</v>
          </cell>
          <cell r="BH75">
            <v>9000000</v>
          </cell>
          <cell r="BI75">
            <v>9000000</v>
          </cell>
          <cell r="BJ75">
            <v>9000000</v>
          </cell>
          <cell r="BK75">
            <v>9000000</v>
          </cell>
        </row>
        <row r="76">
          <cell r="C76" t="str">
            <v>a4e_Beginning Balance</v>
          </cell>
          <cell r="E76">
            <v>9000000</v>
          </cell>
          <cell r="F76">
            <v>9000000</v>
          </cell>
          <cell r="G76">
            <v>9000000</v>
          </cell>
          <cell r="H76">
            <v>9000000</v>
          </cell>
          <cell r="I76">
            <v>9000000</v>
          </cell>
          <cell r="J76">
            <v>9000000</v>
          </cell>
          <cell r="K76">
            <v>9000000</v>
          </cell>
          <cell r="L76">
            <v>9000000</v>
          </cell>
          <cell r="M76">
            <v>9000000</v>
          </cell>
          <cell r="N76">
            <v>9000000</v>
          </cell>
          <cell r="O76">
            <v>9000000</v>
          </cell>
          <cell r="P76">
            <v>9000000</v>
          </cell>
          <cell r="Q76">
            <v>9000000</v>
          </cell>
          <cell r="R76">
            <v>9000000</v>
          </cell>
          <cell r="S76">
            <v>9000000</v>
          </cell>
          <cell r="T76">
            <v>9000000</v>
          </cell>
          <cell r="U76">
            <v>9000000</v>
          </cell>
          <cell r="V76">
            <v>9000000</v>
          </cell>
          <cell r="W76">
            <v>9000000</v>
          </cell>
          <cell r="X76">
            <v>9000000</v>
          </cell>
          <cell r="Y76">
            <v>9000000</v>
          </cell>
          <cell r="Z76">
            <v>9000000</v>
          </cell>
          <cell r="AA76">
            <v>9000000</v>
          </cell>
          <cell r="AB76">
            <v>9000000</v>
          </cell>
          <cell r="AC76">
            <v>9000000</v>
          </cell>
          <cell r="AD76">
            <v>9000000</v>
          </cell>
          <cell r="AE76">
            <v>9000000</v>
          </cell>
          <cell r="AF76">
            <v>9000000</v>
          </cell>
          <cell r="AG76">
            <v>9000000</v>
          </cell>
          <cell r="AH76">
            <v>9000000</v>
          </cell>
          <cell r="AI76">
            <v>9000000</v>
          </cell>
          <cell r="AJ76">
            <v>9000000</v>
          </cell>
          <cell r="AK76">
            <v>9000000</v>
          </cell>
          <cell r="AL76">
            <v>9000000</v>
          </cell>
          <cell r="AM76">
            <v>9000000</v>
          </cell>
          <cell r="AN76">
            <v>9000000</v>
          </cell>
          <cell r="AO76">
            <v>9000000</v>
          </cell>
          <cell r="AP76">
            <v>9000000</v>
          </cell>
          <cell r="AQ76">
            <v>9000000</v>
          </cell>
          <cell r="AR76">
            <v>9000000</v>
          </cell>
          <cell r="AS76">
            <v>9000000</v>
          </cell>
          <cell r="AT76">
            <v>9000000</v>
          </cell>
          <cell r="AU76">
            <v>9000000</v>
          </cell>
          <cell r="AV76">
            <v>9000000</v>
          </cell>
          <cell r="AW76">
            <v>9000000</v>
          </cell>
          <cell r="AX76">
            <v>9000000</v>
          </cell>
          <cell r="AY76">
            <v>9000000</v>
          </cell>
          <cell r="AZ76">
            <v>9000000</v>
          </cell>
          <cell r="BA76">
            <v>9000000</v>
          </cell>
          <cell r="BB76">
            <v>9000000</v>
          </cell>
          <cell r="BC76">
            <v>9000000</v>
          </cell>
          <cell r="BD76">
            <v>9000000</v>
          </cell>
          <cell r="BE76">
            <v>9000000</v>
          </cell>
          <cell r="BF76">
            <v>9000000</v>
          </cell>
          <cell r="BG76">
            <v>9000000</v>
          </cell>
          <cell r="BH76">
            <v>9000000</v>
          </cell>
          <cell r="BI76">
            <v>9000000</v>
          </cell>
          <cell r="BJ76">
            <v>9000000</v>
          </cell>
          <cell r="BK76">
            <v>9000000</v>
          </cell>
        </row>
        <row r="77">
          <cell r="C77" t="str">
            <v>a4e_Authorised Denomination</v>
          </cell>
          <cell r="E77">
            <v>100000</v>
          </cell>
          <cell r="F77">
            <v>100000</v>
          </cell>
          <cell r="G77">
            <v>100000</v>
          </cell>
          <cell r="H77">
            <v>100000</v>
          </cell>
          <cell r="I77">
            <v>100000</v>
          </cell>
          <cell r="J77">
            <v>100000</v>
          </cell>
          <cell r="K77">
            <v>100000</v>
          </cell>
          <cell r="L77">
            <v>100000</v>
          </cell>
          <cell r="M77">
            <v>100000</v>
          </cell>
          <cell r="N77">
            <v>100000</v>
          </cell>
          <cell r="O77">
            <v>100000</v>
          </cell>
          <cell r="P77">
            <v>100000</v>
          </cell>
          <cell r="Q77">
            <v>100000</v>
          </cell>
          <cell r="R77">
            <v>100000</v>
          </cell>
          <cell r="S77">
            <v>100000</v>
          </cell>
          <cell r="T77">
            <v>100000</v>
          </cell>
          <cell r="U77">
            <v>100000</v>
          </cell>
          <cell r="V77">
            <v>100000</v>
          </cell>
          <cell r="W77">
            <v>100000</v>
          </cell>
          <cell r="X77">
            <v>100000</v>
          </cell>
          <cell r="Y77">
            <v>100000</v>
          </cell>
          <cell r="Z77">
            <v>100000</v>
          </cell>
          <cell r="AA77">
            <v>100000</v>
          </cell>
          <cell r="AB77">
            <v>100000</v>
          </cell>
          <cell r="AC77">
            <v>100000</v>
          </cell>
          <cell r="AD77">
            <v>100000</v>
          </cell>
          <cell r="AE77">
            <v>100000</v>
          </cell>
          <cell r="AF77">
            <v>100000</v>
          </cell>
          <cell r="AG77">
            <v>100000</v>
          </cell>
          <cell r="AH77">
            <v>100000</v>
          </cell>
          <cell r="AI77">
            <v>100000</v>
          </cell>
          <cell r="AJ77">
            <v>100000</v>
          </cell>
          <cell r="AK77">
            <v>100000</v>
          </cell>
          <cell r="AL77">
            <v>100000</v>
          </cell>
          <cell r="AM77">
            <v>100000</v>
          </cell>
          <cell r="AN77">
            <v>100000</v>
          </cell>
          <cell r="AO77">
            <v>100000</v>
          </cell>
          <cell r="AP77">
            <v>100000</v>
          </cell>
          <cell r="AQ77">
            <v>100000</v>
          </cell>
          <cell r="AR77">
            <v>100000</v>
          </cell>
          <cell r="AS77">
            <v>100000</v>
          </cell>
          <cell r="AT77">
            <v>100000</v>
          </cell>
          <cell r="AU77">
            <v>100000</v>
          </cell>
          <cell r="AV77">
            <v>100000</v>
          </cell>
          <cell r="AW77">
            <v>100000</v>
          </cell>
          <cell r="AX77">
            <v>100000</v>
          </cell>
          <cell r="AY77">
            <v>100000</v>
          </cell>
          <cell r="AZ77">
            <v>100000</v>
          </cell>
          <cell r="BA77">
            <v>100000</v>
          </cell>
          <cell r="BB77">
            <v>100000</v>
          </cell>
          <cell r="BC77">
            <v>100000</v>
          </cell>
          <cell r="BD77">
            <v>100000</v>
          </cell>
          <cell r="BE77">
            <v>100000</v>
          </cell>
          <cell r="BF77">
            <v>100000</v>
          </cell>
          <cell r="BG77">
            <v>100000</v>
          </cell>
          <cell r="BH77">
            <v>100000</v>
          </cell>
          <cell r="BI77">
            <v>100000</v>
          </cell>
          <cell r="BJ77">
            <v>100000</v>
          </cell>
          <cell r="BK77">
            <v>100000</v>
          </cell>
        </row>
        <row r="78">
          <cell r="C78" t="str">
            <v>a4e_Authorised Denomination Outstanding</v>
          </cell>
          <cell r="E78">
            <v>100000</v>
          </cell>
          <cell r="F78">
            <v>100000</v>
          </cell>
          <cell r="G78">
            <v>100000</v>
          </cell>
          <cell r="H78">
            <v>100000</v>
          </cell>
          <cell r="I78">
            <v>100000</v>
          </cell>
          <cell r="J78">
            <v>100000</v>
          </cell>
          <cell r="K78">
            <v>100000</v>
          </cell>
          <cell r="L78">
            <v>100000</v>
          </cell>
          <cell r="M78">
            <v>100000</v>
          </cell>
          <cell r="N78">
            <v>100000</v>
          </cell>
          <cell r="O78">
            <v>100000</v>
          </cell>
          <cell r="P78">
            <v>100000</v>
          </cell>
          <cell r="Q78">
            <v>100000</v>
          </cell>
          <cell r="R78">
            <v>100000</v>
          </cell>
          <cell r="S78">
            <v>100000</v>
          </cell>
          <cell r="T78">
            <v>100000</v>
          </cell>
          <cell r="U78">
            <v>100000</v>
          </cell>
          <cell r="V78">
            <v>100000</v>
          </cell>
          <cell r="W78">
            <v>100000</v>
          </cell>
          <cell r="X78">
            <v>100000</v>
          </cell>
          <cell r="Y78">
            <v>100000</v>
          </cell>
          <cell r="Z78">
            <v>100000</v>
          </cell>
          <cell r="AA78">
            <v>100000</v>
          </cell>
          <cell r="AB78">
            <v>100000</v>
          </cell>
          <cell r="AC78">
            <v>100000</v>
          </cell>
          <cell r="AD78">
            <v>100000</v>
          </cell>
          <cell r="AE78">
            <v>100000</v>
          </cell>
          <cell r="AF78">
            <v>100000</v>
          </cell>
          <cell r="AG78">
            <v>100000</v>
          </cell>
          <cell r="AH78">
            <v>100000</v>
          </cell>
          <cell r="AI78">
            <v>100000</v>
          </cell>
          <cell r="AJ78">
            <v>100000</v>
          </cell>
          <cell r="AK78">
            <v>100000</v>
          </cell>
          <cell r="AL78">
            <v>100000</v>
          </cell>
          <cell r="AM78">
            <v>100000</v>
          </cell>
          <cell r="AN78">
            <v>100000</v>
          </cell>
          <cell r="AO78">
            <v>100000</v>
          </cell>
          <cell r="AP78">
            <v>100000</v>
          </cell>
          <cell r="AQ78">
            <v>100000</v>
          </cell>
          <cell r="AR78">
            <v>100000</v>
          </cell>
          <cell r="AS78">
            <v>100000</v>
          </cell>
          <cell r="AT78">
            <v>100000</v>
          </cell>
          <cell r="AU78">
            <v>100000</v>
          </cell>
          <cell r="AV78">
            <v>100000</v>
          </cell>
          <cell r="AW78">
            <v>100000</v>
          </cell>
          <cell r="AX78">
            <v>100000</v>
          </cell>
          <cell r="AY78">
            <v>100000</v>
          </cell>
          <cell r="AZ78">
            <v>100000</v>
          </cell>
          <cell r="BA78">
            <v>100000</v>
          </cell>
          <cell r="BB78">
            <v>100000</v>
          </cell>
          <cell r="BC78">
            <v>100000</v>
          </cell>
          <cell r="BD78">
            <v>100000</v>
          </cell>
          <cell r="BE78">
            <v>100000</v>
          </cell>
          <cell r="BF78">
            <v>100000</v>
          </cell>
          <cell r="BG78">
            <v>100000</v>
          </cell>
          <cell r="BH78">
            <v>100000</v>
          </cell>
          <cell r="BI78">
            <v>100000</v>
          </cell>
          <cell r="BJ78">
            <v>100000</v>
          </cell>
          <cell r="BK78">
            <v>100000</v>
          </cell>
        </row>
        <row r="79">
          <cell r="C79" t="str">
            <v>a4e_Applicable Margin</v>
          </cell>
          <cell r="E79">
            <v>1.2500000000000001E-2</v>
          </cell>
          <cell r="F79">
            <v>1.2500000000000001E-2</v>
          </cell>
          <cell r="G79">
            <v>1.2500000000000001E-2</v>
          </cell>
          <cell r="H79">
            <v>1.2500000000000001E-2</v>
          </cell>
          <cell r="I79">
            <v>1.2500000000000001E-2</v>
          </cell>
          <cell r="J79">
            <v>1.2500000000000001E-2</v>
          </cell>
          <cell r="K79">
            <v>1.2500000000000001E-2</v>
          </cell>
          <cell r="L79">
            <v>1.2500000000000001E-2</v>
          </cell>
          <cell r="M79">
            <v>1.2500000000000001E-2</v>
          </cell>
          <cell r="N79">
            <v>1.2500000000000001E-2</v>
          </cell>
          <cell r="O79">
            <v>1.2500000000000001E-2</v>
          </cell>
          <cell r="P79">
            <v>1.2500000000000001E-2</v>
          </cell>
          <cell r="Q79">
            <v>1.2500000000000001E-2</v>
          </cell>
          <cell r="R79">
            <v>1.2500000000000001E-2</v>
          </cell>
          <cell r="S79">
            <v>1.2500000000000001E-2</v>
          </cell>
          <cell r="T79">
            <v>1.2500000000000001E-2</v>
          </cell>
          <cell r="U79">
            <v>1.2500000000000001E-2</v>
          </cell>
          <cell r="V79">
            <v>1.2500000000000001E-2</v>
          </cell>
          <cell r="W79">
            <v>1.2500000000000001E-2</v>
          </cell>
          <cell r="X79">
            <v>1.2500000000000001E-2</v>
          </cell>
          <cell r="Y79">
            <v>1.2500000000000001E-2</v>
          </cell>
          <cell r="Z79">
            <v>1.2500000000000001E-2</v>
          </cell>
          <cell r="AA79">
            <v>1.2500000000000001E-2</v>
          </cell>
          <cell r="AB79">
            <v>1.2500000000000001E-2</v>
          </cell>
          <cell r="AC79">
            <v>1.2500000000000001E-2</v>
          </cell>
          <cell r="AD79">
            <v>1.2500000000000001E-2</v>
          </cell>
          <cell r="AE79">
            <v>1.2500000000000001E-2</v>
          </cell>
          <cell r="AF79">
            <v>1.2500000000000001E-2</v>
          </cell>
          <cell r="AG79">
            <v>1.2500000000000001E-2</v>
          </cell>
          <cell r="AH79">
            <v>1.2500000000000001E-2</v>
          </cell>
          <cell r="AI79">
            <v>1.2500000000000001E-2</v>
          </cell>
          <cell r="AJ79">
            <v>1.2500000000000001E-2</v>
          </cell>
          <cell r="AK79">
            <v>1.2500000000000001E-2</v>
          </cell>
          <cell r="AL79">
            <v>1.2500000000000001E-2</v>
          </cell>
          <cell r="AM79">
            <v>1.2500000000000001E-2</v>
          </cell>
          <cell r="AN79">
            <v>1.2500000000000001E-2</v>
          </cell>
          <cell r="AO79">
            <v>1.2500000000000001E-2</v>
          </cell>
          <cell r="AP79">
            <v>1.2500000000000001E-2</v>
          </cell>
          <cell r="AQ79">
            <v>1.2500000000000001E-2</v>
          </cell>
          <cell r="AR79">
            <v>1.2500000000000001E-2</v>
          </cell>
          <cell r="AS79">
            <v>1.2500000000000001E-2</v>
          </cell>
          <cell r="AT79">
            <v>1.2500000000000001E-2</v>
          </cell>
          <cell r="AU79">
            <v>1.2500000000000001E-2</v>
          </cell>
          <cell r="AV79">
            <v>1.2500000000000001E-2</v>
          </cell>
          <cell r="AW79">
            <v>1.2500000000000001E-2</v>
          </cell>
          <cell r="AX79">
            <v>1.2500000000000001E-2</v>
          </cell>
          <cell r="AY79">
            <v>1.2500000000000001E-2</v>
          </cell>
          <cell r="AZ79">
            <v>1.2500000000000001E-2</v>
          </cell>
          <cell r="BA79">
            <v>1.2500000000000001E-2</v>
          </cell>
          <cell r="BB79">
            <v>1.2500000000000001E-2</v>
          </cell>
          <cell r="BC79">
            <v>1.2500000000000001E-2</v>
          </cell>
          <cell r="BD79">
            <v>1.2500000000000001E-2</v>
          </cell>
          <cell r="BE79">
            <v>1.2500000000000001E-2</v>
          </cell>
          <cell r="BF79">
            <v>1.2500000000000001E-2</v>
          </cell>
          <cell r="BG79">
            <v>1.2500000000000001E-2</v>
          </cell>
          <cell r="BH79">
            <v>1.2500000000000001E-2</v>
          </cell>
          <cell r="BI79">
            <v>1.2500000000000001E-2</v>
          </cell>
          <cell r="BJ79">
            <v>1.2500000000000001E-2</v>
          </cell>
          <cell r="BK79">
            <v>1.2500000000000001E-2</v>
          </cell>
        </row>
        <row r="80">
          <cell r="C80" t="str">
            <v>a4e_Total Rate of Interest</v>
          </cell>
          <cell r="E80">
            <v>3.3841800000000005E-2</v>
          </cell>
          <cell r="F80">
            <v>1.2500000000000001E-2</v>
          </cell>
          <cell r="G80">
            <v>1.2500000000000001E-2</v>
          </cell>
          <cell r="H80">
            <v>1.2500000000000001E-2</v>
          </cell>
          <cell r="I80">
            <v>1.2500000000000001E-2</v>
          </cell>
          <cell r="J80">
            <v>1.2500000000000001E-2</v>
          </cell>
          <cell r="K80">
            <v>1.2500000000000001E-2</v>
          </cell>
          <cell r="L80">
            <v>1.2500000000000001E-2</v>
          </cell>
          <cell r="M80">
            <v>1.2500000000000001E-2</v>
          </cell>
          <cell r="N80">
            <v>1.2500000000000001E-2</v>
          </cell>
          <cell r="O80">
            <v>1.2500000000000001E-2</v>
          </cell>
          <cell r="P80">
            <v>1.2500000000000001E-2</v>
          </cell>
          <cell r="Q80">
            <v>1.2500000000000001E-2</v>
          </cell>
          <cell r="R80">
            <v>1.2500000000000001E-2</v>
          </cell>
          <cell r="S80">
            <v>1.2500000000000001E-2</v>
          </cell>
          <cell r="T80">
            <v>1.2500000000000001E-2</v>
          </cell>
          <cell r="U80">
            <v>1.2500000000000001E-2</v>
          </cell>
          <cell r="V80">
            <v>1.2500000000000001E-2</v>
          </cell>
          <cell r="W80">
            <v>1.2500000000000001E-2</v>
          </cell>
          <cell r="X80">
            <v>1.2500000000000001E-2</v>
          </cell>
          <cell r="Y80">
            <v>1.2500000000000001E-2</v>
          </cell>
          <cell r="Z80">
            <v>1.2500000000000001E-2</v>
          </cell>
          <cell r="AA80">
            <v>1.2500000000000001E-2</v>
          </cell>
          <cell r="AB80">
            <v>1.2500000000000001E-2</v>
          </cell>
          <cell r="AC80">
            <v>1.2500000000000001E-2</v>
          </cell>
          <cell r="AD80">
            <v>1.2500000000000001E-2</v>
          </cell>
          <cell r="AE80">
            <v>1.2500000000000001E-2</v>
          </cell>
          <cell r="AF80">
            <v>1.2500000000000001E-2</v>
          </cell>
          <cell r="AG80">
            <v>1.2500000000000001E-2</v>
          </cell>
          <cell r="AH80">
            <v>1.2500000000000001E-2</v>
          </cell>
          <cell r="AI80">
            <v>1.2500000000000001E-2</v>
          </cell>
          <cell r="AJ80">
            <v>1.2500000000000001E-2</v>
          </cell>
          <cell r="AK80">
            <v>1.2500000000000001E-2</v>
          </cell>
          <cell r="AL80">
            <v>1.2500000000000001E-2</v>
          </cell>
          <cell r="AM80">
            <v>1.2500000000000001E-2</v>
          </cell>
          <cell r="AN80">
            <v>1.2500000000000001E-2</v>
          </cell>
          <cell r="AO80">
            <v>1.2500000000000001E-2</v>
          </cell>
          <cell r="AP80">
            <v>1.2500000000000001E-2</v>
          </cell>
          <cell r="AQ80">
            <v>1.2500000000000001E-2</v>
          </cell>
          <cell r="AR80">
            <v>1.2500000000000001E-2</v>
          </cell>
          <cell r="AS80">
            <v>1.2500000000000001E-2</v>
          </cell>
          <cell r="AT80">
            <v>1.2500000000000001E-2</v>
          </cell>
          <cell r="AU80">
            <v>1.2500000000000001E-2</v>
          </cell>
          <cell r="AV80">
            <v>1.2500000000000001E-2</v>
          </cell>
          <cell r="AW80">
            <v>1.2500000000000001E-2</v>
          </cell>
          <cell r="AX80">
            <v>1.2500000000000001E-2</v>
          </cell>
          <cell r="AY80">
            <v>1.2500000000000001E-2</v>
          </cell>
          <cell r="AZ80">
            <v>1.2500000000000001E-2</v>
          </cell>
          <cell r="BA80">
            <v>1.2500000000000001E-2</v>
          </cell>
          <cell r="BB80">
            <v>1.2500000000000001E-2</v>
          </cell>
          <cell r="BC80">
            <v>1.2500000000000001E-2</v>
          </cell>
          <cell r="BD80">
            <v>1.2500000000000001E-2</v>
          </cell>
          <cell r="BE80">
            <v>1.2500000000000001E-2</v>
          </cell>
          <cell r="BF80">
            <v>1.2500000000000001E-2</v>
          </cell>
          <cell r="BG80">
            <v>1.2500000000000001E-2</v>
          </cell>
          <cell r="BH80">
            <v>1.2500000000000001E-2</v>
          </cell>
          <cell r="BI80">
            <v>1.2500000000000001E-2</v>
          </cell>
          <cell r="BJ80">
            <v>1.2500000000000001E-2</v>
          </cell>
          <cell r="BK80">
            <v>1.2500000000000001E-2</v>
          </cell>
        </row>
        <row r="81">
          <cell r="C81" t="str">
            <v>a4e_Actual Days</v>
          </cell>
          <cell r="E81">
            <v>154</v>
          </cell>
          <cell r="F81">
            <v>90</v>
          </cell>
          <cell r="G81">
            <v>92</v>
          </cell>
          <cell r="H81">
            <v>92</v>
          </cell>
          <cell r="I81">
            <v>91</v>
          </cell>
          <cell r="J81">
            <v>90</v>
          </cell>
          <cell r="K81">
            <v>92</v>
          </cell>
          <cell r="L81">
            <v>94</v>
          </cell>
          <cell r="M81">
            <v>91</v>
          </cell>
          <cell r="N81">
            <v>91</v>
          </cell>
          <cell r="O81">
            <v>91</v>
          </cell>
          <cell r="P81">
            <v>91</v>
          </cell>
          <cell r="Q81">
            <v>91</v>
          </cell>
          <cell r="R81">
            <v>91</v>
          </cell>
          <cell r="S81">
            <v>91</v>
          </cell>
          <cell r="T81">
            <v>92</v>
          </cell>
          <cell r="U81">
            <v>91</v>
          </cell>
          <cell r="V81">
            <v>90</v>
          </cell>
          <cell r="W81">
            <v>92</v>
          </cell>
          <cell r="X81">
            <v>92</v>
          </cell>
          <cell r="Y81">
            <v>91</v>
          </cell>
          <cell r="Z81">
            <v>90</v>
          </cell>
          <cell r="AA81">
            <v>92</v>
          </cell>
          <cell r="AB81">
            <v>92</v>
          </cell>
          <cell r="AC81">
            <v>91</v>
          </cell>
          <cell r="AD81">
            <v>91</v>
          </cell>
          <cell r="AE81">
            <v>92</v>
          </cell>
          <cell r="AF81">
            <v>94</v>
          </cell>
          <cell r="AG81">
            <v>91</v>
          </cell>
          <cell r="AH81">
            <v>88</v>
          </cell>
          <cell r="AI81">
            <v>94</v>
          </cell>
          <cell r="AJ81">
            <v>91</v>
          </cell>
          <cell r="AK81">
            <v>91</v>
          </cell>
          <cell r="AL81">
            <v>91</v>
          </cell>
          <cell r="AM81">
            <v>91</v>
          </cell>
          <cell r="AN81">
            <v>91</v>
          </cell>
          <cell r="AO81">
            <v>91</v>
          </cell>
          <cell r="AP81">
            <v>91</v>
          </cell>
          <cell r="AQ81">
            <v>91</v>
          </cell>
          <cell r="AR81">
            <v>92</v>
          </cell>
          <cell r="AS81">
            <v>91</v>
          </cell>
          <cell r="AT81">
            <v>91</v>
          </cell>
          <cell r="AU81">
            <v>92</v>
          </cell>
          <cell r="AV81">
            <v>92</v>
          </cell>
          <cell r="AW81">
            <v>91</v>
          </cell>
          <cell r="AX81">
            <v>90</v>
          </cell>
          <cell r="AY81">
            <v>92</v>
          </cell>
          <cell r="AZ81">
            <v>92</v>
          </cell>
          <cell r="BA81">
            <v>91</v>
          </cell>
          <cell r="BB81">
            <v>90</v>
          </cell>
          <cell r="BC81">
            <v>92</v>
          </cell>
          <cell r="BD81">
            <v>94</v>
          </cell>
          <cell r="BE81">
            <v>91</v>
          </cell>
          <cell r="BF81">
            <v>88</v>
          </cell>
          <cell r="BG81">
            <v>94</v>
          </cell>
          <cell r="BH81">
            <v>91</v>
          </cell>
          <cell r="BI81">
            <v>91</v>
          </cell>
          <cell r="BJ81">
            <v>91</v>
          </cell>
          <cell r="BK81">
            <v>91</v>
          </cell>
        </row>
        <row r="82">
          <cell r="C82" t="str">
            <v>a4e_Basis</v>
          </cell>
          <cell r="E82">
            <v>360</v>
          </cell>
          <cell r="F82">
            <v>360</v>
          </cell>
          <cell r="G82">
            <v>360</v>
          </cell>
          <cell r="H82">
            <v>360</v>
          </cell>
          <cell r="I82">
            <v>360</v>
          </cell>
          <cell r="J82">
            <v>360</v>
          </cell>
          <cell r="K82">
            <v>360</v>
          </cell>
          <cell r="L82">
            <v>360</v>
          </cell>
          <cell r="M82">
            <v>360</v>
          </cell>
          <cell r="N82">
            <v>360</v>
          </cell>
          <cell r="O82">
            <v>360</v>
          </cell>
          <cell r="P82">
            <v>360</v>
          </cell>
          <cell r="Q82">
            <v>360</v>
          </cell>
          <cell r="R82">
            <v>360</v>
          </cell>
          <cell r="S82">
            <v>360</v>
          </cell>
          <cell r="T82">
            <v>360</v>
          </cell>
          <cell r="U82">
            <v>360</v>
          </cell>
          <cell r="V82">
            <v>360</v>
          </cell>
          <cell r="W82">
            <v>360</v>
          </cell>
          <cell r="X82">
            <v>360</v>
          </cell>
          <cell r="Y82">
            <v>360</v>
          </cell>
          <cell r="Z82">
            <v>360</v>
          </cell>
          <cell r="AA82">
            <v>360</v>
          </cell>
          <cell r="AB82">
            <v>360</v>
          </cell>
          <cell r="AC82">
            <v>360</v>
          </cell>
          <cell r="AD82">
            <v>360</v>
          </cell>
          <cell r="AE82">
            <v>360</v>
          </cell>
          <cell r="AF82">
            <v>360</v>
          </cell>
          <cell r="AG82">
            <v>360</v>
          </cell>
          <cell r="AH82">
            <v>360</v>
          </cell>
          <cell r="AI82">
            <v>360</v>
          </cell>
          <cell r="AJ82">
            <v>360</v>
          </cell>
          <cell r="AK82">
            <v>360</v>
          </cell>
          <cell r="AL82">
            <v>360</v>
          </cell>
          <cell r="AM82">
            <v>360</v>
          </cell>
          <cell r="AN82">
            <v>360</v>
          </cell>
          <cell r="AO82">
            <v>360</v>
          </cell>
          <cell r="AP82">
            <v>360</v>
          </cell>
          <cell r="AQ82">
            <v>360</v>
          </cell>
          <cell r="AR82">
            <v>360</v>
          </cell>
          <cell r="AS82">
            <v>360</v>
          </cell>
          <cell r="AT82">
            <v>360</v>
          </cell>
          <cell r="AU82">
            <v>360</v>
          </cell>
          <cell r="AV82">
            <v>360</v>
          </cell>
          <cell r="AW82">
            <v>360</v>
          </cell>
          <cell r="AX82">
            <v>360</v>
          </cell>
          <cell r="AY82">
            <v>360</v>
          </cell>
          <cell r="AZ82">
            <v>360</v>
          </cell>
          <cell r="BA82">
            <v>360</v>
          </cell>
          <cell r="BB82">
            <v>360</v>
          </cell>
          <cell r="BC82">
            <v>360</v>
          </cell>
          <cell r="BD82">
            <v>360</v>
          </cell>
          <cell r="BE82">
            <v>360</v>
          </cell>
          <cell r="BF82">
            <v>360</v>
          </cell>
          <cell r="BG82">
            <v>360</v>
          </cell>
          <cell r="BH82">
            <v>360</v>
          </cell>
          <cell r="BI82">
            <v>360</v>
          </cell>
          <cell r="BJ82">
            <v>360</v>
          </cell>
          <cell r="BK82">
            <v>360</v>
          </cell>
        </row>
        <row r="83">
          <cell r="C83" t="str">
            <v>a4e_Interest Due to Class</v>
          </cell>
          <cell r="E83">
            <v>1447.68</v>
          </cell>
          <cell r="F83">
            <v>312.5</v>
          </cell>
          <cell r="G83">
            <v>319.44</v>
          </cell>
          <cell r="H83">
            <v>319.44</v>
          </cell>
          <cell r="I83">
            <v>315.97000000000003</v>
          </cell>
          <cell r="J83">
            <v>312.5</v>
          </cell>
          <cell r="K83">
            <v>319.44</v>
          </cell>
          <cell r="L83">
            <v>326.39</v>
          </cell>
          <cell r="M83">
            <v>315.97000000000003</v>
          </cell>
          <cell r="N83">
            <v>315.97000000000003</v>
          </cell>
          <cell r="O83">
            <v>315.97000000000003</v>
          </cell>
          <cell r="P83">
            <v>315.97000000000003</v>
          </cell>
          <cell r="Q83">
            <v>315.97000000000003</v>
          </cell>
          <cell r="R83">
            <v>315.97000000000003</v>
          </cell>
          <cell r="S83">
            <v>315.97000000000003</v>
          </cell>
          <cell r="T83">
            <v>319.44</v>
          </cell>
          <cell r="U83">
            <v>315.97000000000003</v>
          </cell>
          <cell r="V83">
            <v>312.5</v>
          </cell>
          <cell r="W83">
            <v>319.44</v>
          </cell>
          <cell r="X83">
            <v>319.44</v>
          </cell>
          <cell r="Y83">
            <v>315.97000000000003</v>
          </cell>
          <cell r="Z83">
            <v>312.5</v>
          </cell>
          <cell r="AA83">
            <v>319.44</v>
          </cell>
          <cell r="AB83">
            <v>319.44</v>
          </cell>
          <cell r="AC83">
            <v>315.97000000000003</v>
          </cell>
          <cell r="AD83">
            <v>315.97000000000003</v>
          </cell>
          <cell r="AE83">
            <v>319.44</v>
          </cell>
          <cell r="AF83">
            <v>326.39</v>
          </cell>
          <cell r="AG83">
            <v>315.97000000000003</v>
          </cell>
          <cell r="AH83">
            <v>305.56</v>
          </cell>
          <cell r="AI83">
            <v>326.39</v>
          </cell>
          <cell r="AJ83">
            <v>315.97000000000003</v>
          </cell>
          <cell r="AK83">
            <v>315.97000000000003</v>
          </cell>
          <cell r="AL83">
            <v>315.97000000000003</v>
          </cell>
          <cell r="AM83">
            <v>315.97000000000003</v>
          </cell>
          <cell r="AN83">
            <v>315.97000000000003</v>
          </cell>
          <cell r="AO83">
            <v>315.97000000000003</v>
          </cell>
          <cell r="AP83">
            <v>315.97000000000003</v>
          </cell>
          <cell r="AQ83">
            <v>315.97000000000003</v>
          </cell>
          <cell r="AR83">
            <v>319.44</v>
          </cell>
          <cell r="AS83">
            <v>315.97000000000003</v>
          </cell>
          <cell r="AT83">
            <v>315.97000000000003</v>
          </cell>
          <cell r="AU83">
            <v>319.44</v>
          </cell>
          <cell r="AV83">
            <v>319.44</v>
          </cell>
          <cell r="AW83">
            <v>315.97000000000003</v>
          </cell>
          <cell r="AX83">
            <v>312.5</v>
          </cell>
          <cell r="AY83">
            <v>319.44</v>
          </cell>
          <cell r="AZ83">
            <v>319.44</v>
          </cell>
          <cell r="BA83">
            <v>315.97000000000003</v>
          </cell>
          <cell r="BB83">
            <v>312.5</v>
          </cell>
          <cell r="BC83">
            <v>319.44</v>
          </cell>
          <cell r="BD83">
            <v>326.39</v>
          </cell>
          <cell r="BE83">
            <v>315.97000000000003</v>
          </cell>
          <cell r="BF83">
            <v>305.56</v>
          </cell>
          <cell r="BG83">
            <v>326.39</v>
          </cell>
          <cell r="BH83">
            <v>315.97000000000003</v>
          </cell>
          <cell r="BI83">
            <v>315.97000000000003</v>
          </cell>
          <cell r="BJ83">
            <v>315.97000000000003</v>
          </cell>
          <cell r="BK83">
            <v>315.97000000000003</v>
          </cell>
        </row>
        <row r="84">
          <cell r="C84" t="str">
            <v>a4e_Interest on Deferred Interest (per denom)</v>
          </cell>
          <cell r="E84">
            <v>0</v>
          </cell>
          <cell r="F84">
            <v>0</v>
          </cell>
          <cell r="G84">
            <v>1</v>
          </cell>
          <cell r="H84">
            <v>2.02</v>
          </cell>
          <cell r="I84">
            <v>3.02</v>
          </cell>
          <cell r="J84">
            <v>3.98</v>
          </cell>
          <cell r="K84">
            <v>5.08</v>
          </cell>
          <cell r="L84">
            <v>6.25</v>
          </cell>
          <cell r="M84">
            <v>7.1</v>
          </cell>
          <cell r="N84">
            <v>8.1199999999999992</v>
          </cell>
          <cell r="O84">
            <v>9.14</v>
          </cell>
          <cell r="P84">
            <v>10.17</v>
          </cell>
          <cell r="Q84">
            <v>11.2</v>
          </cell>
          <cell r="R84">
            <v>12.24</v>
          </cell>
          <cell r="S84">
            <v>13.27</v>
          </cell>
          <cell r="T84">
            <v>14.47</v>
          </cell>
          <cell r="U84">
            <v>15.37</v>
          </cell>
          <cell r="V84">
            <v>16.239999999999998</v>
          </cell>
          <cell r="W84">
            <v>17.649999999999999</v>
          </cell>
          <cell r="X84">
            <v>18.72</v>
          </cell>
          <cell r="Y84">
            <v>19.59</v>
          </cell>
          <cell r="Z84">
            <v>20.420000000000002</v>
          </cell>
          <cell r="AA84">
            <v>21.94</v>
          </cell>
          <cell r="AB84">
            <v>23.03</v>
          </cell>
          <cell r="AC84">
            <v>23.86</v>
          </cell>
          <cell r="AD84">
            <v>24.93</v>
          </cell>
          <cell r="AE84">
            <v>26.3</v>
          </cell>
          <cell r="AF84">
            <v>28</v>
          </cell>
          <cell r="AG84">
            <v>28.22</v>
          </cell>
          <cell r="AH84">
            <v>28.35</v>
          </cell>
          <cell r="AI84">
            <v>31.37</v>
          </cell>
          <cell r="AJ84">
            <v>31.5</v>
          </cell>
          <cell r="AK84">
            <v>32.6</v>
          </cell>
          <cell r="AL84">
            <v>33.700000000000003</v>
          </cell>
          <cell r="AM84">
            <v>34.799999999999997</v>
          </cell>
          <cell r="AN84">
            <v>35.909999999999997</v>
          </cell>
          <cell r="AO84">
            <v>37.020000000000003</v>
          </cell>
          <cell r="AP84">
            <v>38.14</v>
          </cell>
          <cell r="AQ84">
            <v>39.26</v>
          </cell>
          <cell r="AR84">
            <v>40.82</v>
          </cell>
          <cell r="AS84">
            <v>41.52</v>
          </cell>
          <cell r="AT84">
            <v>42.65</v>
          </cell>
          <cell r="AU84">
            <v>44.26</v>
          </cell>
          <cell r="AV84">
            <v>45.42</v>
          </cell>
          <cell r="AW84">
            <v>46.08</v>
          </cell>
          <cell r="AX84">
            <v>46.71</v>
          </cell>
          <cell r="AY84">
            <v>48.89</v>
          </cell>
          <cell r="AZ84">
            <v>50.07</v>
          </cell>
          <cell r="BA84">
            <v>50.69</v>
          </cell>
          <cell r="BB84">
            <v>51.28</v>
          </cell>
          <cell r="BC84">
            <v>53.58</v>
          </cell>
          <cell r="BD84">
            <v>55.96</v>
          </cell>
          <cell r="BE84">
            <v>55.39</v>
          </cell>
          <cell r="BF84">
            <v>54.7</v>
          </cell>
          <cell r="BG84">
            <v>59.6</v>
          </cell>
          <cell r="BH84">
            <v>58.92</v>
          </cell>
          <cell r="BI84">
            <v>60.1</v>
          </cell>
          <cell r="BJ84">
            <v>61.29</v>
          </cell>
          <cell r="BK84">
            <v>62.48</v>
          </cell>
        </row>
        <row r="85">
          <cell r="C85" t="str">
            <v xml:space="preserve">a4e_Total Interest Due </v>
          </cell>
          <cell r="E85">
            <v>130291.20000000001</v>
          </cell>
          <cell r="F85">
            <v>28125</v>
          </cell>
          <cell r="G85">
            <v>28839.599999999999</v>
          </cell>
          <cell r="H85">
            <v>28931.399999999998</v>
          </cell>
          <cell r="I85">
            <v>28709.100000000002</v>
          </cell>
          <cell r="J85">
            <v>28483.200000000001</v>
          </cell>
          <cell r="K85">
            <v>29206.799999999999</v>
          </cell>
          <cell r="L85">
            <v>29937.599999999999</v>
          </cell>
          <cell r="M85">
            <v>29076.300000000003</v>
          </cell>
          <cell r="N85">
            <v>29168.100000000002</v>
          </cell>
          <cell r="O85">
            <v>29259.9</v>
          </cell>
          <cell r="P85">
            <v>29352.600000000002</v>
          </cell>
          <cell r="Q85">
            <v>29445.300000000003</v>
          </cell>
          <cell r="R85">
            <v>29538.9</v>
          </cell>
          <cell r="S85">
            <v>29631.600000000002</v>
          </cell>
          <cell r="T85">
            <v>30051.9</v>
          </cell>
          <cell r="U85">
            <v>29820.600000000002</v>
          </cell>
          <cell r="V85">
            <v>29586.600000000002</v>
          </cell>
          <cell r="W85">
            <v>30338.1</v>
          </cell>
          <cell r="X85">
            <v>30434.399999999998</v>
          </cell>
          <cell r="Y85">
            <v>30200.400000000001</v>
          </cell>
          <cell r="Z85">
            <v>29962.800000000003</v>
          </cell>
          <cell r="AA85">
            <v>30724.2</v>
          </cell>
          <cell r="AB85">
            <v>30822.300000000003</v>
          </cell>
          <cell r="AC85">
            <v>30584.700000000004</v>
          </cell>
          <cell r="AD85">
            <v>30681.000000000004</v>
          </cell>
          <cell r="AE85">
            <v>31116.600000000002</v>
          </cell>
          <cell r="AF85">
            <v>31895.1</v>
          </cell>
          <cell r="AG85">
            <v>30977.100000000006</v>
          </cell>
          <cell r="AH85">
            <v>30051.9</v>
          </cell>
          <cell r="AI85">
            <v>32198.399999999998</v>
          </cell>
          <cell r="AJ85">
            <v>31272.300000000003</v>
          </cell>
          <cell r="AK85">
            <v>31371.300000000003</v>
          </cell>
          <cell r="AL85">
            <v>31470.300000000003</v>
          </cell>
          <cell r="AM85">
            <v>31569.300000000003</v>
          </cell>
          <cell r="AN85">
            <v>31669.200000000001</v>
          </cell>
          <cell r="AO85">
            <v>31769.100000000002</v>
          </cell>
          <cell r="AP85">
            <v>31869.9</v>
          </cell>
          <cell r="AQ85">
            <v>31970.7</v>
          </cell>
          <cell r="AR85">
            <v>32423.399999999998</v>
          </cell>
          <cell r="AS85">
            <v>32174.100000000002</v>
          </cell>
          <cell r="AT85">
            <v>32275.8</v>
          </cell>
          <cell r="AU85">
            <v>32733</v>
          </cell>
          <cell r="AV85">
            <v>32837.4</v>
          </cell>
          <cell r="AW85">
            <v>32584.5</v>
          </cell>
          <cell r="AX85">
            <v>32328.899999999998</v>
          </cell>
          <cell r="AY85">
            <v>33149.699999999997</v>
          </cell>
          <cell r="AZ85">
            <v>33255.9</v>
          </cell>
          <cell r="BA85">
            <v>32999.4</v>
          </cell>
          <cell r="BB85">
            <v>32740.199999999997</v>
          </cell>
          <cell r="BC85">
            <v>33571.799999999996</v>
          </cell>
          <cell r="BD85">
            <v>34411.5</v>
          </cell>
          <cell r="BE85">
            <v>33422.400000000001</v>
          </cell>
          <cell r="BF85">
            <v>32423.399999999998</v>
          </cell>
          <cell r="BG85">
            <v>34739.1</v>
          </cell>
          <cell r="BH85">
            <v>33740.100000000006</v>
          </cell>
          <cell r="BI85">
            <v>33846.300000000003</v>
          </cell>
          <cell r="BJ85">
            <v>33953.4</v>
          </cell>
          <cell r="BK85">
            <v>34060.500000000007</v>
          </cell>
        </row>
        <row r="86">
          <cell r="C86" t="str">
            <v>a4e_Interest Paid</v>
          </cell>
          <cell r="E86">
            <v>130291.20000000001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</row>
        <row r="87">
          <cell r="C87" t="str">
            <v>a4e_Prior Period Deferred Interest Due</v>
          </cell>
          <cell r="E87">
            <v>0</v>
          </cell>
          <cell r="F87">
            <v>0</v>
          </cell>
          <cell r="G87">
            <v>28125</v>
          </cell>
          <cell r="H87">
            <v>56964.6</v>
          </cell>
          <cell r="I87">
            <v>85896</v>
          </cell>
          <cell r="J87">
            <v>114605.1</v>
          </cell>
          <cell r="K87">
            <v>143088.30000000002</v>
          </cell>
          <cell r="L87">
            <v>172295.1</v>
          </cell>
          <cell r="M87">
            <v>202232.7</v>
          </cell>
          <cell r="N87">
            <v>231309</v>
          </cell>
          <cell r="O87">
            <v>260477.1</v>
          </cell>
          <cell r="P87">
            <v>289737</v>
          </cell>
          <cell r="Q87">
            <v>319089.59999999998</v>
          </cell>
          <cell r="R87">
            <v>348534.89999999997</v>
          </cell>
          <cell r="S87">
            <v>378073.8</v>
          </cell>
          <cell r="T87">
            <v>407705.39999999997</v>
          </cell>
          <cell r="U87">
            <v>437757.3</v>
          </cell>
          <cell r="V87">
            <v>467577.89999999997</v>
          </cell>
          <cell r="W87">
            <v>497164.49999999994</v>
          </cell>
          <cell r="X87">
            <v>527502.6</v>
          </cell>
          <cell r="Y87">
            <v>557937</v>
          </cell>
          <cell r="Z87">
            <v>588137.4</v>
          </cell>
          <cell r="AA87">
            <v>618100.20000000007</v>
          </cell>
          <cell r="AB87">
            <v>648824.4</v>
          </cell>
          <cell r="AC87">
            <v>679646.70000000007</v>
          </cell>
          <cell r="AD87">
            <v>710231.4</v>
          </cell>
          <cell r="AE87">
            <v>740912.4</v>
          </cell>
          <cell r="AF87">
            <v>772029</v>
          </cell>
          <cell r="AG87">
            <v>803924.1</v>
          </cell>
          <cell r="AH87">
            <v>834901.2</v>
          </cell>
          <cell r="AI87">
            <v>864953.1</v>
          </cell>
          <cell r="AJ87">
            <v>897151.5</v>
          </cell>
          <cell r="AK87">
            <v>928423.8</v>
          </cell>
          <cell r="AL87">
            <v>959795.10000000009</v>
          </cell>
          <cell r="AM87">
            <v>991265.40000000014</v>
          </cell>
          <cell r="AN87">
            <v>1022834.7000000002</v>
          </cell>
          <cell r="AO87">
            <v>1054503.9000000001</v>
          </cell>
          <cell r="AP87">
            <v>1086273.0000000002</v>
          </cell>
          <cell r="AQ87">
            <v>1118142.9000000001</v>
          </cell>
          <cell r="AR87">
            <v>1150113.6000000001</v>
          </cell>
          <cell r="AS87">
            <v>1182537</v>
          </cell>
          <cell r="AT87">
            <v>1214711.1000000001</v>
          </cell>
          <cell r="AU87">
            <v>1246986.9000000001</v>
          </cell>
          <cell r="AV87">
            <v>1279719.9000000001</v>
          </cell>
          <cell r="AW87">
            <v>1312557.3</v>
          </cell>
          <cell r="AX87">
            <v>1345141.8</v>
          </cell>
          <cell r="AY87">
            <v>1377470.7</v>
          </cell>
          <cell r="AZ87">
            <v>1410620.4</v>
          </cell>
          <cell r="BA87">
            <v>1443876.2999999998</v>
          </cell>
          <cell r="BB87">
            <v>1476875.6999999997</v>
          </cell>
          <cell r="BC87">
            <v>1509615.8999999997</v>
          </cell>
          <cell r="BD87">
            <v>1543187.6999999997</v>
          </cell>
          <cell r="BE87">
            <v>1577599.1999999997</v>
          </cell>
          <cell r="BF87">
            <v>1611021.5999999996</v>
          </cell>
          <cell r="BG87">
            <v>1643444.9999999995</v>
          </cell>
          <cell r="BH87">
            <v>1678184.0999999996</v>
          </cell>
          <cell r="BI87">
            <v>1711924.1999999997</v>
          </cell>
          <cell r="BJ87">
            <v>1745770.4999999998</v>
          </cell>
          <cell r="BK87">
            <v>1779723.8999999997</v>
          </cell>
        </row>
        <row r="88">
          <cell r="C88" t="str">
            <v>a4e_Prior Period Deferred Interest Paid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</row>
        <row r="89">
          <cell r="C89" t="str">
            <v>a4e_Deferred Interest</v>
          </cell>
          <cell r="E89">
            <v>0</v>
          </cell>
          <cell r="F89">
            <v>28125</v>
          </cell>
          <cell r="G89">
            <v>56964.6</v>
          </cell>
          <cell r="H89">
            <v>85896</v>
          </cell>
          <cell r="I89">
            <v>114605.1</v>
          </cell>
          <cell r="J89">
            <v>143088.30000000002</v>
          </cell>
          <cell r="K89">
            <v>172295.1</v>
          </cell>
          <cell r="L89">
            <v>202232.7</v>
          </cell>
          <cell r="M89">
            <v>231309</v>
          </cell>
          <cell r="N89">
            <v>260477.1</v>
          </cell>
          <cell r="O89">
            <v>289737</v>
          </cell>
          <cell r="P89">
            <v>319089.59999999998</v>
          </cell>
          <cell r="Q89">
            <v>348534.89999999997</v>
          </cell>
          <cell r="R89">
            <v>378073.8</v>
          </cell>
          <cell r="S89">
            <v>407705.39999999997</v>
          </cell>
          <cell r="T89">
            <v>437757.3</v>
          </cell>
          <cell r="U89">
            <v>467577.89999999997</v>
          </cell>
          <cell r="V89">
            <v>497164.49999999994</v>
          </cell>
          <cell r="W89">
            <v>527502.6</v>
          </cell>
          <cell r="X89">
            <v>557937</v>
          </cell>
          <cell r="Y89">
            <v>588137.4</v>
          </cell>
          <cell r="Z89">
            <v>618100.20000000007</v>
          </cell>
          <cell r="AA89">
            <v>648824.4</v>
          </cell>
          <cell r="AB89">
            <v>679646.70000000007</v>
          </cell>
          <cell r="AC89">
            <v>710231.4</v>
          </cell>
          <cell r="AD89">
            <v>740912.4</v>
          </cell>
          <cell r="AE89">
            <v>772029</v>
          </cell>
          <cell r="AF89">
            <v>803924.1</v>
          </cell>
          <cell r="AG89">
            <v>834901.2</v>
          </cell>
          <cell r="AH89">
            <v>864953.1</v>
          </cell>
          <cell r="AI89">
            <v>897151.5</v>
          </cell>
          <cell r="AJ89">
            <v>928423.8</v>
          </cell>
          <cell r="AK89">
            <v>959795.10000000009</v>
          </cell>
          <cell r="AL89">
            <v>991265.40000000014</v>
          </cell>
          <cell r="AM89">
            <v>1022834.7000000002</v>
          </cell>
          <cell r="AN89">
            <v>1054503.9000000001</v>
          </cell>
          <cell r="AO89">
            <v>1086273.0000000002</v>
          </cell>
          <cell r="AP89">
            <v>1118142.9000000001</v>
          </cell>
          <cell r="AQ89">
            <v>1150113.6000000001</v>
          </cell>
          <cell r="AR89">
            <v>1182537</v>
          </cell>
          <cell r="AS89">
            <v>1214711.1000000001</v>
          </cell>
          <cell r="AT89">
            <v>1246986.9000000001</v>
          </cell>
          <cell r="AU89">
            <v>1279719.9000000001</v>
          </cell>
          <cell r="AV89">
            <v>1312557.3</v>
          </cell>
          <cell r="AW89">
            <v>1345141.8</v>
          </cell>
          <cell r="AX89">
            <v>1377470.7</v>
          </cell>
          <cell r="AY89">
            <v>1410620.4</v>
          </cell>
          <cell r="AZ89">
            <v>1443876.2999999998</v>
          </cell>
          <cell r="BA89">
            <v>1476875.6999999997</v>
          </cell>
          <cell r="BB89">
            <v>1509615.8999999997</v>
          </cell>
          <cell r="BC89">
            <v>1543187.6999999997</v>
          </cell>
          <cell r="BD89">
            <v>1577599.1999999997</v>
          </cell>
          <cell r="BE89">
            <v>1611021.5999999996</v>
          </cell>
          <cell r="BF89">
            <v>1643444.9999999995</v>
          </cell>
          <cell r="BG89">
            <v>1678184.0999999996</v>
          </cell>
          <cell r="BH89">
            <v>1711924.1999999997</v>
          </cell>
          <cell r="BI89">
            <v>1745770.4999999998</v>
          </cell>
          <cell r="BJ89">
            <v>1779723.8999999997</v>
          </cell>
          <cell r="BK89">
            <v>1813784.3999999997</v>
          </cell>
        </row>
        <row r="90">
          <cell r="C90" t="str">
            <v>a4e_Principal Paid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</row>
        <row r="91">
          <cell r="C91" t="str">
            <v>a4e_Closing Balance</v>
          </cell>
          <cell r="E91">
            <v>9000000</v>
          </cell>
          <cell r="F91">
            <v>9000000</v>
          </cell>
          <cell r="G91">
            <v>9000000</v>
          </cell>
          <cell r="H91">
            <v>9000000</v>
          </cell>
          <cell r="I91">
            <v>9000000</v>
          </cell>
          <cell r="J91">
            <v>9000000</v>
          </cell>
          <cell r="K91">
            <v>9000000</v>
          </cell>
          <cell r="L91">
            <v>9000000</v>
          </cell>
          <cell r="M91">
            <v>9000000</v>
          </cell>
          <cell r="N91">
            <v>9000000</v>
          </cell>
          <cell r="O91">
            <v>9000000</v>
          </cell>
          <cell r="P91">
            <v>9000000</v>
          </cell>
          <cell r="Q91">
            <v>9000000</v>
          </cell>
          <cell r="R91">
            <v>9000000</v>
          </cell>
          <cell r="S91">
            <v>9000000</v>
          </cell>
          <cell r="T91">
            <v>9000000</v>
          </cell>
          <cell r="U91">
            <v>9000000</v>
          </cell>
          <cell r="V91">
            <v>9000000</v>
          </cell>
          <cell r="W91">
            <v>9000000</v>
          </cell>
          <cell r="X91">
            <v>9000000</v>
          </cell>
          <cell r="Y91">
            <v>9000000</v>
          </cell>
          <cell r="Z91">
            <v>9000000</v>
          </cell>
          <cell r="AA91">
            <v>9000000</v>
          </cell>
          <cell r="AB91">
            <v>9000000</v>
          </cell>
          <cell r="AC91">
            <v>9000000</v>
          </cell>
          <cell r="AD91">
            <v>9000000</v>
          </cell>
          <cell r="AE91">
            <v>9000000</v>
          </cell>
          <cell r="AF91">
            <v>9000000</v>
          </cell>
          <cell r="AG91">
            <v>9000000</v>
          </cell>
          <cell r="AH91">
            <v>9000000</v>
          </cell>
          <cell r="AI91">
            <v>9000000</v>
          </cell>
          <cell r="AJ91">
            <v>9000000</v>
          </cell>
          <cell r="AK91">
            <v>9000000</v>
          </cell>
          <cell r="AL91">
            <v>9000000</v>
          </cell>
          <cell r="AM91">
            <v>9000000</v>
          </cell>
          <cell r="AN91">
            <v>9000000</v>
          </cell>
          <cell r="AO91">
            <v>9000000</v>
          </cell>
          <cell r="AP91">
            <v>9000000</v>
          </cell>
          <cell r="AQ91">
            <v>9000000</v>
          </cell>
          <cell r="AR91">
            <v>9000000</v>
          </cell>
          <cell r="AS91">
            <v>9000000</v>
          </cell>
          <cell r="AT91">
            <v>9000000</v>
          </cell>
          <cell r="AU91">
            <v>9000000</v>
          </cell>
          <cell r="AV91">
            <v>9000000</v>
          </cell>
          <cell r="AW91">
            <v>9000000</v>
          </cell>
          <cell r="AX91">
            <v>9000000</v>
          </cell>
          <cell r="AY91">
            <v>9000000</v>
          </cell>
          <cell r="AZ91">
            <v>9000000</v>
          </cell>
          <cell r="BA91">
            <v>9000000</v>
          </cell>
          <cell r="BB91">
            <v>9000000</v>
          </cell>
          <cell r="BC91">
            <v>9000000</v>
          </cell>
          <cell r="BD91">
            <v>9000000</v>
          </cell>
          <cell r="BE91">
            <v>9000000</v>
          </cell>
          <cell r="BF91">
            <v>9000000</v>
          </cell>
          <cell r="BG91">
            <v>9000000</v>
          </cell>
          <cell r="BH91">
            <v>9000000</v>
          </cell>
          <cell r="BI91">
            <v>9000000</v>
          </cell>
          <cell r="BJ91">
            <v>9000000</v>
          </cell>
          <cell r="BK91">
            <v>9000000</v>
          </cell>
        </row>
        <row r="93">
          <cell r="C93" t="str">
            <v>Class A4F Fixed Rate Notes</v>
          </cell>
        </row>
        <row r="94">
          <cell r="C94" t="str">
            <v>a4f_Original Balance</v>
          </cell>
          <cell r="E94">
            <v>16000000</v>
          </cell>
          <cell r="F94">
            <v>16000000</v>
          </cell>
          <cell r="G94">
            <v>16000000</v>
          </cell>
          <cell r="H94">
            <v>16000000</v>
          </cell>
          <cell r="I94">
            <v>16000000</v>
          </cell>
          <cell r="J94">
            <v>16000000</v>
          </cell>
          <cell r="K94">
            <v>16000000</v>
          </cell>
          <cell r="L94">
            <v>16000000</v>
          </cell>
          <cell r="M94">
            <v>16000000</v>
          </cell>
          <cell r="N94">
            <v>16000000</v>
          </cell>
          <cell r="O94">
            <v>16000000</v>
          </cell>
          <cell r="P94">
            <v>16000000</v>
          </cell>
          <cell r="Q94">
            <v>16000000</v>
          </cell>
          <cell r="R94">
            <v>16000000</v>
          </cell>
          <cell r="S94">
            <v>16000000</v>
          </cell>
          <cell r="T94">
            <v>16000000</v>
          </cell>
          <cell r="U94">
            <v>16000000</v>
          </cell>
          <cell r="V94">
            <v>16000000</v>
          </cell>
          <cell r="W94">
            <v>16000000</v>
          </cell>
          <cell r="X94">
            <v>16000000</v>
          </cell>
          <cell r="Y94">
            <v>16000000</v>
          </cell>
          <cell r="Z94">
            <v>16000000</v>
          </cell>
          <cell r="AA94">
            <v>16000000</v>
          </cell>
          <cell r="AB94">
            <v>16000000</v>
          </cell>
          <cell r="AC94">
            <v>16000000</v>
          </cell>
          <cell r="AD94">
            <v>16000000</v>
          </cell>
          <cell r="AE94">
            <v>16000000</v>
          </cell>
          <cell r="AF94">
            <v>16000000</v>
          </cell>
          <cell r="AG94">
            <v>16000000</v>
          </cell>
          <cell r="AH94">
            <v>16000000</v>
          </cell>
          <cell r="AI94">
            <v>16000000</v>
          </cell>
          <cell r="AJ94">
            <v>16000000</v>
          </cell>
          <cell r="AK94">
            <v>16000000</v>
          </cell>
          <cell r="AL94">
            <v>16000000</v>
          </cell>
          <cell r="AM94">
            <v>16000000</v>
          </cell>
          <cell r="AN94">
            <v>16000000</v>
          </cell>
          <cell r="AO94">
            <v>16000000</v>
          </cell>
          <cell r="AP94">
            <v>16000000</v>
          </cell>
          <cell r="AQ94">
            <v>16000000</v>
          </cell>
          <cell r="AR94">
            <v>16000000</v>
          </cell>
          <cell r="AS94">
            <v>16000000</v>
          </cell>
          <cell r="AT94">
            <v>16000000</v>
          </cell>
          <cell r="AU94">
            <v>16000000</v>
          </cell>
          <cell r="AV94">
            <v>16000000</v>
          </cell>
          <cell r="AW94">
            <v>16000000</v>
          </cell>
          <cell r="AX94">
            <v>16000000</v>
          </cell>
          <cell r="AY94">
            <v>16000000</v>
          </cell>
          <cell r="AZ94">
            <v>16000000</v>
          </cell>
          <cell r="BA94">
            <v>16000000</v>
          </cell>
          <cell r="BB94">
            <v>16000000</v>
          </cell>
          <cell r="BC94">
            <v>16000000</v>
          </cell>
          <cell r="BD94">
            <v>16000000</v>
          </cell>
          <cell r="BE94">
            <v>16000000</v>
          </cell>
          <cell r="BF94">
            <v>16000000</v>
          </cell>
          <cell r="BG94">
            <v>16000000</v>
          </cell>
          <cell r="BH94">
            <v>16000000</v>
          </cell>
          <cell r="BI94">
            <v>16000000</v>
          </cell>
          <cell r="BJ94">
            <v>16000000</v>
          </cell>
          <cell r="BK94">
            <v>16000000</v>
          </cell>
        </row>
        <row r="95">
          <cell r="C95" t="str">
            <v>a4f_Beginning Balance</v>
          </cell>
          <cell r="E95">
            <v>16000000</v>
          </cell>
          <cell r="F95">
            <v>16000000</v>
          </cell>
          <cell r="G95">
            <v>16000000</v>
          </cell>
          <cell r="H95">
            <v>16000000</v>
          </cell>
          <cell r="I95">
            <v>16000000</v>
          </cell>
          <cell r="J95">
            <v>16000000</v>
          </cell>
          <cell r="K95">
            <v>16000000</v>
          </cell>
          <cell r="L95">
            <v>16000000</v>
          </cell>
          <cell r="M95">
            <v>16000000</v>
          </cell>
          <cell r="N95">
            <v>16000000</v>
          </cell>
          <cell r="O95">
            <v>16000000</v>
          </cell>
          <cell r="P95">
            <v>16000000</v>
          </cell>
          <cell r="Q95">
            <v>16000000</v>
          </cell>
          <cell r="R95">
            <v>16000000</v>
          </cell>
          <cell r="S95">
            <v>16000000</v>
          </cell>
          <cell r="T95">
            <v>16000000</v>
          </cell>
          <cell r="U95">
            <v>16000000</v>
          </cell>
          <cell r="V95">
            <v>16000000</v>
          </cell>
          <cell r="W95">
            <v>16000000</v>
          </cell>
          <cell r="X95">
            <v>16000000</v>
          </cell>
          <cell r="Y95">
            <v>16000000</v>
          </cell>
          <cell r="Z95">
            <v>16000000</v>
          </cell>
          <cell r="AA95">
            <v>16000000</v>
          </cell>
          <cell r="AB95">
            <v>16000000</v>
          </cell>
          <cell r="AC95">
            <v>16000000</v>
          </cell>
          <cell r="AD95">
            <v>16000000</v>
          </cell>
          <cell r="AE95">
            <v>16000000</v>
          </cell>
          <cell r="AF95">
            <v>16000000</v>
          </cell>
          <cell r="AG95">
            <v>16000000</v>
          </cell>
          <cell r="AH95">
            <v>16000000</v>
          </cell>
          <cell r="AI95">
            <v>16000000</v>
          </cell>
          <cell r="AJ95">
            <v>16000000</v>
          </cell>
          <cell r="AK95">
            <v>16000000</v>
          </cell>
          <cell r="AL95">
            <v>16000000</v>
          </cell>
          <cell r="AM95">
            <v>16000000</v>
          </cell>
          <cell r="AN95">
            <v>16000000</v>
          </cell>
          <cell r="AO95">
            <v>16000000</v>
          </cell>
          <cell r="AP95">
            <v>16000000</v>
          </cell>
          <cell r="AQ95">
            <v>16000000</v>
          </cell>
          <cell r="AR95">
            <v>16000000</v>
          </cell>
          <cell r="AS95">
            <v>16000000</v>
          </cell>
          <cell r="AT95">
            <v>16000000</v>
          </cell>
          <cell r="AU95">
            <v>16000000</v>
          </cell>
          <cell r="AV95">
            <v>16000000</v>
          </cell>
          <cell r="AW95">
            <v>16000000</v>
          </cell>
          <cell r="AX95">
            <v>16000000</v>
          </cell>
          <cell r="AY95">
            <v>16000000</v>
          </cell>
          <cell r="AZ95">
            <v>16000000</v>
          </cell>
          <cell r="BA95">
            <v>16000000</v>
          </cell>
          <cell r="BB95">
            <v>16000000</v>
          </cell>
          <cell r="BC95">
            <v>16000000</v>
          </cell>
          <cell r="BD95">
            <v>16000000</v>
          </cell>
          <cell r="BE95">
            <v>16000000</v>
          </cell>
          <cell r="BF95">
            <v>16000000</v>
          </cell>
          <cell r="BG95">
            <v>16000000</v>
          </cell>
          <cell r="BH95">
            <v>16000000</v>
          </cell>
          <cell r="BI95">
            <v>16000000</v>
          </cell>
          <cell r="BJ95">
            <v>16000000</v>
          </cell>
          <cell r="BK95">
            <v>16000000</v>
          </cell>
        </row>
        <row r="96">
          <cell r="C96" t="str">
            <v>a4f_Authorised Denomination</v>
          </cell>
          <cell r="E96">
            <v>100000</v>
          </cell>
          <cell r="F96">
            <v>100000</v>
          </cell>
          <cell r="G96">
            <v>100000</v>
          </cell>
          <cell r="H96">
            <v>100000</v>
          </cell>
          <cell r="I96">
            <v>100000</v>
          </cell>
          <cell r="J96">
            <v>100000</v>
          </cell>
          <cell r="K96">
            <v>100000</v>
          </cell>
          <cell r="L96">
            <v>100000</v>
          </cell>
          <cell r="M96">
            <v>100000</v>
          </cell>
          <cell r="N96">
            <v>100000</v>
          </cell>
          <cell r="O96">
            <v>100000</v>
          </cell>
          <cell r="P96">
            <v>100000</v>
          </cell>
          <cell r="Q96">
            <v>100000</v>
          </cell>
          <cell r="R96">
            <v>100000</v>
          </cell>
          <cell r="S96">
            <v>100000</v>
          </cell>
          <cell r="T96">
            <v>100000</v>
          </cell>
          <cell r="U96">
            <v>100000</v>
          </cell>
          <cell r="V96">
            <v>100000</v>
          </cell>
          <cell r="W96">
            <v>100000</v>
          </cell>
          <cell r="X96">
            <v>100000</v>
          </cell>
          <cell r="Y96">
            <v>100000</v>
          </cell>
          <cell r="Z96">
            <v>100000</v>
          </cell>
          <cell r="AA96">
            <v>100000</v>
          </cell>
          <cell r="AB96">
            <v>100000</v>
          </cell>
          <cell r="AC96">
            <v>100000</v>
          </cell>
          <cell r="AD96">
            <v>100000</v>
          </cell>
          <cell r="AE96">
            <v>100000</v>
          </cell>
          <cell r="AF96">
            <v>100000</v>
          </cell>
          <cell r="AG96">
            <v>100000</v>
          </cell>
          <cell r="AH96">
            <v>100000</v>
          </cell>
          <cell r="AI96">
            <v>100000</v>
          </cell>
          <cell r="AJ96">
            <v>100000</v>
          </cell>
          <cell r="AK96">
            <v>100000</v>
          </cell>
          <cell r="AL96">
            <v>100000</v>
          </cell>
          <cell r="AM96">
            <v>100000</v>
          </cell>
          <cell r="AN96">
            <v>100000</v>
          </cell>
          <cell r="AO96">
            <v>100000</v>
          </cell>
          <cell r="AP96">
            <v>100000</v>
          </cell>
          <cell r="AQ96">
            <v>100000</v>
          </cell>
          <cell r="AR96">
            <v>100000</v>
          </cell>
          <cell r="AS96">
            <v>100000</v>
          </cell>
          <cell r="AT96">
            <v>100000</v>
          </cell>
          <cell r="AU96">
            <v>100000</v>
          </cell>
          <cell r="AV96">
            <v>100000</v>
          </cell>
          <cell r="AW96">
            <v>100000</v>
          </cell>
          <cell r="AX96">
            <v>100000</v>
          </cell>
          <cell r="AY96">
            <v>100000</v>
          </cell>
          <cell r="AZ96">
            <v>100000</v>
          </cell>
          <cell r="BA96">
            <v>100000</v>
          </cell>
          <cell r="BB96">
            <v>100000</v>
          </cell>
          <cell r="BC96">
            <v>100000</v>
          </cell>
          <cell r="BD96">
            <v>100000</v>
          </cell>
          <cell r="BE96">
            <v>100000</v>
          </cell>
          <cell r="BF96">
            <v>100000</v>
          </cell>
          <cell r="BG96">
            <v>100000</v>
          </cell>
          <cell r="BH96">
            <v>100000</v>
          </cell>
          <cell r="BI96">
            <v>100000</v>
          </cell>
          <cell r="BJ96">
            <v>100000</v>
          </cell>
          <cell r="BK96">
            <v>100000</v>
          </cell>
        </row>
        <row r="97">
          <cell r="C97" t="str">
            <v>a4f_Authorised Denomination Outstanding</v>
          </cell>
          <cell r="E97">
            <v>100000</v>
          </cell>
          <cell r="F97">
            <v>100000</v>
          </cell>
          <cell r="G97">
            <v>100000</v>
          </cell>
          <cell r="H97">
            <v>100000</v>
          </cell>
          <cell r="I97">
            <v>100000</v>
          </cell>
          <cell r="J97">
            <v>100000</v>
          </cell>
          <cell r="K97">
            <v>100000</v>
          </cell>
          <cell r="L97">
            <v>100000</v>
          </cell>
          <cell r="M97">
            <v>100000</v>
          </cell>
          <cell r="N97">
            <v>100000</v>
          </cell>
          <cell r="O97">
            <v>100000</v>
          </cell>
          <cell r="P97">
            <v>100000</v>
          </cell>
          <cell r="Q97">
            <v>100000</v>
          </cell>
          <cell r="R97">
            <v>100000</v>
          </cell>
          <cell r="S97">
            <v>100000</v>
          </cell>
          <cell r="T97">
            <v>100000</v>
          </cell>
          <cell r="U97">
            <v>100000</v>
          </cell>
          <cell r="V97">
            <v>100000</v>
          </cell>
          <cell r="W97">
            <v>100000</v>
          </cell>
          <cell r="X97">
            <v>100000</v>
          </cell>
          <cell r="Y97">
            <v>100000</v>
          </cell>
          <cell r="Z97">
            <v>100000</v>
          </cell>
          <cell r="AA97">
            <v>100000</v>
          </cell>
          <cell r="AB97">
            <v>100000</v>
          </cell>
          <cell r="AC97">
            <v>100000</v>
          </cell>
          <cell r="AD97">
            <v>100000</v>
          </cell>
          <cell r="AE97">
            <v>100000</v>
          </cell>
          <cell r="AF97">
            <v>100000</v>
          </cell>
          <cell r="AG97">
            <v>100000</v>
          </cell>
          <cell r="AH97">
            <v>100000</v>
          </cell>
          <cell r="AI97">
            <v>100000</v>
          </cell>
          <cell r="AJ97">
            <v>100000</v>
          </cell>
          <cell r="AK97">
            <v>100000</v>
          </cell>
          <cell r="AL97">
            <v>100000</v>
          </cell>
          <cell r="AM97">
            <v>100000</v>
          </cell>
          <cell r="AN97">
            <v>100000</v>
          </cell>
          <cell r="AO97">
            <v>100000</v>
          </cell>
          <cell r="AP97">
            <v>100000</v>
          </cell>
          <cell r="AQ97">
            <v>100000</v>
          </cell>
          <cell r="AR97">
            <v>100000</v>
          </cell>
          <cell r="AS97">
            <v>100000</v>
          </cell>
          <cell r="AT97">
            <v>100000</v>
          </cell>
          <cell r="AU97">
            <v>100000</v>
          </cell>
          <cell r="AV97">
            <v>100000</v>
          </cell>
          <cell r="AW97">
            <v>100000</v>
          </cell>
          <cell r="AX97">
            <v>100000</v>
          </cell>
          <cell r="AY97">
            <v>100000</v>
          </cell>
          <cell r="AZ97">
            <v>100000</v>
          </cell>
          <cell r="BA97">
            <v>100000</v>
          </cell>
          <cell r="BB97">
            <v>100000</v>
          </cell>
          <cell r="BC97">
            <v>100000</v>
          </cell>
          <cell r="BD97">
            <v>100000</v>
          </cell>
          <cell r="BE97">
            <v>100000</v>
          </cell>
          <cell r="BF97">
            <v>100000</v>
          </cell>
          <cell r="BG97">
            <v>100000</v>
          </cell>
          <cell r="BH97">
            <v>100000</v>
          </cell>
          <cell r="BI97">
            <v>100000</v>
          </cell>
          <cell r="BJ97">
            <v>100000</v>
          </cell>
          <cell r="BK97">
            <v>100000</v>
          </cell>
        </row>
        <row r="98">
          <cell r="C98" t="str">
            <v>a4f_Fixed Rate of Interest</v>
          </cell>
          <cell r="E98">
            <v>3.3599999999999998E-2</v>
          </cell>
          <cell r="F98">
            <v>3.3599999999999998E-2</v>
          </cell>
          <cell r="G98">
            <v>3.3599999999999998E-2</v>
          </cell>
          <cell r="H98">
            <v>3.3599999999999998E-2</v>
          </cell>
          <cell r="I98">
            <v>3.3599999999999998E-2</v>
          </cell>
          <cell r="J98">
            <v>3.3599999999999998E-2</v>
          </cell>
          <cell r="K98">
            <v>3.3599999999999998E-2</v>
          </cell>
          <cell r="L98">
            <v>3.3599999999999998E-2</v>
          </cell>
          <cell r="M98">
            <v>3.3599999999999998E-2</v>
          </cell>
          <cell r="N98">
            <v>3.3599999999999998E-2</v>
          </cell>
          <cell r="O98">
            <v>3.3599999999999998E-2</v>
          </cell>
          <cell r="P98">
            <v>3.3599999999999998E-2</v>
          </cell>
          <cell r="Q98">
            <v>3.3599999999999998E-2</v>
          </cell>
          <cell r="R98">
            <v>3.3599999999999998E-2</v>
          </cell>
          <cell r="S98">
            <v>3.3599999999999998E-2</v>
          </cell>
          <cell r="T98">
            <v>3.3599999999999998E-2</v>
          </cell>
          <cell r="U98">
            <v>3.3599999999999998E-2</v>
          </cell>
          <cell r="V98">
            <v>3.3599999999999998E-2</v>
          </cell>
          <cell r="W98">
            <v>3.3599999999999998E-2</v>
          </cell>
          <cell r="X98">
            <v>3.3599999999999998E-2</v>
          </cell>
          <cell r="Y98">
            <v>3.3599999999999998E-2</v>
          </cell>
          <cell r="Z98">
            <v>3.3599999999999998E-2</v>
          </cell>
          <cell r="AA98">
            <v>3.3599999999999998E-2</v>
          </cell>
          <cell r="AB98">
            <v>3.3599999999999998E-2</v>
          </cell>
          <cell r="AC98">
            <v>3.3599999999999998E-2</v>
          </cell>
          <cell r="AD98">
            <v>3.3599999999999998E-2</v>
          </cell>
          <cell r="AE98">
            <v>3.3599999999999998E-2</v>
          </cell>
          <cell r="AF98">
            <v>3.3599999999999998E-2</v>
          </cell>
          <cell r="AG98">
            <v>3.3599999999999998E-2</v>
          </cell>
          <cell r="AH98">
            <v>3.3599999999999998E-2</v>
          </cell>
          <cell r="AI98">
            <v>3.3599999999999998E-2</v>
          </cell>
          <cell r="AJ98">
            <v>3.3599999999999998E-2</v>
          </cell>
          <cell r="AK98">
            <v>3.3599999999999998E-2</v>
          </cell>
          <cell r="AL98">
            <v>3.3599999999999998E-2</v>
          </cell>
          <cell r="AM98">
            <v>3.3599999999999998E-2</v>
          </cell>
          <cell r="AN98">
            <v>3.3599999999999998E-2</v>
          </cell>
          <cell r="AO98">
            <v>3.3599999999999998E-2</v>
          </cell>
          <cell r="AP98">
            <v>3.3599999999999998E-2</v>
          </cell>
          <cell r="AQ98">
            <v>3.3599999999999998E-2</v>
          </cell>
          <cell r="AR98">
            <v>3.3599999999999998E-2</v>
          </cell>
          <cell r="AS98">
            <v>3.3599999999999998E-2</v>
          </cell>
          <cell r="AT98">
            <v>3.3599999999999998E-2</v>
          </cell>
          <cell r="AU98">
            <v>3.3599999999999998E-2</v>
          </cell>
          <cell r="AV98">
            <v>3.3599999999999998E-2</v>
          </cell>
          <cell r="AW98">
            <v>3.3599999999999998E-2</v>
          </cell>
          <cell r="AX98">
            <v>3.3599999999999998E-2</v>
          </cell>
          <cell r="AY98">
            <v>3.3599999999999998E-2</v>
          </cell>
          <cell r="AZ98">
            <v>3.3599999999999998E-2</v>
          </cell>
          <cell r="BA98">
            <v>3.3599999999999998E-2</v>
          </cell>
          <cell r="BB98">
            <v>3.3599999999999998E-2</v>
          </cell>
          <cell r="BC98">
            <v>3.3599999999999998E-2</v>
          </cell>
          <cell r="BD98">
            <v>3.3599999999999998E-2</v>
          </cell>
          <cell r="BE98">
            <v>3.3599999999999998E-2</v>
          </cell>
          <cell r="BF98">
            <v>3.3599999999999998E-2</v>
          </cell>
          <cell r="BG98">
            <v>3.3599999999999998E-2</v>
          </cell>
          <cell r="BH98">
            <v>3.3599999999999998E-2</v>
          </cell>
          <cell r="BI98">
            <v>3.3599999999999998E-2</v>
          </cell>
          <cell r="BJ98">
            <v>3.3599999999999998E-2</v>
          </cell>
          <cell r="BK98">
            <v>3.3599999999999998E-2</v>
          </cell>
        </row>
        <row r="99">
          <cell r="C99" t="str">
            <v>a4f_Days 360</v>
          </cell>
          <cell r="E99">
            <v>151</v>
          </cell>
          <cell r="F99">
            <v>90</v>
          </cell>
          <cell r="G99">
            <v>90</v>
          </cell>
          <cell r="H99">
            <v>90</v>
          </cell>
          <cell r="I99">
            <v>90</v>
          </cell>
          <cell r="J99">
            <v>90</v>
          </cell>
          <cell r="K99">
            <v>90</v>
          </cell>
          <cell r="L99">
            <v>90</v>
          </cell>
          <cell r="M99">
            <v>90</v>
          </cell>
          <cell r="N99">
            <v>90</v>
          </cell>
          <cell r="O99">
            <v>90</v>
          </cell>
          <cell r="P99">
            <v>90</v>
          </cell>
          <cell r="Q99">
            <v>90</v>
          </cell>
          <cell r="R99">
            <v>90</v>
          </cell>
          <cell r="S99">
            <v>90</v>
          </cell>
          <cell r="T99">
            <v>90</v>
          </cell>
          <cell r="U99">
            <v>90</v>
          </cell>
          <cell r="V99">
            <v>90</v>
          </cell>
          <cell r="W99">
            <v>90</v>
          </cell>
          <cell r="X99">
            <v>90</v>
          </cell>
          <cell r="Y99">
            <v>90</v>
          </cell>
          <cell r="Z99">
            <v>90</v>
          </cell>
          <cell r="AA99">
            <v>90</v>
          </cell>
          <cell r="AB99">
            <v>90</v>
          </cell>
          <cell r="AC99">
            <v>90</v>
          </cell>
          <cell r="AD99">
            <v>90</v>
          </cell>
          <cell r="AE99">
            <v>90</v>
          </cell>
          <cell r="AF99">
            <v>90</v>
          </cell>
          <cell r="AG99">
            <v>90</v>
          </cell>
          <cell r="AH99">
            <v>90</v>
          </cell>
          <cell r="AI99">
            <v>90</v>
          </cell>
          <cell r="AJ99">
            <v>90</v>
          </cell>
          <cell r="AK99">
            <v>90</v>
          </cell>
          <cell r="AL99">
            <v>90</v>
          </cell>
          <cell r="AM99">
            <v>90</v>
          </cell>
          <cell r="AN99">
            <v>90</v>
          </cell>
          <cell r="AO99">
            <v>90</v>
          </cell>
          <cell r="AP99">
            <v>90</v>
          </cell>
          <cell r="AQ99">
            <v>90</v>
          </cell>
          <cell r="AR99">
            <v>90</v>
          </cell>
          <cell r="AS99">
            <v>90</v>
          </cell>
          <cell r="AT99">
            <v>90</v>
          </cell>
          <cell r="AU99">
            <v>90</v>
          </cell>
          <cell r="AV99">
            <v>90</v>
          </cell>
          <cell r="AW99">
            <v>90</v>
          </cell>
          <cell r="AX99">
            <v>90</v>
          </cell>
          <cell r="AY99">
            <v>90</v>
          </cell>
          <cell r="AZ99">
            <v>90</v>
          </cell>
          <cell r="BA99">
            <v>90</v>
          </cell>
          <cell r="BB99">
            <v>90</v>
          </cell>
          <cell r="BC99">
            <v>90</v>
          </cell>
          <cell r="BD99">
            <v>90</v>
          </cell>
          <cell r="BE99">
            <v>90</v>
          </cell>
          <cell r="BF99">
            <v>90</v>
          </cell>
          <cell r="BG99">
            <v>90</v>
          </cell>
          <cell r="BH99">
            <v>90</v>
          </cell>
          <cell r="BI99">
            <v>90</v>
          </cell>
          <cell r="BJ99">
            <v>90</v>
          </cell>
          <cell r="BK99">
            <v>90</v>
          </cell>
        </row>
        <row r="100">
          <cell r="C100" t="str">
            <v>a4f_Basis</v>
          </cell>
          <cell r="E100">
            <v>360</v>
          </cell>
          <cell r="F100">
            <v>360</v>
          </cell>
          <cell r="G100">
            <v>360</v>
          </cell>
          <cell r="H100">
            <v>360</v>
          </cell>
          <cell r="I100">
            <v>360</v>
          </cell>
          <cell r="J100">
            <v>360</v>
          </cell>
          <cell r="K100">
            <v>360</v>
          </cell>
          <cell r="L100">
            <v>360</v>
          </cell>
          <cell r="M100">
            <v>360</v>
          </cell>
          <cell r="N100">
            <v>360</v>
          </cell>
          <cell r="O100">
            <v>360</v>
          </cell>
          <cell r="P100">
            <v>360</v>
          </cell>
          <cell r="Q100">
            <v>360</v>
          </cell>
          <cell r="R100">
            <v>360</v>
          </cell>
          <cell r="S100">
            <v>360</v>
          </cell>
          <cell r="T100">
            <v>360</v>
          </cell>
          <cell r="U100">
            <v>360</v>
          </cell>
          <cell r="V100">
            <v>360</v>
          </cell>
          <cell r="W100">
            <v>360</v>
          </cell>
          <cell r="X100">
            <v>360</v>
          </cell>
          <cell r="Y100">
            <v>360</v>
          </cell>
          <cell r="Z100">
            <v>360</v>
          </cell>
          <cell r="AA100">
            <v>360</v>
          </cell>
          <cell r="AB100">
            <v>360</v>
          </cell>
          <cell r="AC100">
            <v>360</v>
          </cell>
          <cell r="AD100">
            <v>360</v>
          </cell>
          <cell r="AE100">
            <v>360</v>
          </cell>
          <cell r="AF100">
            <v>360</v>
          </cell>
          <cell r="AG100">
            <v>360</v>
          </cell>
          <cell r="AH100">
            <v>360</v>
          </cell>
          <cell r="AI100">
            <v>360</v>
          </cell>
          <cell r="AJ100">
            <v>360</v>
          </cell>
          <cell r="AK100">
            <v>360</v>
          </cell>
          <cell r="AL100">
            <v>360</v>
          </cell>
          <cell r="AM100">
            <v>360</v>
          </cell>
          <cell r="AN100">
            <v>360</v>
          </cell>
          <cell r="AO100">
            <v>360</v>
          </cell>
          <cell r="AP100">
            <v>360</v>
          </cell>
          <cell r="AQ100">
            <v>360</v>
          </cell>
          <cell r="AR100">
            <v>360</v>
          </cell>
          <cell r="AS100">
            <v>360</v>
          </cell>
          <cell r="AT100">
            <v>360</v>
          </cell>
          <cell r="AU100">
            <v>360</v>
          </cell>
          <cell r="AV100">
            <v>360</v>
          </cell>
          <cell r="AW100">
            <v>360</v>
          </cell>
          <cell r="AX100">
            <v>360</v>
          </cell>
          <cell r="AY100">
            <v>360</v>
          </cell>
          <cell r="AZ100">
            <v>360</v>
          </cell>
          <cell r="BA100">
            <v>360</v>
          </cell>
          <cell r="BB100">
            <v>360</v>
          </cell>
          <cell r="BC100">
            <v>360</v>
          </cell>
          <cell r="BD100">
            <v>360</v>
          </cell>
          <cell r="BE100">
            <v>360</v>
          </cell>
          <cell r="BF100">
            <v>360</v>
          </cell>
          <cell r="BG100">
            <v>360</v>
          </cell>
          <cell r="BH100">
            <v>360</v>
          </cell>
          <cell r="BI100">
            <v>360</v>
          </cell>
          <cell r="BJ100">
            <v>360</v>
          </cell>
          <cell r="BK100">
            <v>360</v>
          </cell>
        </row>
        <row r="101">
          <cell r="C101" t="str">
            <v>a4f_Interest Due to Class</v>
          </cell>
          <cell r="E101">
            <v>1409.33</v>
          </cell>
          <cell r="F101">
            <v>840</v>
          </cell>
          <cell r="G101">
            <v>840</v>
          </cell>
          <cell r="H101">
            <v>840</v>
          </cell>
          <cell r="I101">
            <v>840</v>
          </cell>
          <cell r="J101">
            <v>840</v>
          </cell>
          <cell r="K101">
            <v>840</v>
          </cell>
          <cell r="L101">
            <v>840</v>
          </cell>
          <cell r="M101">
            <v>840</v>
          </cell>
          <cell r="N101">
            <v>840</v>
          </cell>
          <cell r="O101">
            <v>840</v>
          </cell>
          <cell r="P101">
            <v>840</v>
          </cell>
          <cell r="Q101">
            <v>840</v>
          </cell>
          <cell r="R101">
            <v>840</v>
          </cell>
          <cell r="S101">
            <v>840</v>
          </cell>
          <cell r="T101">
            <v>840</v>
          </cell>
          <cell r="U101">
            <v>840</v>
          </cell>
          <cell r="V101">
            <v>840</v>
          </cell>
          <cell r="W101">
            <v>840</v>
          </cell>
          <cell r="X101">
            <v>840</v>
          </cell>
          <cell r="Y101">
            <v>840</v>
          </cell>
          <cell r="Z101">
            <v>840</v>
          </cell>
          <cell r="AA101">
            <v>840</v>
          </cell>
          <cell r="AB101">
            <v>840</v>
          </cell>
          <cell r="AC101">
            <v>840</v>
          </cell>
          <cell r="AD101">
            <v>840</v>
          </cell>
          <cell r="AE101">
            <v>840</v>
          </cell>
          <cell r="AF101">
            <v>840</v>
          </cell>
          <cell r="AG101">
            <v>840</v>
          </cell>
          <cell r="AH101">
            <v>840</v>
          </cell>
          <cell r="AI101">
            <v>840</v>
          </cell>
          <cell r="AJ101">
            <v>840</v>
          </cell>
          <cell r="AK101">
            <v>840</v>
          </cell>
          <cell r="AL101">
            <v>840</v>
          </cell>
          <cell r="AM101">
            <v>840</v>
          </cell>
          <cell r="AN101">
            <v>840</v>
          </cell>
          <cell r="AO101">
            <v>840</v>
          </cell>
          <cell r="AP101">
            <v>840</v>
          </cell>
          <cell r="AQ101">
            <v>840</v>
          </cell>
          <cell r="AR101">
            <v>840</v>
          </cell>
          <cell r="AS101">
            <v>840</v>
          </cell>
          <cell r="AT101">
            <v>840</v>
          </cell>
          <cell r="AU101">
            <v>840</v>
          </cell>
          <cell r="AV101">
            <v>840</v>
          </cell>
          <cell r="AW101">
            <v>840</v>
          </cell>
          <cell r="AX101">
            <v>840</v>
          </cell>
          <cell r="AY101">
            <v>840</v>
          </cell>
          <cell r="AZ101">
            <v>840</v>
          </cell>
          <cell r="BA101">
            <v>840</v>
          </cell>
          <cell r="BB101">
            <v>840</v>
          </cell>
          <cell r="BC101">
            <v>840</v>
          </cell>
          <cell r="BD101">
            <v>840</v>
          </cell>
          <cell r="BE101">
            <v>840</v>
          </cell>
          <cell r="BF101">
            <v>840</v>
          </cell>
          <cell r="BG101">
            <v>840</v>
          </cell>
          <cell r="BH101">
            <v>840</v>
          </cell>
          <cell r="BI101">
            <v>840</v>
          </cell>
          <cell r="BJ101">
            <v>840</v>
          </cell>
          <cell r="BK101">
            <v>840</v>
          </cell>
        </row>
        <row r="102">
          <cell r="C102" t="str">
            <v>a4f_Interest on Deferred Interest (per denom)</v>
          </cell>
          <cell r="E102">
            <v>0</v>
          </cell>
          <cell r="F102">
            <v>0</v>
          </cell>
          <cell r="G102">
            <v>7.06</v>
          </cell>
          <cell r="H102">
            <v>14.17</v>
          </cell>
          <cell r="I102">
            <v>21.35</v>
          </cell>
          <cell r="J102">
            <v>28.58</v>
          </cell>
          <cell r="K102">
            <v>35.880000000000003</v>
          </cell>
          <cell r="L102">
            <v>43.24</v>
          </cell>
          <cell r="M102">
            <v>50.65</v>
          </cell>
          <cell r="N102">
            <v>58.14</v>
          </cell>
          <cell r="O102">
            <v>65.680000000000007</v>
          </cell>
          <cell r="P102">
            <v>73.290000000000006</v>
          </cell>
          <cell r="Q102">
            <v>80.959999999999994</v>
          </cell>
          <cell r="R102">
            <v>88.7</v>
          </cell>
          <cell r="S102">
            <v>96.5</v>
          </cell>
          <cell r="T102">
            <v>104.36</v>
          </cell>
          <cell r="U102">
            <v>112.3</v>
          </cell>
          <cell r="V102">
            <v>120.3</v>
          </cell>
          <cell r="W102">
            <v>128.36000000000001</v>
          </cell>
          <cell r="X102">
            <v>136.5</v>
          </cell>
          <cell r="Y102">
            <v>144.69999999999999</v>
          </cell>
          <cell r="Z102">
            <v>152.97</v>
          </cell>
          <cell r="AA102">
            <v>161.31</v>
          </cell>
          <cell r="AB102">
            <v>169.72</v>
          </cell>
          <cell r="AC102">
            <v>178.2</v>
          </cell>
          <cell r="AD102">
            <v>186.76</v>
          </cell>
          <cell r="AE102">
            <v>195.38</v>
          </cell>
          <cell r="AF102">
            <v>204.08</v>
          </cell>
          <cell r="AG102">
            <v>212.85</v>
          </cell>
          <cell r="AH102">
            <v>221.69</v>
          </cell>
          <cell r="AI102">
            <v>230.61</v>
          </cell>
          <cell r="AJ102">
            <v>239.6</v>
          </cell>
          <cell r="AK102">
            <v>248.67</v>
          </cell>
          <cell r="AL102">
            <v>257.82</v>
          </cell>
          <cell r="AM102">
            <v>267.04000000000002</v>
          </cell>
          <cell r="AN102">
            <v>276.33999999999997</v>
          </cell>
          <cell r="AO102">
            <v>285.72000000000003</v>
          </cell>
          <cell r="AP102">
            <v>295.17</v>
          </cell>
          <cell r="AQ102">
            <v>304.70999999999998</v>
          </cell>
          <cell r="AR102">
            <v>314.32</v>
          </cell>
          <cell r="AS102">
            <v>324.02</v>
          </cell>
          <cell r="AT102">
            <v>333.8</v>
          </cell>
          <cell r="AU102">
            <v>343.66</v>
          </cell>
          <cell r="AV102">
            <v>353.6</v>
          </cell>
          <cell r="AW102">
            <v>363.63</v>
          </cell>
          <cell r="AX102">
            <v>373.74</v>
          </cell>
          <cell r="AY102">
            <v>383.93</v>
          </cell>
          <cell r="AZ102">
            <v>394.21</v>
          </cell>
          <cell r="BA102">
            <v>404.58</v>
          </cell>
          <cell r="BB102">
            <v>415.03</v>
          </cell>
          <cell r="BC102">
            <v>425.58</v>
          </cell>
          <cell r="BD102">
            <v>436.21</v>
          </cell>
          <cell r="BE102">
            <v>446.93</v>
          </cell>
          <cell r="BF102">
            <v>457.74</v>
          </cell>
          <cell r="BG102">
            <v>468.64</v>
          </cell>
          <cell r="BH102">
            <v>479.63</v>
          </cell>
          <cell r="BI102">
            <v>490.72</v>
          </cell>
          <cell r="BJ102">
            <v>501.89</v>
          </cell>
          <cell r="BK102">
            <v>513.16999999999996</v>
          </cell>
        </row>
        <row r="103">
          <cell r="C103" t="str">
            <v xml:space="preserve">a4f_Total Interest Due </v>
          </cell>
          <cell r="E103">
            <v>225492.8</v>
          </cell>
          <cell r="F103">
            <v>134400</v>
          </cell>
          <cell r="G103">
            <v>135529.59999999998</v>
          </cell>
          <cell r="H103">
            <v>136667.19999999998</v>
          </cell>
          <cell r="I103">
            <v>137816</v>
          </cell>
          <cell r="J103">
            <v>138972.80000000002</v>
          </cell>
          <cell r="K103">
            <v>140140.79999999999</v>
          </cell>
          <cell r="L103">
            <v>141318.39999999999</v>
          </cell>
          <cell r="M103">
            <v>142504</v>
          </cell>
          <cell r="N103">
            <v>143702.39999999999</v>
          </cell>
          <cell r="O103">
            <v>144908.80000000002</v>
          </cell>
          <cell r="P103">
            <v>146126.39999999999</v>
          </cell>
          <cell r="Q103">
            <v>147353.60000000001</v>
          </cell>
          <cell r="R103">
            <v>148592</v>
          </cell>
          <cell r="S103">
            <v>149840</v>
          </cell>
          <cell r="T103">
            <v>151097.60000000001</v>
          </cell>
          <cell r="U103">
            <v>152368</v>
          </cell>
          <cell r="V103">
            <v>153648</v>
          </cell>
          <cell r="W103">
            <v>154937.60000000001</v>
          </cell>
          <cell r="X103">
            <v>156240</v>
          </cell>
          <cell r="Y103">
            <v>157552</v>
          </cell>
          <cell r="Z103">
            <v>158875.20000000001</v>
          </cell>
          <cell r="AA103">
            <v>160209.59999999998</v>
          </cell>
          <cell r="AB103">
            <v>161555.20000000001</v>
          </cell>
          <cell r="AC103">
            <v>162912</v>
          </cell>
          <cell r="AD103">
            <v>164281.60000000001</v>
          </cell>
          <cell r="AE103">
            <v>165660.80000000002</v>
          </cell>
          <cell r="AF103">
            <v>167052.79999999999</v>
          </cell>
          <cell r="AG103">
            <v>168456</v>
          </cell>
          <cell r="AH103">
            <v>169870.40000000002</v>
          </cell>
          <cell r="AI103">
            <v>171297.60000000003</v>
          </cell>
          <cell r="AJ103">
            <v>172736</v>
          </cell>
          <cell r="AK103">
            <v>174187.2</v>
          </cell>
          <cell r="AL103">
            <v>175651.19999999998</v>
          </cell>
          <cell r="AM103">
            <v>177126.39999999999</v>
          </cell>
          <cell r="AN103">
            <v>178614.39999999999</v>
          </cell>
          <cell r="AO103">
            <v>180115.20000000001</v>
          </cell>
          <cell r="AP103">
            <v>181627.2</v>
          </cell>
          <cell r="AQ103">
            <v>183153.6</v>
          </cell>
          <cell r="AR103">
            <v>184691.19999999998</v>
          </cell>
          <cell r="AS103">
            <v>186243.20000000001</v>
          </cell>
          <cell r="AT103">
            <v>187808</v>
          </cell>
          <cell r="AU103">
            <v>189385.60000000001</v>
          </cell>
          <cell r="AV103">
            <v>190976</v>
          </cell>
          <cell r="AW103">
            <v>192580.80000000002</v>
          </cell>
          <cell r="AX103">
            <v>194198.39999999999</v>
          </cell>
          <cell r="AY103">
            <v>195828.80000000002</v>
          </cell>
          <cell r="AZ103">
            <v>197473.6</v>
          </cell>
          <cell r="BA103">
            <v>199132.79999999999</v>
          </cell>
          <cell r="BB103">
            <v>200804.8</v>
          </cell>
          <cell r="BC103">
            <v>202492.79999999999</v>
          </cell>
          <cell r="BD103">
            <v>204193.6</v>
          </cell>
          <cell r="BE103">
            <v>205908.80000000002</v>
          </cell>
          <cell r="BF103">
            <v>207638.39999999999</v>
          </cell>
          <cell r="BG103">
            <v>209382.39999999997</v>
          </cell>
          <cell r="BH103">
            <v>211140.80000000002</v>
          </cell>
          <cell r="BI103">
            <v>212915.20000000001</v>
          </cell>
          <cell r="BJ103">
            <v>214702.39999999997</v>
          </cell>
          <cell r="BK103">
            <v>216507.2</v>
          </cell>
        </row>
        <row r="104">
          <cell r="C104" t="str">
            <v>a4f_Interest Paid</v>
          </cell>
          <cell r="E104">
            <v>225492.8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</row>
        <row r="105">
          <cell r="C105" t="str">
            <v>a4f_Prior Period Deferred Interest Due</v>
          </cell>
          <cell r="E105">
            <v>0</v>
          </cell>
          <cell r="F105">
            <v>0</v>
          </cell>
          <cell r="G105">
            <v>134400</v>
          </cell>
          <cell r="H105">
            <v>269929.59999999998</v>
          </cell>
          <cell r="I105">
            <v>406596.79999999993</v>
          </cell>
          <cell r="J105">
            <v>544412.79999999993</v>
          </cell>
          <cell r="K105">
            <v>683385.6</v>
          </cell>
          <cell r="L105">
            <v>823526.39999999991</v>
          </cell>
          <cell r="M105">
            <v>964844.79999999993</v>
          </cell>
          <cell r="N105">
            <v>1107348.7999999998</v>
          </cell>
          <cell r="O105">
            <v>1251051.1999999997</v>
          </cell>
          <cell r="P105">
            <v>1395959.9999999998</v>
          </cell>
          <cell r="Q105">
            <v>1542086.3999999997</v>
          </cell>
          <cell r="R105">
            <v>1689439.9999999998</v>
          </cell>
          <cell r="S105">
            <v>1838031.9999999998</v>
          </cell>
          <cell r="T105">
            <v>1987871.9999999998</v>
          </cell>
          <cell r="U105">
            <v>2138969.5999999996</v>
          </cell>
          <cell r="V105">
            <v>2291337.5999999996</v>
          </cell>
          <cell r="W105">
            <v>2444985.5999999996</v>
          </cell>
          <cell r="X105">
            <v>2599923.1999999997</v>
          </cell>
          <cell r="Y105">
            <v>2756163.1999999997</v>
          </cell>
          <cell r="Z105">
            <v>2913715.1999999997</v>
          </cell>
          <cell r="AA105">
            <v>3072590.4</v>
          </cell>
          <cell r="AB105">
            <v>3232800</v>
          </cell>
          <cell r="AC105">
            <v>3394355.2000000002</v>
          </cell>
          <cell r="AD105">
            <v>3557267.2</v>
          </cell>
          <cell r="AE105">
            <v>3721548.8000000003</v>
          </cell>
          <cell r="AF105">
            <v>3887209.6</v>
          </cell>
          <cell r="AG105">
            <v>4054262.4</v>
          </cell>
          <cell r="AH105">
            <v>4222718.4000000004</v>
          </cell>
          <cell r="AI105">
            <v>4392588.8000000007</v>
          </cell>
          <cell r="AJ105">
            <v>4563886.4000000004</v>
          </cell>
          <cell r="AK105">
            <v>4736622.4000000004</v>
          </cell>
          <cell r="AL105">
            <v>4910809.6000000006</v>
          </cell>
          <cell r="AM105">
            <v>5086460.8000000007</v>
          </cell>
          <cell r="AN105">
            <v>5263587.2000000011</v>
          </cell>
          <cell r="AO105">
            <v>5442201.6000000015</v>
          </cell>
          <cell r="AP105">
            <v>5622316.8000000017</v>
          </cell>
          <cell r="AQ105">
            <v>5803944.0000000019</v>
          </cell>
          <cell r="AR105">
            <v>5987097.6000000015</v>
          </cell>
          <cell r="AS105">
            <v>6171788.8000000017</v>
          </cell>
          <cell r="AT105">
            <v>6358032.0000000019</v>
          </cell>
          <cell r="AU105">
            <v>6545840.0000000019</v>
          </cell>
          <cell r="AV105">
            <v>6735225.6000000015</v>
          </cell>
          <cell r="AW105">
            <v>6926201.6000000015</v>
          </cell>
          <cell r="AX105">
            <v>7118782.4000000013</v>
          </cell>
          <cell r="AY105">
            <v>7312980.8000000017</v>
          </cell>
          <cell r="AZ105">
            <v>7508809.6000000015</v>
          </cell>
          <cell r="BA105">
            <v>7706283.2000000011</v>
          </cell>
          <cell r="BB105">
            <v>7905416.0000000009</v>
          </cell>
          <cell r="BC105">
            <v>8106220.8000000007</v>
          </cell>
          <cell r="BD105">
            <v>8308713.6000000006</v>
          </cell>
          <cell r="BE105">
            <v>8512907.2000000011</v>
          </cell>
          <cell r="BF105">
            <v>8718816.0000000019</v>
          </cell>
          <cell r="BG105">
            <v>8926454.4000000022</v>
          </cell>
          <cell r="BH105">
            <v>9135836.8000000026</v>
          </cell>
          <cell r="BI105">
            <v>9346977.6000000034</v>
          </cell>
          <cell r="BJ105">
            <v>9559892.8000000026</v>
          </cell>
          <cell r="BK105">
            <v>9774595.200000003</v>
          </cell>
        </row>
        <row r="106">
          <cell r="C106" t="str">
            <v>a4f_Prior Period Deferred Interest Paid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</row>
        <row r="107">
          <cell r="C107" t="str">
            <v>a4f_Deferred Interest</v>
          </cell>
          <cell r="E107">
            <v>0</v>
          </cell>
          <cell r="F107">
            <v>134400</v>
          </cell>
          <cell r="G107">
            <v>269929.59999999998</v>
          </cell>
          <cell r="H107">
            <v>406596.79999999993</v>
          </cell>
          <cell r="I107">
            <v>544412.79999999993</v>
          </cell>
          <cell r="J107">
            <v>683385.6</v>
          </cell>
          <cell r="K107">
            <v>823526.39999999991</v>
          </cell>
          <cell r="L107">
            <v>964844.79999999993</v>
          </cell>
          <cell r="M107">
            <v>1107348.7999999998</v>
          </cell>
          <cell r="N107">
            <v>1251051.1999999997</v>
          </cell>
          <cell r="O107">
            <v>1395959.9999999998</v>
          </cell>
          <cell r="P107">
            <v>1542086.3999999997</v>
          </cell>
          <cell r="Q107">
            <v>1689439.9999999998</v>
          </cell>
          <cell r="R107">
            <v>1838031.9999999998</v>
          </cell>
          <cell r="S107">
            <v>1987871.9999999998</v>
          </cell>
          <cell r="T107">
            <v>2138969.5999999996</v>
          </cell>
          <cell r="U107">
            <v>2291337.5999999996</v>
          </cell>
          <cell r="V107">
            <v>2444985.5999999996</v>
          </cell>
          <cell r="W107">
            <v>2599923.1999999997</v>
          </cell>
          <cell r="X107">
            <v>2756163.1999999997</v>
          </cell>
          <cell r="Y107">
            <v>2913715.1999999997</v>
          </cell>
          <cell r="Z107">
            <v>3072590.4</v>
          </cell>
          <cell r="AA107">
            <v>3232800</v>
          </cell>
          <cell r="AB107">
            <v>3394355.2000000002</v>
          </cell>
          <cell r="AC107">
            <v>3557267.2</v>
          </cell>
          <cell r="AD107">
            <v>3721548.8000000003</v>
          </cell>
          <cell r="AE107">
            <v>3887209.6</v>
          </cell>
          <cell r="AF107">
            <v>4054262.4</v>
          </cell>
          <cell r="AG107">
            <v>4222718.4000000004</v>
          </cell>
          <cell r="AH107">
            <v>4392588.8000000007</v>
          </cell>
          <cell r="AI107">
            <v>4563886.4000000004</v>
          </cell>
          <cell r="AJ107">
            <v>4736622.4000000004</v>
          </cell>
          <cell r="AK107">
            <v>4910809.6000000006</v>
          </cell>
          <cell r="AL107">
            <v>5086460.8000000007</v>
          </cell>
          <cell r="AM107">
            <v>5263587.2000000011</v>
          </cell>
          <cell r="AN107">
            <v>5442201.6000000015</v>
          </cell>
          <cell r="AO107">
            <v>5622316.8000000017</v>
          </cell>
          <cell r="AP107">
            <v>5803944.0000000019</v>
          </cell>
          <cell r="AQ107">
            <v>5987097.6000000015</v>
          </cell>
          <cell r="AR107">
            <v>6171788.8000000017</v>
          </cell>
          <cell r="AS107">
            <v>6358032.0000000019</v>
          </cell>
          <cell r="AT107">
            <v>6545840.0000000019</v>
          </cell>
          <cell r="AU107">
            <v>6735225.6000000015</v>
          </cell>
          <cell r="AV107">
            <v>6926201.6000000015</v>
          </cell>
          <cell r="AW107">
            <v>7118782.4000000013</v>
          </cell>
          <cell r="AX107">
            <v>7312980.8000000017</v>
          </cell>
          <cell r="AY107">
            <v>7508809.6000000015</v>
          </cell>
          <cell r="AZ107">
            <v>7706283.2000000011</v>
          </cell>
          <cell r="BA107">
            <v>7905416.0000000009</v>
          </cell>
          <cell r="BB107">
            <v>8106220.8000000007</v>
          </cell>
          <cell r="BC107">
            <v>8308713.6000000006</v>
          </cell>
          <cell r="BD107">
            <v>8512907.2000000011</v>
          </cell>
          <cell r="BE107">
            <v>8718816.0000000019</v>
          </cell>
          <cell r="BF107">
            <v>8926454.4000000022</v>
          </cell>
          <cell r="BG107">
            <v>9135836.8000000026</v>
          </cell>
          <cell r="BH107">
            <v>9346977.6000000034</v>
          </cell>
          <cell r="BI107">
            <v>9559892.8000000026</v>
          </cell>
          <cell r="BJ107">
            <v>9774595.200000003</v>
          </cell>
          <cell r="BK107">
            <v>9991102.4000000022</v>
          </cell>
        </row>
        <row r="108">
          <cell r="C108" t="str">
            <v>a4f_Principal Paid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</row>
        <row r="109">
          <cell r="C109" t="str">
            <v>a4f_Closing Balance</v>
          </cell>
          <cell r="E109">
            <v>16000000</v>
          </cell>
          <cell r="F109">
            <v>16000000</v>
          </cell>
          <cell r="G109">
            <v>16000000</v>
          </cell>
          <cell r="H109">
            <v>16000000</v>
          </cell>
          <cell r="I109">
            <v>16000000</v>
          </cell>
          <cell r="J109">
            <v>16000000</v>
          </cell>
          <cell r="K109">
            <v>16000000</v>
          </cell>
          <cell r="L109">
            <v>16000000</v>
          </cell>
          <cell r="M109">
            <v>16000000</v>
          </cell>
          <cell r="N109">
            <v>16000000</v>
          </cell>
          <cell r="O109">
            <v>16000000</v>
          </cell>
          <cell r="P109">
            <v>16000000</v>
          </cell>
          <cell r="Q109">
            <v>16000000</v>
          </cell>
          <cell r="R109">
            <v>16000000</v>
          </cell>
          <cell r="S109">
            <v>16000000</v>
          </cell>
          <cell r="T109">
            <v>16000000</v>
          </cell>
          <cell r="U109">
            <v>16000000</v>
          </cell>
          <cell r="V109">
            <v>16000000</v>
          </cell>
          <cell r="W109">
            <v>16000000</v>
          </cell>
          <cell r="X109">
            <v>16000000</v>
          </cell>
          <cell r="Y109">
            <v>16000000</v>
          </cell>
          <cell r="Z109">
            <v>16000000</v>
          </cell>
          <cell r="AA109">
            <v>16000000</v>
          </cell>
          <cell r="AB109">
            <v>16000000</v>
          </cell>
          <cell r="AC109">
            <v>16000000</v>
          </cell>
          <cell r="AD109">
            <v>16000000</v>
          </cell>
          <cell r="AE109">
            <v>16000000</v>
          </cell>
          <cell r="AF109">
            <v>16000000</v>
          </cell>
          <cell r="AG109">
            <v>16000000</v>
          </cell>
          <cell r="AH109">
            <v>16000000</v>
          </cell>
          <cell r="AI109">
            <v>16000000</v>
          </cell>
          <cell r="AJ109">
            <v>16000000</v>
          </cell>
          <cell r="AK109">
            <v>16000000</v>
          </cell>
          <cell r="AL109">
            <v>16000000</v>
          </cell>
          <cell r="AM109">
            <v>16000000</v>
          </cell>
          <cell r="AN109">
            <v>16000000</v>
          </cell>
          <cell r="AO109">
            <v>16000000</v>
          </cell>
          <cell r="AP109">
            <v>16000000</v>
          </cell>
          <cell r="AQ109">
            <v>16000000</v>
          </cell>
          <cell r="AR109">
            <v>16000000</v>
          </cell>
          <cell r="AS109">
            <v>16000000</v>
          </cell>
          <cell r="AT109">
            <v>16000000</v>
          </cell>
          <cell r="AU109">
            <v>16000000</v>
          </cell>
          <cell r="AV109">
            <v>16000000</v>
          </cell>
          <cell r="AW109">
            <v>16000000</v>
          </cell>
          <cell r="AX109">
            <v>16000000</v>
          </cell>
          <cell r="AY109">
            <v>16000000</v>
          </cell>
          <cell r="AZ109">
            <v>16000000</v>
          </cell>
          <cell r="BA109">
            <v>16000000</v>
          </cell>
          <cell r="BB109">
            <v>16000000</v>
          </cell>
          <cell r="BC109">
            <v>16000000</v>
          </cell>
          <cell r="BD109">
            <v>16000000</v>
          </cell>
          <cell r="BE109">
            <v>16000000</v>
          </cell>
          <cell r="BF109">
            <v>16000000</v>
          </cell>
          <cell r="BG109">
            <v>16000000</v>
          </cell>
          <cell r="BH109">
            <v>16000000</v>
          </cell>
          <cell r="BI109">
            <v>16000000</v>
          </cell>
          <cell r="BJ109">
            <v>16000000</v>
          </cell>
          <cell r="BK109">
            <v>16000000</v>
          </cell>
        </row>
        <row r="111">
          <cell r="C111" t="str">
            <v>Class B1E Floating Rate Notes</v>
          </cell>
        </row>
        <row r="112">
          <cell r="C112" t="str">
            <v>b1e_Original Balance</v>
          </cell>
          <cell r="E112">
            <v>4000000</v>
          </cell>
          <cell r="F112">
            <v>4000000</v>
          </cell>
          <cell r="G112">
            <v>4000000</v>
          </cell>
          <cell r="H112">
            <v>4000000</v>
          </cell>
          <cell r="I112">
            <v>4000000</v>
          </cell>
          <cell r="J112">
            <v>4000000</v>
          </cell>
          <cell r="K112">
            <v>4000000</v>
          </cell>
          <cell r="L112">
            <v>4000000</v>
          </cell>
          <cell r="M112">
            <v>4000000</v>
          </cell>
          <cell r="N112">
            <v>4000000</v>
          </cell>
          <cell r="O112">
            <v>4000000</v>
          </cell>
          <cell r="P112">
            <v>4000000</v>
          </cell>
          <cell r="Q112">
            <v>4000000</v>
          </cell>
          <cell r="R112">
            <v>4000000</v>
          </cell>
          <cell r="S112">
            <v>4000000</v>
          </cell>
          <cell r="T112">
            <v>4000000</v>
          </cell>
          <cell r="U112">
            <v>4000000</v>
          </cell>
          <cell r="V112">
            <v>4000000</v>
          </cell>
          <cell r="W112">
            <v>4000000</v>
          </cell>
          <cell r="X112">
            <v>4000000</v>
          </cell>
          <cell r="Y112">
            <v>4000000</v>
          </cell>
          <cell r="Z112">
            <v>4000000</v>
          </cell>
          <cell r="AA112">
            <v>4000000</v>
          </cell>
          <cell r="AB112">
            <v>4000000</v>
          </cell>
          <cell r="AC112">
            <v>4000000</v>
          </cell>
          <cell r="AD112">
            <v>4000000</v>
          </cell>
          <cell r="AE112">
            <v>4000000</v>
          </cell>
          <cell r="AF112">
            <v>4000000</v>
          </cell>
          <cell r="AG112">
            <v>4000000</v>
          </cell>
          <cell r="AH112">
            <v>4000000</v>
          </cell>
          <cell r="AI112">
            <v>4000000</v>
          </cell>
          <cell r="AJ112">
            <v>4000000</v>
          </cell>
          <cell r="AK112">
            <v>4000000</v>
          </cell>
          <cell r="AL112">
            <v>4000000</v>
          </cell>
          <cell r="AM112">
            <v>4000000</v>
          </cell>
          <cell r="AN112">
            <v>4000000</v>
          </cell>
          <cell r="AO112">
            <v>4000000</v>
          </cell>
          <cell r="AP112">
            <v>4000000</v>
          </cell>
          <cell r="AQ112">
            <v>4000000</v>
          </cell>
          <cell r="AR112">
            <v>4000000</v>
          </cell>
          <cell r="AS112">
            <v>4000000</v>
          </cell>
          <cell r="AT112">
            <v>4000000</v>
          </cell>
          <cell r="AU112">
            <v>4000000</v>
          </cell>
          <cell r="AV112">
            <v>4000000</v>
          </cell>
          <cell r="AW112">
            <v>4000000</v>
          </cell>
          <cell r="AX112">
            <v>4000000</v>
          </cell>
          <cell r="AY112">
            <v>4000000</v>
          </cell>
          <cell r="AZ112">
            <v>4000000</v>
          </cell>
          <cell r="BA112">
            <v>4000000</v>
          </cell>
          <cell r="BB112">
            <v>4000000</v>
          </cell>
          <cell r="BC112">
            <v>4000000</v>
          </cell>
          <cell r="BD112">
            <v>4000000</v>
          </cell>
          <cell r="BE112">
            <v>4000000</v>
          </cell>
          <cell r="BF112">
            <v>4000000</v>
          </cell>
          <cell r="BG112">
            <v>4000000</v>
          </cell>
          <cell r="BH112">
            <v>4000000</v>
          </cell>
          <cell r="BI112">
            <v>4000000</v>
          </cell>
          <cell r="BJ112">
            <v>4000000</v>
          </cell>
          <cell r="BK112">
            <v>4000000</v>
          </cell>
        </row>
        <row r="113">
          <cell r="C113" t="str">
            <v>b1e_Beginning Balance</v>
          </cell>
          <cell r="E113">
            <v>4000000</v>
          </cell>
          <cell r="F113">
            <v>4000000</v>
          </cell>
          <cell r="G113">
            <v>4000000</v>
          </cell>
          <cell r="H113">
            <v>4000000</v>
          </cell>
          <cell r="I113">
            <v>4000000</v>
          </cell>
          <cell r="J113">
            <v>4000000</v>
          </cell>
          <cell r="K113">
            <v>4000000</v>
          </cell>
          <cell r="L113">
            <v>4000000</v>
          </cell>
          <cell r="M113">
            <v>4000000</v>
          </cell>
          <cell r="N113">
            <v>4000000</v>
          </cell>
          <cell r="O113">
            <v>4000000</v>
          </cell>
          <cell r="P113">
            <v>4000000</v>
          </cell>
          <cell r="Q113">
            <v>4000000</v>
          </cell>
          <cell r="R113">
            <v>4000000</v>
          </cell>
          <cell r="S113">
            <v>4000000</v>
          </cell>
          <cell r="T113">
            <v>4000000</v>
          </cell>
          <cell r="U113">
            <v>4000000</v>
          </cell>
          <cell r="V113">
            <v>4000000</v>
          </cell>
          <cell r="W113">
            <v>4000000</v>
          </cell>
          <cell r="X113">
            <v>4000000</v>
          </cell>
          <cell r="Y113">
            <v>4000000</v>
          </cell>
          <cell r="Z113">
            <v>4000000</v>
          </cell>
          <cell r="AA113">
            <v>4000000</v>
          </cell>
          <cell r="AB113">
            <v>4000000</v>
          </cell>
          <cell r="AC113">
            <v>4000000</v>
          </cell>
          <cell r="AD113">
            <v>4000000</v>
          </cell>
          <cell r="AE113">
            <v>4000000</v>
          </cell>
          <cell r="AF113">
            <v>4000000</v>
          </cell>
          <cell r="AG113">
            <v>4000000</v>
          </cell>
          <cell r="AH113">
            <v>4000000</v>
          </cell>
          <cell r="AI113">
            <v>4000000</v>
          </cell>
          <cell r="AJ113">
            <v>4000000</v>
          </cell>
          <cell r="AK113">
            <v>4000000</v>
          </cell>
          <cell r="AL113">
            <v>4000000</v>
          </cell>
          <cell r="AM113">
            <v>4000000</v>
          </cell>
          <cell r="AN113">
            <v>4000000</v>
          </cell>
          <cell r="AO113">
            <v>4000000</v>
          </cell>
          <cell r="AP113">
            <v>4000000</v>
          </cell>
          <cell r="AQ113">
            <v>4000000</v>
          </cell>
          <cell r="AR113">
            <v>4000000</v>
          </cell>
          <cell r="AS113">
            <v>4000000</v>
          </cell>
          <cell r="AT113">
            <v>4000000</v>
          </cell>
          <cell r="AU113">
            <v>4000000</v>
          </cell>
          <cell r="AV113">
            <v>4000000</v>
          </cell>
          <cell r="AW113">
            <v>4000000</v>
          </cell>
          <cell r="AX113">
            <v>4000000</v>
          </cell>
          <cell r="AY113">
            <v>4000000</v>
          </cell>
          <cell r="AZ113">
            <v>4000000</v>
          </cell>
          <cell r="BA113">
            <v>4000000</v>
          </cell>
          <cell r="BB113">
            <v>4000000</v>
          </cell>
          <cell r="BC113">
            <v>4000000</v>
          </cell>
          <cell r="BD113">
            <v>4000000</v>
          </cell>
          <cell r="BE113">
            <v>4000000</v>
          </cell>
          <cell r="BF113">
            <v>4000000</v>
          </cell>
          <cell r="BG113">
            <v>4000000</v>
          </cell>
          <cell r="BH113">
            <v>4000000</v>
          </cell>
          <cell r="BI113">
            <v>4000000</v>
          </cell>
          <cell r="BJ113">
            <v>4000000</v>
          </cell>
          <cell r="BK113">
            <v>4000000</v>
          </cell>
        </row>
        <row r="114">
          <cell r="C114" t="str">
            <v>b1e_Authorised Denomination</v>
          </cell>
          <cell r="E114">
            <v>100000</v>
          </cell>
          <cell r="F114">
            <v>100000</v>
          </cell>
          <cell r="G114">
            <v>100000</v>
          </cell>
          <cell r="H114">
            <v>100000</v>
          </cell>
          <cell r="I114">
            <v>100000</v>
          </cell>
          <cell r="J114">
            <v>100000</v>
          </cell>
          <cell r="K114">
            <v>100000</v>
          </cell>
          <cell r="L114">
            <v>100000</v>
          </cell>
          <cell r="M114">
            <v>100000</v>
          </cell>
          <cell r="N114">
            <v>100000</v>
          </cell>
          <cell r="O114">
            <v>100000</v>
          </cell>
          <cell r="P114">
            <v>100000</v>
          </cell>
          <cell r="Q114">
            <v>100000</v>
          </cell>
          <cell r="R114">
            <v>100000</v>
          </cell>
          <cell r="S114">
            <v>100000</v>
          </cell>
          <cell r="T114">
            <v>100000</v>
          </cell>
          <cell r="U114">
            <v>100000</v>
          </cell>
          <cell r="V114">
            <v>100000</v>
          </cell>
          <cell r="W114">
            <v>100000</v>
          </cell>
          <cell r="X114">
            <v>100000</v>
          </cell>
          <cell r="Y114">
            <v>100000</v>
          </cell>
          <cell r="Z114">
            <v>100000</v>
          </cell>
          <cell r="AA114">
            <v>100000</v>
          </cell>
          <cell r="AB114">
            <v>100000</v>
          </cell>
          <cell r="AC114">
            <v>100000</v>
          </cell>
          <cell r="AD114">
            <v>100000</v>
          </cell>
          <cell r="AE114">
            <v>100000</v>
          </cell>
          <cell r="AF114">
            <v>100000</v>
          </cell>
          <cell r="AG114">
            <v>100000</v>
          </cell>
          <cell r="AH114">
            <v>100000</v>
          </cell>
          <cell r="AI114">
            <v>100000</v>
          </cell>
          <cell r="AJ114">
            <v>100000</v>
          </cell>
          <cell r="AK114">
            <v>100000</v>
          </cell>
          <cell r="AL114">
            <v>100000</v>
          </cell>
          <cell r="AM114">
            <v>100000</v>
          </cell>
          <cell r="AN114">
            <v>100000</v>
          </cell>
          <cell r="AO114">
            <v>100000</v>
          </cell>
          <cell r="AP114">
            <v>100000</v>
          </cell>
          <cell r="AQ114">
            <v>100000</v>
          </cell>
          <cell r="AR114">
            <v>100000</v>
          </cell>
          <cell r="AS114">
            <v>100000</v>
          </cell>
          <cell r="AT114">
            <v>100000</v>
          </cell>
          <cell r="AU114">
            <v>100000</v>
          </cell>
          <cell r="AV114">
            <v>100000</v>
          </cell>
          <cell r="AW114">
            <v>100000</v>
          </cell>
          <cell r="AX114">
            <v>100000</v>
          </cell>
          <cell r="AY114">
            <v>100000</v>
          </cell>
          <cell r="AZ114">
            <v>100000</v>
          </cell>
          <cell r="BA114">
            <v>100000</v>
          </cell>
          <cell r="BB114">
            <v>100000</v>
          </cell>
          <cell r="BC114">
            <v>100000</v>
          </cell>
          <cell r="BD114">
            <v>100000</v>
          </cell>
          <cell r="BE114">
            <v>100000</v>
          </cell>
          <cell r="BF114">
            <v>100000</v>
          </cell>
          <cell r="BG114">
            <v>100000</v>
          </cell>
          <cell r="BH114">
            <v>100000</v>
          </cell>
          <cell r="BI114">
            <v>100000</v>
          </cell>
          <cell r="BJ114">
            <v>100000</v>
          </cell>
          <cell r="BK114">
            <v>100000</v>
          </cell>
        </row>
        <row r="115">
          <cell r="C115" t="str">
            <v>b1e_Authorised Denomination Outstanding</v>
          </cell>
          <cell r="E115">
            <v>100000</v>
          </cell>
          <cell r="F115">
            <v>100000</v>
          </cell>
          <cell r="G115">
            <v>100000</v>
          </cell>
          <cell r="H115">
            <v>100000</v>
          </cell>
          <cell r="I115">
            <v>100000</v>
          </cell>
          <cell r="J115">
            <v>100000</v>
          </cell>
          <cell r="K115">
            <v>100000</v>
          </cell>
          <cell r="L115">
            <v>100000</v>
          </cell>
          <cell r="M115">
            <v>100000</v>
          </cell>
          <cell r="N115">
            <v>100000</v>
          </cell>
          <cell r="O115">
            <v>100000</v>
          </cell>
          <cell r="P115">
            <v>100000</v>
          </cell>
          <cell r="Q115">
            <v>100000</v>
          </cell>
          <cell r="R115">
            <v>100000</v>
          </cell>
          <cell r="S115">
            <v>100000</v>
          </cell>
          <cell r="T115">
            <v>100000</v>
          </cell>
          <cell r="U115">
            <v>100000</v>
          </cell>
          <cell r="V115">
            <v>100000</v>
          </cell>
          <cell r="W115">
            <v>100000</v>
          </cell>
          <cell r="X115">
            <v>100000</v>
          </cell>
          <cell r="Y115">
            <v>100000</v>
          </cell>
          <cell r="Z115">
            <v>100000</v>
          </cell>
          <cell r="AA115">
            <v>100000</v>
          </cell>
          <cell r="AB115">
            <v>100000</v>
          </cell>
          <cell r="AC115">
            <v>100000</v>
          </cell>
          <cell r="AD115">
            <v>100000</v>
          </cell>
          <cell r="AE115">
            <v>100000</v>
          </cell>
          <cell r="AF115">
            <v>100000</v>
          </cell>
          <cell r="AG115">
            <v>100000</v>
          </cell>
          <cell r="AH115">
            <v>100000</v>
          </cell>
          <cell r="AI115">
            <v>100000</v>
          </cell>
          <cell r="AJ115">
            <v>100000</v>
          </cell>
          <cell r="AK115">
            <v>100000</v>
          </cell>
          <cell r="AL115">
            <v>100000</v>
          </cell>
          <cell r="AM115">
            <v>100000</v>
          </cell>
          <cell r="AN115">
            <v>100000</v>
          </cell>
          <cell r="AO115">
            <v>100000</v>
          </cell>
          <cell r="AP115">
            <v>100000</v>
          </cell>
          <cell r="AQ115">
            <v>100000</v>
          </cell>
          <cell r="AR115">
            <v>100000</v>
          </cell>
          <cell r="AS115">
            <v>100000</v>
          </cell>
          <cell r="AT115">
            <v>100000</v>
          </cell>
          <cell r="AU115">
            <v>100000</v>
          </cell>
          <cell r="AV115">
            <v>100000</v>
          </cell>
          <cell r="AW115">
            <v>100000</v>
          </cell>
          <cell r="AX115">
            <v>100000</v>
          </cell>
          <cell r="AY115">
            <v>100000</v>
          </cell>
          <cell r="AZ115">
            <v>100000</v>
          </cell>
          <cell r="BA115">
            <v>100000</v>
          </cell>
          <cell r="BB115">
            <v>100000</v>
          </cell>
          <cell r="BC115">
            <v>100000</v>
          </cell>
          <cell r="BD115">
            <v>100000</v>
          </cell>
          <cell r="BE115">
            <v>100000</v>
          </cell>
          <cell r="BF115">
            <v>100000</v>
          </cell>
          <cell r="BG115">
            <v>100000</v>
          </cell>
          <cell r="BH115">
            <v>100000</v>
          </cell>
          <cell r="BI115">
            <v>100000</v>
          </cell>
          <cell r="BJ115">
            <v>100000</v>
          </cell>
          <cell r="BK115">
            <v>100000</v>
          </cell>
        </row>
        <row r="116">
          <cell r="C116" t="str">
            <v>b1e_Applicable Margin</v>
          </cell>
          <cell r="E116">
            <v>2.5000000000000001E-2</v>
          </cell>
          <cell r="F116">
            <v>2.5000000000000001E-2</v>
          </cell>
          <cell r="G116">
            <v>2.5000000000000001E-2</v>
          </cell>
          <cell r="H116">
            <v>2.5000000000000001E-2</v>
          </cell>
          <cell r="I116">
            <v>2.5000000000000001E-2</v>
          </cell>
          <cell r="J116">
            <v>2.5000000000000001E-2</v>
          </cell>
          <cell r="K116">
            <v>2.5000000000000001E-2</v>
          </cell>
          <cell r="L116">
            <v>2.5000000000000001E-2</v>
          </cell>
          <cell r="M116">
            <v>2.5000000000000001E-2</v>
          </cell>
          <cell r="N116">
            <v>2.5000000000000001E-2</v>
          </cell>
          <cell r="O116">
            <v>2.5000000000000001E-2</v>
          </cell>
          <cell r="P116">
            <v>2.5000000000000001E-2</v>
          </cell>
          <cell r="Q116">
            <v>2.5000000000000001E-2</v>
          </cell>
          <cell r="R116">
            <v>2.5000000000000001E-2</v>
          </cell>
          <cell r="S116">
            <v>2.5000000000000001E-2</v>
          </cell>
          <cell r="T116">
            <v>2.5000000000000001E-2</v>
          </cell>
          <cell r="U116">
            <v>2.5000000000000001E-2</v>
          </cell>
          <cell r="V116">
            <v>2.5000000000000001E-2</v>
          </cell>
          <cell r="W116">
            <v>2.5000000000000001E-2</v>
          </cell>
          <cell r="X116">
            <v>2.5000000000000001E-2</v>
          </cell>
          <cell r="Y116">
            <v>2.5000000000000001E-2</v>
          </cell>
          <cell r="Z116">
            <v>2.5000000000000001E-2</v>
          </cell>
          <cell r="AA116">
            <v>2.5000000000000001E-2</v>
          </cell>
          <cell r="AB116">
            <v>2.5000000000000001E-2</v>
          </cell>
          <cell r="AC116">
            <v>2.5000000000000001E-2</v>
          </cell>
          <cell r="AD116">
            <v>2.5000000000000001E-2</v>
          </cell>
          <cell r="AE116">
            <v>2.5000000000000001E-2</v>
          </cell>
          <cell r="AF116">
            <v>2.5000000000000001E-2</v>
          </cell>
          <cell r="AG116">
            <v>2.5000000000000001E-2</v>
          </cell>
          <cell r="AH116">
            <v>2.5000000000000001E-2</v>
          </cell>
          <cell r="AI116">
            <v>2.5000000000000001E-2</v>
          </cell>
          <cell r="AJ116">
            <v>2.5000000000000001E-2</v>
          </cell>
          <cell r="AK116">
            <v>2.5000000000000001E-2</v>
          </cell>
          <cell r="AL116">
            <v>2.5000000000000001E-2</v>
          </cell>
          <cell r="AM116">
            <v>2.5000000000000001E-2</v>
          </cell>
          <cell r="AN116">
            <v>2.5000000000000001E-2</v>
          </cell>
          <cell r="AO116">
            <v>2.5000000000000001E-2</v>
          </cell>
          <cell r="AP116">
            <v>2.5000000000000001E-2</v>
          </cell>
          <cell r="AQ116">
            <v>2.5000000000000001E-2</v>
          </cell>
          <cell r="AR116">
            <v>2.5000000000000001E-2</v>
          </cell>
          <cell r="AS116">
            <v>2.5000000000000001E-2</v>
          </cell>
          <cell r="AT116">
            <v>2.5000000000000001E-2</v>
          </cell>
          <cell r="AU116">
            <v>2.5000000000000001E-2</v>
          </cell>
          <cell r="AV116">
            <v>2.5000000000000001E-2</v>
          </cell>
          <cell r="AW116">
            <v>2.5000000000000001E-2</v>
          </cell>
          <cell r="AX116">
            <v>2.5000000000000001E-2</v>
          </cell>
          <cell r="AY116">
            <v>2.5000000000000001E-2</v>
          </cell>
          <cell r="AZ116">
            <v>2.5000000000000001E-2</v>
          </cell>
          <cell r="BA116">
            <v>2.5000000000000001E-2</v>
          </cell>
          <cell r="BB116">
            <v>2.5000000000000001E-2</v>
          </cell>
          <cell r="BC116">
            <v>2.5000000000000001E-2</v>
          </cell>
          <cell r="BD116">
            <v>2.5000000000000001E-2</v>
          </cell>
          <cell r="BE116">
            <v>2.5000000000000001E-2</v>
          </cell>
          <cell r="BF116">
            <v>2.5000000000000001E-2</v>
          </cell>
          <cell r="BG116">
            <v>2.5000000000000001E-2</v>
          </cell>
          <cell r="BH116">
            <v>2.5000000000000001E-2</v>
          </cell>
          <cell r="BI116">
            <v>2.5000000000000001E-2</v>
          </cell>
          <cell r="BJ116">
            <v>2.5000000000000001E-2</v>
          </cell>
          <cell r="BK116">
            <v>2.5000000000000001E-2</v>
          </cell>
        </row>
        <row r="117">
          <cell r="C117" t="str">
            <v>b1e_Total Rate of Interest</v>
          </cell>
          <cell r="E117">
            <v>4.6341800000000002E-2</v>
          </cell>
          <cell r="F117">
            <v>2.5000000000000001E-2</v>
          </cell>
          <cell r="G117">
            <v>2.5000000000000001E-2</v>
          </cell>
          <cell r="H117">
            <v>2.5000000000000001E-2</v>
          </cell>
          <cell r="I117">
            <v>2.5000000000000001E-2</v>
          </cell>
          <cell r="J117">
            <v>2.5000000000000001E-2</v>
          </cell>
          <cell r="K117">
            <v>2.5000000000000001E-2</v>
          </cell>
          <cell r="L117">
            <v>2.5000000000000001E-2</v>
          </cell>
          <cell r="M117">
            <v>2.5000000000000001E-2</v>
          </cell>
          <cell r="N117">
            <v>2.5000000000000001E-2</v>
          </cell>
          <cell r="O117">
            <v>2.5000000000000001E-2</v>
          </cell>
          <cell r="P117">
            <v>2.5000000000000001E-2</v>
          </cell>
          <cell r="Q117">
            <v>2.5000000000000001E-2</v>
          </cell>
          <cell r="R117">
            <v>2.5000000000000001E-2</v>
          </cell>
          <cell r="S117">
            <v>2.5000000000000001E-2</v>
          </cell>
          <cell r="T117">
            <v>2.5000000000000001E-2</v>
          </cell>
          <cell r="U117">
            <v>2.5000000000000001E-2</v>
          </cell>
          <cell r="V117">
            <v>2.5000000000000001E-2</v>
          </cell>
          <cell r="W117">
            <v>2.5000000000000001E-2</v>
          </cell>
          <cell r="X117">
            <v>2.5000000000000001E-2</v>
          </cell>
          <cell r="Y117">
            <v>2.5000000000000001E-2</v>
          </cell>
          <cell r="Z117">
            <v>2.5000000000000001E-2</v>
          </cell>
          <cell r="AA117">
            <v>2.5000000000000001E-2</v>
          </cell>
          <cell r="AB117">
            <v>2.5000000000000001E-2</v>
          </cell>
          <cell r="AC117">
            <v>2.5000000000000001E-2</v>
          </cell>
          <cell r="AD117">
            <v>2.5000000000000001E-2</v>
          </cell>
          <cell r="AE117">
            <v>2.5000000000000001E-2</v>
          </cell>
          <cell r="AF117">
            <v>2.5000000000000001E-2</v>
          </cell>
          <cell r="AG117">
            <v>2.5000000000000001E-2</v>
          </cell>
          <cell r="AH117">
            <v>2.5000000000000001E-2</v>
          </cell>
          <cell r="AI117">
            <v>2.5000000000000001E-2</v>
          </cell>
          <cell r="AJ117">
            <v>2.5000000000000001E-2</v>
          </cell>
          <cell r="AK117">
            <v>2.5000000000000001E-2</v>
          </cell>
          <cell r="AL117">
            <v>2.5000000000000001E-2</v>
          </cell>
          <cell r="AM117">
            <v>2.5000000000000001E-2</v>
          </cell>
          <cell r="AN117">
            <v>2.5000000000000001E-2</v>
          </cell>
          <cell r="AO117">
            <v>2.5000000000000001E-2</v>
          </cell>
          <cell r="AP117">
            <v>2.5000000000000001E-2</v>
          </cell>
          <cell r="AQ117">
            <v>2.5000000000000001E-2</v>
          </cell>
          <cell r="AR117">
            <v>2.5000000000000001E-2</v>
          </cell>
          <cell r="AS117">
            <v>2.5000000000000001E-2</v>
          </cell>
          <cell r="AT117">
            <v>2.5000000000000001E-2</v>
          </cell>
          <cell r="AU117">
            <v>2.5000000000000001E-2</v>
          </cell>
          <cell r="AV117">
            <v>2.5000000000000001E-2</v>
          </cell>
          <cell r="AW117">
            <v>2.5000000000000001E-2</v>
          </cell>
          <cell r="AX117">
            <v>2.5000000000000001E-2</v>
          </cell>
          <cell r="AY117">
            <v>2.5000000000000001E-2</v>
          </cell>
          <cell r="AZ117">
            <v>2.5000000000000001E-2</v>
          </cell>
          <cell r="BA117">
            <v>2.5000000000000001E-2</v>
          </cell>
          <cell r="BB117">
            <v>2.5000000000000001E-2</v>
          </cell>
          <cell r="BC117">
            <v>2.5000000000000001E-2</v>
          </cell>
          <cell r="BD117">
            <v>2.5000000000000001E-2</v>
          </cell>
          <cell r="BE117">
            <v>2.5000000000000001E-2</v>
          </cell>
          <cell r="BF117">
            <v>2.5000000000000001E-2</v>
          </cell>
          <cell r="BG117">
            <v>2.5000000000000001E-2</v>
          </cell>
          <cell r="BH117">
            <v>2.5000000000000001E-2</v>
          </cell>
          <cell r="BI117">
            <v>2.5000000000000001E-2</v>
          </cell>
          <cell r="BJ117">
            <v>2.5000000000000001E-2</v>
          </cell>
          <cell r="BK117">
            <v>2.5000000000000001E-2</v>
          </cell>
        </row>
        <row r="118">
          <cell r="C118" t="str">
            <v>b1e_Actual Days</v>
          </cell>
          <cell r="E118">
            <v>154</v>
          </cell>
          <cell r="F118">
            <v>90</v>
          </cell>
          <cell r="G118">
            <v>92</v>
          </cell>
          <cell r="H118">
            <v>92</v>
          </cell>
          <cell r="I118">
            <v>91</v>
          </cell>
          <cell r="J118">
            <v>90</v>
          </cell>
          <cell r="K118">
            <v>92</v>
          </cell>
          <cell r="L118">
            <v>94</v>
          </cell>
          <cell r="M118">
            <v>91</v>
          </cell>
          <cell r="N118">
            <v>91</v>
          </cell>
          <cell r="O118">
            <v>91</v>
          </cell>
          <cell r="P118">
            <v>91</v>
          </cell>
          <cell r="Q118">
            <v>91</v>
          </cell>
          <cell r="R118">
            <v>91</v>
          </cell>
          <cell r="S118">
            <v>91</v>
          </cell>
          <cell r="T118">
            <v>92</v>
          </cell>
          <cell r="U118">
            <v>91</v>
          </cell>
          <cell r="V118">
            <v>90</v>
          </cell>
          <cell r="W118">
            <v>92</v>
          </cell>
          <cell r="X118">
            <v>92</v>
          </cell>
          <cell r="Y118">
            <v>91</v>
          </cell>
          <cell r="Z118">
            <v>90</v>
          </cell>
          <cell r="AA118">
            <v>92</v>
          </cell>
          <cell r="AB118">
            <v>92</v>
          </cell>
          <cell r="AC118">
            <v>91</v>
          </cell>
          <cell r="AD118">
            <v>91</v>
          </cell>
          <cell r="AE118">
            <v>92</v>
          </cell>
          <cell r="AF118">
            <v>94</v>
          </cell>
          <cell r="AG118">
            <v>91</v>
          </cell>
          <cell r="AH118">
            <v>88</v>
          </cell>
          <cell r="AI118">
            <v>94</v>
          </cell>
          <cell r="AJ118">
            <v>91</v>
          </cell>
          <cell r="AK118">
            <v>91</v>
          </cell>
          <cell r="AL118">
            <v>91</v>
          </cell>
          <cell r="AM118">
            <v>91</v>
          </cell>
          <cell r="AN118">
            <v>91</v>
          </cell>
          <cell r="AO118">
            <v>91</v>
          </cell>
          <cell r="AP118">
            <v>91</v>
          </cell>
          <cell r="AQ118">
            <v>91</v>
          </cell>
          <cell r="AR118">
            <v>92</v>
          </cell>
          <cell r="AS118">
            <v>91</v>
          </cell>
          <cell r="AT118">
            <v>91</v>
          </cell>
          <cell r="AU118">
            <v>92</v>
          </cell>
          <cell r="AV118">
            <v>92</v>
          </cell>
          <cell r="AW118">
            <v>91</v>
          </cell>
          <cell r="AX118">
            <v>90</v>
          </cell>
          <cell r="AY118">
            <v>92</v>
          </cell>
          <cell r="AZ118">
            <v>92</v>
          </cell>
          <cell r="BA118">
            <v>91</v>
          </cell>
          <cell r="BB118">
            <v>90</v>
          </cell>
          <cell r="BC118">
            <v>92</v>
          </cell>
          <cell r="BD118">
            <v>94</v>
          </cell>
          <cell r="BE118">
            <v>91</v>
          </cell>
          <cell r="BF118">
            <v>88</v>
          </cell>
          <cell r="BG118">
            <v>94</v>
          </cell>
          <cell r="BH118">
            <v>91</v>
          </cell>
          <cell r="BI118">
            <v>91</v>
          </cell>
          <cell r="BJ118">
            <v>91</v>
          </cell>
          <cell r="BK118">
            <v>91</v>
          </cell>
        </row>
        <row r="119">
          <cell r="C119" t="str">
            <v>b1e_Basis</v>
          </cell>
          <cell r="E119">
            <v>360</v>
          </cell>
          <cell r="F119">
            <v>360</v>
          </cell>
          <cell r="G119">
            <v>360</v>
          </cell>
          <cell r="H119">
            <v>360</v>
          </cell>
          <cell r="I119">
            <v>360</v>
          </cell>
          <cell r="J119">
            <v>360</v>
          </cell>
          <cell r="K119">
            <v>360</v>
          </cell>
          <cell r="L119">
            <v>360</v>
          </cell>
          <cell r="M119">
            <v>360</v>
          </cell>
          <cell r="N119">
            <v>360</v>
          </cell>
          <cell r="O119">
            <v>360</v>
          </cell>
          <cell r="P119">
            <v>360</v>
          </cell>
          <cell r="Q119">
            <v>360</v>
          </cell>
          <cell r="R119">
            <v>360</v>
          </cell>
          <cell r="S119">
            <v>360</v>
          </cell>
          <cell r="T119">
            <v>360</v>
          </cell>
          <cell r="U119">
            <v>360</v>
          </cell>
          <cell r="V119">
            <v>360</v>
          </cell>
          <cell r="W119">
            <v>360</v>
          </cell>
          <cell r="X119">
            <v>360</v>
          </cell>
          <cell r="Y119">
            <v>360</v>
          </cell>
          <cell r="Z119">
            <v>360</v>
          </cell>
          <cell r="AA119">
            <v>360</v>
          </cell>
          <cell r="AB119">
            <v>360</v>
          </cell>
          <cell r="AC119">
            <v>360</v>
          </cell>
          <cell r="AD119">
            <v>360</v>
          </cell>
          <cell r="AE119">
            <v>360</v>
          </cell>
          <cell r="AF119">
            <v>360</v>
          </cell>
          <cell r="AG119">
            <v>360</v>
          </cell>
          <cell r="AH119">
            <v>360</v>
          </cell>
          <cell r="AI119">
            <v>360</v>
          </cell>
          <cell r="AJ119">
            <v>360</v>
          </cell>
          <cell r="AK119">
            <v>360</v>
          </cell>
          <cell r="AL119">
            <v>360</v>
          </cell>
          <cell r="AM119">
            <v>360</v>
          </cell>
          <cell r="AN119">
            <v>360</v>
          </cell>
          <cell r="AO119">
            <v>360</v>
          </cell>
          <cell r="AP119">
            <v>360</v>
          </cell>
          <cell r="AQ119">
            <v>360</v>
          </cell>
          <cell r="AR119">
            <v>360</v>
          </cell>
          <cell r="AS119">
            <v>360</v>
          </cell>
          <cell r="AT119">
            <v>360</v>
          </cell>
          <cell r="AU119">
            <v>360</v>
          </cell>
          <cell r="AV119">
            <v>360</v>
          </cell>
          <cell r="AW119">
            <v>360</v>
          </cell>
          <cell r="AX119">
            <v>360</v>
          </cell>
          <cell r="AY119">
            <v>360</v>
          </cell>
          <cell r="AZ119">
            <v>360</v>
          </cell>
          <cell r="BA119">
            <v>360</v>
          </cell>
          <cell r="BB119">
            <v>360</v>
          </cell>
          <cell r="BC119">
            <v>360</v>
          </cell>
          <cell r="BD119">
            <v>360</v>
          </cell>
          <cell r="BE119">
            <v>360</v>
          </cell>
          <cell r="BF119">
            <v>360</v>
          </cell>
          <cell r="BG119">
            <v>360</v>
          </cell>
          <cell r="BH119">
            <v>360</v>
          </cell>
          <cell r="BI119">
            <v>360</v>
          </cell>
          <cell r="BJ119">
            <v>360</v>
          </cell>
          <cell r="BK119">
            <v>360</v>
          </cell>
        </row>
        <row r="120">
          <cell r="C120" t="str">
            <v>b1e_Interest Due to Class</v>
          </cell>
          <cell r="E120">
            <v>1982.4</v>
          </cell>
          <cell r="F120">
            <v>625</v>
          </cell>
          <cell r="G120">
            <v>638.89</v>
          </cell>
          <cell r="H120">
            <v>638.89</v>
          </cell>
          <cell r="I120">
            <v>631.94000000000005</v>
          </cell>
          <cell r="J120">
            <v>625</v>
          </cell>
          <cell r="K120">
            <v>638.89</v>
          </cell>
          <cell r="L120">
            <v>652.78</v>
          </cell>
          <cell r="M120">
            <v>631.94000000000005</v>
          </cell>
          <cell r="N120">
            <v>631.94000000000005</v>
          </cell>
          <cell r="O120">
            <v>631.94000000000005</v>
          </cell>
          <cell r="P120">
            <v>631.94000000000005</v>
          </cell>
          <cell r="Q120">
            <v>631.94000000000005</v>
          </cell>
          <cell r="R120">
            <v>631.94000000000005</v>
          </cell>
          <cell r="S120">
            <v>631.94000000000005</v>
          </cell>
          <cell r="T120">
            <v>638.89</v>
          </cell>
          <cell r="U120">
            <v>631.94000000000005</v>
          </cell>
          <cell r="V120">
            <v>625</v>
          </cell>
          <cell r="W120">
            <v>638.89</v>
          </cell>
          <cell r="X120">
            <v>638.89</v>
          </cell>
          <cell r="Y120">
            <v>631.94000000000005</v>
          </cell>
          <cell r="Z120">
            <v>625</v>
          </cell>
          <cell r="AA120">
            <v>638.89</v>
          </cell>
          <cell r="AB120">
            <v>638.89</v>
          </cell>
          <cell r="AC120">
            <v>631.94000000000005</v>
          </cell>
          <cell r="AD120">
            <v>631.94000000000005</v>
          </cell>
          <cell r="AE120">
            <v>638.89</v>
          </cell>
          <cell r="AF120">
            <v>652.78</v>
          </cell>
          <cell r="AG120">
            <v>631.94000000000005</v>
          </cell>
          <cell r="AH120">
            <v>611.11</v>
          </cell>
          <cell r="AI120">
            <v>652.78</v>
          </cell>
          <cell r="AJ120">
            <v>631.94000000000005</v>
          </cell>
          <cell r="AK120">
            <v>631.94000000000005</v>
          </cell>
          <cell r="AL120">
            <v>631.94000000000005</v>
          </cell>
          <cell r="AM120">
            <v>631.94000000000005</v>
          </cell>
          <cell r="AN120">
            <v>631.94000000000005</v>
          </cell>
          <cell r="AO120">
            <v>631.94000000000005</v>
          </cell>
          <cell r="AP120">
            <v>631.94000000000005</v>
          </cell>
          <cell r="AQ120">
            <v>631.94000000000005</v>
          </cell>
          <cell r="AR120">
            <v>638.89</v>
          </cell>
          <cell r="AS120">
            <v>631.94000000000005</v>
          </cell>
          <cell r="AT120">
            <v>631.94000000000005</v>
          </cell>
          <cell r="AU120">
            <v>638.89</v>
          </cell>
          <cell r="AV120">
            <v>638.89</v>
          </cell>
          <cell r="AW120">
            <v>631.94000000000005</v>
          </cell>
          <cell r="AX120">
            <v>625</v>
          </cell>
          <cell r="AY120">
            <v>638.89</v>
          </cell>
          <cell r="AZ120">
            <v>638.89</v>
          </cell>
          <cell r="BA120">
            <v>631.94000000000005</v>
          </cell>
          <cell r="BB120">
            <v>625</v>
          </cell>
          <cell r="BC120">
            <v>638.89</v>
          </cell>
          <cell r="BD120">
            <v>652.78</v>
          </cell>
          <cell r="BE120">
            <v>631.94000000000005</v>
          </cell>
          <cell r="BF120">
            <v>611.11</v>
          </cell>
          <cell r="BG120">
            <v>652.78</v>
          </cell>
          <cell r="BH120">
            <v>631.94000000000005</v>
          </cell>
          <cell r="BI120">
            <v>631.94000000000005</v>
          </cell>
          <cell r="BJ120">
            <v>631.94000000000005</v>
          </cell>
          <cell r="BK120">
            <v>631.94000000000005</v>
          </cell>
        </row>
        <row r="121">
          <cell r="C121" t="str">
            <v>b1e_Interest on Deferred Interest (per denom)</v>
          </cell>
          <cell r="E121">
            <v>0</v>
          </cell>
          <cell r="F121">
            <v>0</v>
          </cell>
          <cell r="G121">
            <v>3.99</v>
          </cell>
          <cell r="H121">
            <v>8.1</v>
          </cell>
          <cell r="I121">
            <v>12.1</v>
          </cell>
          <cell r="J121">
            <v>15.99</v>
          </cell>
          <cell r="K121">
            <v>20.440000000000001</v>
          </cell>
          <cell r="L121">
            <v>25.19</v>
          </cell>
          <cell r="M121">
            <v>28.67</v>
          </cell>
          <cell r="N121">
            <v>32.85</v>
          </cell>
          <cell r="O121">
            <v>37.049999999999997</v>
          </cell>
          <cell r="P121">
            <v>41.28</v>
          </cell>
          <cell r="Q121">
            <v>45.53</v>
          </cell>
          <cell r="R121">
            <v>49.81</v>
          </cell>
          <cell r="S121">
            <v>54.12</v>
          </cell>
          <cell r="T121">
            <v>59.1</v>
          </cell>
          <cell r="U121">
            <v>62.87</v>
          </cell>
          <cell r="V121">
            <v>66.52</v>
          </cell>
          <cell r="W121">
            <v>72.41</v>
          </cell>
          <cell r="X121">
            <v>76.959999999999994</v>
          </cell>
          <cell r="Y121">
            <v>80.650000000000006</v>
          </cell>
          <cell r="Z121">
            <v>84.21</v>
          </cell>
          <cell r="AA121">
            <v>90.62</v>
          </cell>
          <cell r="AB121">
            <v>95.28</v>
          </cell>
          <cell r="AC121">
            <v>98.88</v>
          </cell>
          <cell r="AD121">
            <v>103.5</v>
          </cell>
          <cell r="AE121">
            <v>109.33</v>
          </cell>
          <cell r="AF121">
            <v>116.6</v>
          </cell>
          <cell r="AG121">
            <v>117.74</v>
          </cell>
          <cell r="AH121">
            <v>118.44</v>
          </cell>
          <cell r="AI121">
            <v>131.27000000000001</v>
          </cell>
          <cell r="AJ121">
            <v>132.04</v>
          </cell>
          <cell r="AK121">
            <v>136.87</v>
          </cell>
          <cell r="AL121">
            <v>141.72999999999999</v>
          </cell>
          <cell r="AM121">
            <v>146.62</v>
          </cell>
          <cell r="AN121">
            <v>151.54</v>
          </cell>
          <cell r="AO121">
            <v>156.49</v>
          </cell>
          <cell r="AP121">
            <v>161.47</v>
          </cell>
          <cell r="AQ121">
            <v>166.48</v>
          </cell>
          <cell r="AR121">
            <v>173.41</v>
          </cell>
          <cell r="AS121">
            <v>176.66</v>
          </cell>
          <cell r="AT121">
            <v>181.77</v>
          </cell>
          <cell r="AU121">
            <v>188.97</v>
          </cell>
          <cell r="AV121">
            <v>194.26</v>
          </cell>
          <cell r="AW121">
            <v>197.41</v>
          </cell>
          <cell r="AX121">
            <v>200.42</v>
          </cell>
          <cell r="AY121">
            <v>210.15</v>
          </cell>
          <cell r="AZ121">
            <v>215.58</v>
          </cell>
          <cell r="BA121">
            <v>218.63</v>
          </cell>
          <cell r="BB121">
            <v>221.55</v>
          </cell>
          <cell r="BC121">
            <v>231.88</v>
          </cell>
          <cell r="BD121">
            <v>242.6</v>
          </cell>
          <cell r="BE121">
            <v>240.52</v>
          </cell>
          <cell r="BF121">
            <v>237.92</v>
          </cell>
          <cell r="BG121">
            <v>259.69</v>
          </cell>
          <cell r="BH121">
            <v>257.16000000000003</v>
          </cell>
          <cell r="BI121">
            <v>262.77999999999997</v>
          </cell>
          <cell r="BJ121">
            <v>268.44</v>
          </cell>
          <cell r="BK121">
            <v>274.13</v>
          </cell>
        </row>
        <row r="122">
          <cell r="C122" t="str">
            <v xml:space="preserve">b1e_Total Interest Due </v>
          </cell>
          <cell r="E122">
            <v>79296</v>
          </cell>
          <cell r="F122">
            <v>25000</v>
          </cell>
          <cell r="G122">
            <v>25715.200000000001</v>
          </cell>
          <cell r="H122">
            <v>25879.599999999999</v>
          </cell>
          <cell r="I122">
            <v>25761.600000000002</v>
          </cell>
          <cell r="J122">
            <v>25639.599999999999</v>
          </cell>
          <cell r="K122">
            <v>26373.200000000001</v>
          </cell>
          <cell r="L122">
            <v>27118.800000000003</v>
          </cell>
          <cell r="M122">
            <v>26424.400000000001</v>
          </cell>
          <cell r="N122">
            <v>26591.600000000002</v>
          </cell>
          <cell r="O122">
            <v>26759.599999999999</v>
          </cell>
          <cell r="P122">
            <v>26928.800000000003</v>
          </cell>
          <cell r="Q122">
            <v>27098.800000000003</v>
          </cell>
          <cell r="R122">
            <v>27270</v>
          </cell>
          <cell r="S122">
            <v>27442.400000000001</v>
          </cell>
          <cell r="T122">
            <v>27919.599999999999</v>
          </cell>
          <cell r="U122">
            <v>27792.400000000001</v>
          </cell>
          <cell r="V122">
            <v>27660.799999999999</v>
          </cell>
          <cell r="W122">
            <v>28452</v>
          </cell>
          <cell r="X122">
            <v>28634</v>
          </cell>
          <cell r="Y122">
            <v>28503.600000000002</v>
          </cell>
          <cell r="Z122">
            <v>28368.400000000001</v>
          </cell>
          <cell r="AA122">
            <v>29180.400000000001</v>
          </cell>
          <cell r="AB122">
            <v>29366.799999999999</v>
          </cell>
          <cell r="AC122">
            <v>29232.800000000003</v>
          </cell>
          <cell r="AD122">
            <v>29417.600000000002</v>
          </cell>
          <cell r="AE122">
            <v>29928.800000000003</v>
          </cell>
          <cell r="AF122">
            <v>30775.200000000001</v>
          </cell>
          <cell r="AG122">
            <v>29987.200000000004</v>
          </cell>
          <cell r="AH122">
            <v>29182</v>
          </cell>
          <cell r="AI122">
            <v>31362</v>
          </cell>
          <cell r="AJ122">
            <v>30559.200000000001</v>
          </cell>
          <cell r="AK122">
            <v>30752.400000000001</v>
          </cell>
          <cell r="AL122">
            <v>30946.800000000003</v>
          </cell>
          <cell r="AM122">
            <v>31142.400000000001</v>
          </cell>
          <cell r="AN122">
            <v>31339.200000000001</v>
          </cell>
          <cell r="AO122">
            <v>31537.200000000004</v>
          </cell>
          <cell r="AP122">
            <v>31736.400000000001</v>
          </cell>
          <cell r="AQ122">
            <v>31936.800000000003</v>
          </cell>
          <cell r="AR122">
            <v>32492</v>
          </cell>
          <cell r="AS122">
            <v>32344</v>
          </cell>
          <cell r="AT122">
            <v>32548.400000000001</v>
          </cell>
          <cell r="AU122">
            <v>33114.400000000001</v>
          </cell>
          <cell r="AV122">
            <v>33326</v>
          </cell>
          <cell r="AW122">
            <v>33174</v>
          </cell>
          <cell r="AX122">
            <v>33016.799999999996</v>
          </cell>
          <cell r="AY122">
            <v>33961.599999999999</v>
          </cell>
          <cell r="AZ122">
            <v>34178.800000000003</v>
          </cell>
          <cell r="BA122">
            <v>34022.800000000003</v>
          </cell>
          <cell r="BB122">
            <v>33862</v>
          </cell>
          <cell r="BC122">
            <v>34830.800000000003</v>
          </cell>
          <cell r="BD122">
            <v>35815.199999999997</v>
          </cell>
          <cell r="BE122">
            <v>34898.400000000001</v>
          </cell>
          <cell r="BF122">
            <v>33961.199999999997</v>
          </cell>
          <cell r="BG122">
            <v>36498.800000000003</v>
          </cell>
          <cell r="BH122">
            <v>35564.000000000007</v>
          </cell>
          <cell r="BI122">
            <v>35788.800000000003</v>
          </cell>
          <cell r="BJ122">
            <v>36015.200000000004</v>
          </cell>
          <cell r="BK122">
            <v>36242.800000000003</v>
          </cell>
        </row>
        <row r="123">
          <cell r="C123" t="str">
            <v>b1e_Interest Paid</v>
          </cell>
          <cell r="E123">
            <v>79296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</row>
        <row r="124">
          <cell r="C124" t="str">
            <v>b1e_Prior Period Deferred Interest Due</v>
          </cell>
          <cell r="E124">
            <v>0</v>
          </cell>
          <cell r="F124">
            <v>0</v>
          </cell>
          <cell r="G124">
            <v>25000</v>
          </cell>
          <cell r="H124">
            <v>50715.199999999997</v>
          </cell>
          <cell r="I124">
            <v>76594.799999999988</v>
          </cell>
          <cell r="J124">
            <v>102356.4</v>
          </cell>
          <cell r="K124">
            <v>127996</v>
          </cell>
          <cell r="L124">
            <v>154369.20000000001</v>
          </cell>
          <cell r="M124">
            <v>181488</v>
          </cell>
          <cell r="N124">
            <v>207912.4</v>
          </cell>
          <cell r="O124">
            <v>234504</v>
          </cell>
          <cell r="P124">
            <v>261263.6</v>
          </cell>
          <cell r="Q124">
            <v>288192.40000000002</v>
          </cell>
          <cell r="R124">
            <v>315291.2</v>
          </cell>
          <cell r="S124">
            <v>342561.2</v>
          </cell>
          <cell r="T124">
            <v>370003.60000000003</v>
          </cell>
          <cell r="U124">
            <v>397923.2</v>
          </cell>
          <cell r="V124">
            <v>425715.60000000003</v>
          </cell>
          <cell r="W124">
            <v>453376.4</v>
          </cell>
          <cell r="X124">
            <v>481828.4</v>
          </cell>
          <cell r="Y124">
            <v>510462.4</v>
          </cell>
          <cell r="Z124">
            <v>538966</v>
          </cell>
          <cell r="AA124">
            <v>567334.40000000002</v>
          </cell>
          <cell r="AB124">
            <v>596514.80000000005</v>
          </cell>
          <cell r="AC124">
            <v>625881.60000000009</v>
          </cell>
          <cell r="AD124">
            <v>655114.40000000014</v>
          </cell>
          <cell r="AE124">
            <v>684532.00000000012</v>
          </cell>
          <cell r="AF124">
            <v>714460.80000000016</v>
          </cell>
          <cell r="AG124">
            <v>745236.00000000012</v>
          </cell>
          <cell r="AH124">
            <v>775223.20000000007</v>
          </cell>
          <cell r="AI124">
            <v>804405.20000000007</v>
          </cell>
          <cell r="AJ124">
            <v>835767.20000000007</v>
          </cell>
          <cell r="AK124">
            <v>866326.4</v>
          </cell>
          <cell r="AL124">
            <v>897078.8</v>
          </cell>
          <cell r="AM124">
            <v>928025.60000000009</v>
          </cell>
          <cell r="AN124">
            <v>959168.00000000012</v>
          </cell>
          <cell r="AO124">
            <v>990507.20000000007</v>
          </cell>
          <cell r="AP124">
            <v>1022044.4</v>
          </cell>
          <cell r="AQ124">
            <v>1053780.8</v>
          </cell>
          <cell r="AR124">
            <v>1085717.6000000001</v>
          </cell>
          <cell r="AS124">
            <v>1118209.6000000001</v>
          </cell>
          <cell r="AT124">
            <v>1150553.6000000001</v>
          </cell>
          <cell r="AU124">
            <v>1183102</v>
          </cell>
          <cell r="AV124">
            <v>1216216.3999999999</v>
          </cell>
          <cell r="AW124">
            <v>1249542.3999999999</v>
          </cell>
          <cell r="AX124">
            <v>1282716.3999999999</v>
          </cell>
          <cell r="AY124">
            <v>1315733.2</v>
          </cell>
          <cell r="AZ124">
            <v>1349694.8</v>
          </cell>
          <cell r="BA124">
            <v>1383873.6</v>
          </cell>
          <cell r="BB124">
            <v>1417896.4000000001</v>
          </cell>
          <cell r="BC124">
            <v>1451758.4000000001</v>
          </cell>
          <cell r="BD124">
            <v>1486589.2000000002</v>
          </cell>
          <cell r="BE124">
            <v>1522404.4000000001</v>
          </cell>
          <cell r="BF124">
            <v>1557302.8</v>
          </cell>
          <cell r="BG124">
            <v>1591264</v>
          </cell>
          <cell r="BH124">
            <v>1627762.8</v>
          </cell>
          <cell r="BI124">
            <v>1663326.8</v>
          </cell>
          <cell r="BJ124">
            <v>1699115.6</v>
          </cell>
          <cell r="BK124">
            <v>1735130.8</v>
          </cell>
        </row>
        <row r="125">
          <cell r="C125" t="str">
            <v>b1e_Prior Period Deferred Interest Paid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</row>
        <row r="126">
          <cell r="C126" t="str">
            <v>b1e_Deferred Interest</v>
          </cell>
          <cell r="E126">
            <v>0</v>
          </cell>
          <cell r="F126">
            <v>25000</v>
          </cell>
          <cell r="G126">
            <v>50715.199999999997</v>
          </cell>
          <cell r="H126">
            <v>76594.799999999988</v>
          </cell>
          <cell r="I126">
            <v>102356.4</v>
          </cell>
          <cell r="J126">
            <v>127996</v>
          </cell>
          <cell r="K126">
            <v>154369.20000000001</v>
          </cell>
          <cell r="L126">
            <v>181488</v>
          </cell>
          <cell r="M126">
            <v>207912.4</v>
          </cell>
          <cell r="N126">
            <v>234504</v>
          </cell>
          <cell r="O126">
            <v>261263.6</v>
          </cell>
          <cell r="P126">
            <v>288192.40000000002</v>
          </cell>
          <cell r="Q126">
            <v>315291.2</v>
          </cell>
          <cell r="R126">
            <v>342561.2</v>
          </cell>
          <cell r="S126">
            <v>370003.60000000003</v>
          </cell>
          <cell r="T126">
            <v>397923.2</v>
          </cell>
          <cell r="U126">
            <v>425715.60000000003</v>
          </cell>
          <cell r="V126">
            <v>453376.4</v>
          </cell>
          <cell r="W126">
            <v>481828.4</v>
          </cell>
          <cell r="X126">
            <v>510462.4</v>
          </cell>
          <cell r="Y126">
            <v>538966</v>
          </cell>
          <cell r="Z126">
            <v>567334.40000000002</v>
          </cell>
          <cell r="AA126">
            <v>596514.80000000005</v>
          </cell>
          <cell r="AB126">
            <v>625881.60000000009</v>
          </cell>
          <cell r="AC126">
            <v>655114.40000000014</v>
          </cell>
          <cell r="AD126">
            <v>684532.00000000012</v>
          </cell>
          <cell r="AE126">
            <v>714460.80000000016</v>
          </cell>
          <cell r="AF126">
            <v>745236.00000000012</v>
          </cell>
          <cell r="AG126">
            <v>775223.20000000007</v>
          </cell>
          <cell r="AH126">
            <v>804405.20000000007</v>
          </cell>
          <cell r="AI126">
            <v>835767.20000000007</v>
          </cell>
          <cell r="AJ126">
            <v>866326.4</v>
          </cell>
          <cell r="AK126">
            <v>897078.8</v>
          </cell>
          <cell r="AL126">
            <v>928025.60000000009</v>
          </cell>
          <cell r="AM126">
            <v>959168.00000000012</v>
          </cell>
          <cell r="AN126">
            <v>990507.20000000007</v>
          </cell>
          <cell r="AO126">
            <v>1022044.4</v>
          </cell>
          <cell r="AP126">
            <v>1053780.8</v>
          </cell>
          <cell r="AQ126">
            <v>1085717.6000000001</v>
          </cell>
          <cell r="AR126">
            <v>1118209.6000000001</v>
          </cell>
          <cell r="AS126">
            <v>1150553.6000000001</v>
          </cell>
          <cell r="AT126">
            <v>1183102</v>
          </cell>
          <cell r="AU126">
            <v>1216216.3999999999</v>
          </cell>
          <cell r="AV126">
            <v>1249542.3999999999</v>
          </cell>
          <cell r="AW126">
            <v>1282716.3999999999</v>
          </cell>
          <cell r="AX126">
            <v>1315733.2</v>
          </cell>
          <cell r="AY126">
            <v>1349694.8</v>
          </cell>
          <cell r="AZ126">
            <v>1383873.6</v>
          </cell>
          <cell r="BA126">
            <v>1417896.4000000001</v>
          </cell>
          <cell r="BB126">
            <v>1451758.4000000001</v>
          </cell>
          <cell r="BC126">
            <v>1486589.2000000002</v>
          </cell>
          <cell r="BD126">
            <v>1522404.4000000001</v>
          </cell>
          <cell r="BE126">
            <v>1557302.8</v>
          </cell>
          <cell r="BF126">
            <v>1591264</v>
          </cell>
          <cell r="BG126">
            <v>1627762.8</v>
          </cell>
          <cell r="BH126">
            <v>1663326.8</v>
          </cell>
          <cell r="BI126">
            <v>1699115.6</v>
          </cell>
          <cell r="BJ126">
            <v>1735130.8</v>
          </cell>
          <cell r="BK126">
            <v>1771373.6</v>
          </cell>
        </row>
        <row r="127">
          <cell r="C127" t="str">
            <v>b1e_Principal Paid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</row>
        <row r="128">
          <cell r="C128" t="str">
            <v>b1e_Closing Balance</v>
          </cell>
          <cell r="E128">
            <v>4000000</v>
          </cell>
          <cell r="F128">
            <v>4000000</v>
          </cell>
          <cell r="G128">
            <v>4000000</v>
          </cell>
          <cell r="H128">
            <v>4000000</v>
          </cell>
          <cell r="I128">
            <v>4000000</v>
          </cell>
          <cell r="J128">
            <v>4000000</v>
          </cell>
          <cell r="K128">
            <v>4000000</v>
          </cell>
          <cell r="L128">
            <v>4000000</v>
          </cell>
          <cell r="M128">
            <v>4000000</v>
          </cell>
          <cell r="N128">
            <v>4000000</v>
          </cell>
          <cell r="O128">
            <v>4000000</v>
          </cell>
          <cell r="P128">
            <v>4000000</v>
          </cell>
          <cell r="Q128">
            <v>4000000</v>
          </cell>
          <cell r="R128">
            <v>4000000</v>
          </cell>
          <cell r="S128">
            <v>4000000</v>
          </cell>
          <cell r="T128">
            <v>4000000</v>
          </cell>
          <cell r="U128">
            <v>4000000</v>
          </cell>
          <cell r="V128">
            <v>4000000</v>
          </cell>
          <cell r="W128">
            <v>4000000</v>
          </cell>
          <cell r="X128">
            <v>4000000</v>
          </cell>
          <cell r="Y128">
            <v>4000000</v>
          </cell>
          <cell r="Z128">
            <v>4000000</v>
          </cell>
          <cell r="AA128">
            <v>4000000</v>
          </cell>
          <cell r="AB128">
            <v>4000000</v>
          </cell>
          <cell r="AC128">
            <v>4000000</v>
          </cell>
          <cell r="AD128">
            <v>4000000</v>
          </cell>
          <cell r="AE128">
            <v>4000000</v>
          </cell>
          <cell r="AF128">
            <v>4000000</v>
          </cell>
          <cell r="AG128">
            <v>4000000</v>
          </cell>
          <cell r="AH128">
            <v>4000000</v>
          </cell>
          <cell r="AI128">
            <v>4000000</v>
          </cell>
          <cell r="AJ128">
            <v>4000000</v>
          </cell>
          <cell r="AK128">
            <v>4000000</v>
          </cell>
          <cell r="AL128">
            <v>4000000</v>
          </cell>
          <cell r="AM128">
            <v>4000000</v>
          </cell>
          <cell r="AN128">
            <v>4000000</v>
          </cell>
          <cell r="AO128">
            <v>4000000</v>
          </cell>
          <cell r="AP128">
            <v>4000000</v>
          </cell>
          <cell r="AQ128">
            <v>4000000</v>
          </cell>
          <cell r="AR128">
            <v>4000000</v>
          </cell>
          <cell r="AS128">
            <v>4000000</v>
          </cell>
          <cell r="AT128">
            <v>4000000</v>
          </cell>
          <cell r="AU128">
            <v>4000000</v>
          </cell>
          <cell r="AV128">
            <v>4000000</v>
          </cell>
          <cell r="AW128">
            <v>4000000</v>
          </cell>
          <cell r="AX128">
            <v>4000000</v>
          </cell>
          <cell r="AY128">
            <v>4000000</v>
          </cell>
          <cell r="AZ128">
            <v>4000000</v>
          </cell>
          <cell r="BA128">
            <v>4000000</v>
          </cell>
          <cell r="BB128">
            <v>4000000</v>
          </cell>
          <cell r="BC128">
            <v>4000000</v>
          </cell>
          <cell r="BD128">
            <v>4000000</v>
          </cell>
          <cell r="BE128">
            <v>4000000</v>
          </cell>
          <cell r="BF128">
            <v>4000000</v>
          </cell>
          <cell r="BG128">
            <v>4000000</v>
          </cell>
          <cell r="BH128">
            <v>4000000</v>
          </cell>
          <cell r="BI128">
            <v>4000000</v>
          </cell>
          <cell r="BJ128">
            <v>4000000</v>
          </cell>
          <cell r="BK128">
            <v>4000000</v>
          </cell>
        </row>
        <row r="130">
          <cell r="C130" t="str">
            <v>Class B1F Fixed Rate Notes</v>
          </cell>
        </row>
        <row r="131">
          <cell r="C131" t="str">
            <v>b1f_Original Balance</v>
          </cell>
          <cell r="E131">
            <v>15000000</v>
          </cell>
          <cell r="F131">
            <v>15000000</v>
          </cell>
          <cell r="G131">
            <v>15000000</v>
          </cell>
          <cell r="H131">
            <v>15000000</v>
          </cell>
          <cell r="I131">
            <v>15000000</v>
          </cell>
          <cell r="J131">
            <v>15000000</v>
          </cell>
          <cell r="K131">
            <v>15000000</v>
          </cell>
          <cell r="L131">
            <v>15000000</v>
          </cell>
          <cell r="M131">
            <v>15000000</v>
          </cell>
          <cell r="N131">
            <v>15000000</v>
          </cell>
          <cell r="O131">
            <v>15000000</v>
          </cell>
          <cell r="P131">
            <v>15000000</v>
          </cell>
          <cell r="Q131">
            <v>15000000</v>
          </cell>
          <cell r="R131">
            <v>15000000</v>
          </cell>
          <cell r="S131">
            <v>15000000</v>
          </cell>
          <cell r="T131">
            <v>15000000</v>
          </cell>
          <cell r="U131">
            <v>15000000</v>
          </cell>
          <cell r="V131">
            <v>15000000</v>
          </cell>
          <cell r="W131">
            <v>15000000</v>
          </cell>
          <cell r="X131">
            <v>15000000</v>
          </cell>
          <cell r="Y131">
            <v>15000000</v>
          </cell>
          <cell r="Z131">
            <v>15000000</v>
          </cell>
          <cell r="AA131">
            <v>15000000</v>
          </cell>
          <cell r="AB131">
            <v>15000000</v>
          </cell>
          <cell r="AC131">
            <v>15000000</v>
          </cell>
          <cell r="AD131">
            <v>15000000</v>
          </cell>
          <cell r="AE131">
            <v>15000000</v>
          </cell>
          <cell r="AF131">
            <v>15000000</v>
          </cell>
          <cell r="AG131">
            <v>15000000</v>
          </cell>
          <cell r="AH131">
            <v>15000000</v>
          </cell>
          <cell r="AI131">
            <v>15000000</v>
          </cell>
          <cell r="AJ131">
            <v>15000000</v>
          </cell>
          <cell r="AK131">
            <v>15000000</v>
          </cell>
          <cell r="AL131">
            <v>15000000</v>
          </cell>
          <cell r="AM131">
            <v>15000000</v>
          </cell>
          <cell r="AN131">
            <v>15000000</v>
          </cell>
          <cell r="AO131">
            <v>15000000</v>
          </cell>
          <cell r="AP131">
            <v>15000000</v>
          </cell>
          <cell r="AQ131">
            <v>15000000</v>
          </cell>
          <cell r="AR131">
            <v>15000000</v>
          </cell>
          <cell r="AS131">
            <v>15000000</v>
          </cell>
          <cell r="AT131">
            <v>15000000</v>
          </cell>
          <cell r="AU131">
            <v>15000000</v>
          </cell>
          <cell r="AV131">
            <v>15000000</v>
          </cell>
          <cell r="AW131">
            <v>15000000</v>
          </cell>
          <cell r="AX131">
            <v>15000000</v>
          </cell>
          <cell r="AY131">
            <v>15000000</v>
          </cell>
          <cell r="AZ131">
            <v>15000000</v>
          </cell>
          <cell r="BA131">
            <v>15000000</v>
          </cell>
          <cell r="BB131">
            <v>15000000</v>
          </cell>
          <cell r="BC131">
            <v>15000000</v>
          </cell>
          <cell r="BD131">
            <v>15000000</v>
          </cell>
          <cell r="BE131">
            <v>15000000</v>
          </cell>
          <cell r="BF131">
            <v>15000000</v>
          </cell>
          <cell r="BG131">
            <v>15000000</v>
          </cell>
          <cell r="BH131">
            <v>15000000</v>
          </cell>
          <cell r="BI131">
            <v>15000000</v>
          </cell>
          <cell r="BJ131">
            <v>15000000</v>
          </cell>
          <cell r="BK131">
            <v>15000000</v>
          </cell>
        </row>
        <row r="132">
          <cell r="C132" t="str">
            <v>b1f_Beginning Balance</v>
          </cell>
          <cell r="E132">
            <v>15000000</v>
          </cell>
          <cell r="F132">
            <v>15000000</v>
          </cell>
          <cell r="G132">
            <v>15000000</v>
          </cell>
          <cell r="H132">
            <v>15000000</v>
          </cell>
          <cell r="I132">
            <v>15000000</v>
          </cell>
          <cell r="J132">
            <v>15000000</v>
          </cell>
          <cell r="K132">
            <v>15000000</v>
          </cell>
          <cell r="L132">
            <v>15000000</v>
          </cell>
          <cell r="M132">
            <v>15000000</v>
          </cell>
          <cell r="N132">
            <v>15000000</v>
          </cell>
          <cell r="O132">
            <v>15000000</v>
          </cell>
          <cell r="P132">
            <v>15000000</v>
          </cell>
          <cell r="Q132">
            <v>15000000</v>
          </cell>
          <cell r="R132">
            <v>15000000</v>
          </cell>
          <cell r="S132">
            <v>15000000</v>
          </cell>
          <cell r="T132">
            <v>15000000</v>
          </cell>
          <cell r="U132">
            <v>15000000</v>
          </cell>
          <cell r="V132">
            <v>15000000</v>
          </cell>
          <cell r="W132">
            <v>15000000</v>
          </cell>
          <cell r="X132">
            <v>15000000</v>
          </cell>
          <cell r="Y132">
            <v>15000000</v>
          </cell>
          <cell r="Z132">
            <v>15000000</v>
          </cell>
          <cell r="AA132">
            <v>15000000</v>
          </cell>
          <cell r="AB132">
            <v>15000000</v>
          </cell>
          <cell r="AC132">
            <v>15000000</v>
          </cell>
          <cell r="AD132">
            <v>15000000</v>
          </cell>
          <cell r="AE132">
            <v>15000000</v>
          </cell>
          <cell r="AF132">
            <v>15000000</v>
          </cell>
          <cell r="AG132">
            <v>15000000</v>
          </cell>
          <cell r="AH132">
            <v>15000000</v>
          </cell>
          <cell r="AI132">
            <v>15000000</v>
          </cell>
          <cell r="AJ132">
            <v>15000000</v>
          </cell>
          <cell r="AK132">
            <v>15000000</v>
          </cell>
          <cell r="AL132">
            <v>15000000</v>
          </cell>
          <cell r="AM132">
            <v>15000000</v>
          </cell>
          <cell r="AN132">
            <v>15000000</v>
          </cell>
          <cell r="AO132">
            <v>15000000</v>
          </cell>
          <cell r="AP132">
            <v>15000000</v>
          </cell>
          <cell r="AQ132">
            <v>15000000</v>
          </cell>
          <cell r="AR132">
            <v>15000000</v>
          </cell>
          <cell r="AS132">
            <v>15000000</v>
          </cell>
          <cell r="AT132">
            <v>15000000</v>
          </cell>
          <cell r="AU132">
            <v>15000000</v>
          </cell>
          <cell r="AV132">
            <v>15000000</v>
          </cell>
          <cell r="AW132">
            <v>15000000</v>
          </cell>
          <cell r="AX132">
            <v>15000000</v>
          </cell>
          <cell r="AY132">
            <v>15000000</v>
          </cell>
          <cell r="AZ132">
            <v>15000000</v>
          </cell>
          <cell r="BA132">
            <v>15000000</v>
          </cell>
          <cell r="BB132">
            <v>15000000</v>
          </cell>
          <cell r="BC132">
            <v>15000000</v>
          </cell>
          <cell r="BD132">
            <v>15000000</v>
          </cell>
          <cell r="BE132">
            <v>15000000</v>
          </cell>
          <cell r="BF132">
            <v>15000000</v>
          </cell>
          <cell r="BG132">
            <v>15000000</v>
          </cell>
          <cell r="BH132">
            <v>15000000</v>
          </cell>
          <cell r="BI132">
            <v>15000000</v>
          </cell>
          <cell r="BJ132">
            <v>15000000</v>
          </cell>
          <cell r="BK132">
            <v>15000000</v>
          </cell>
        </row>
        <row r="133">
          <cell r="C133" t="str">
            <v>b1f_Authorised Denomination</v>
          </cell>
          <cell r="E133">
            <v>100000</v>
          </cell>
          <cell r="F133">
            <v>100000</v>
          </cell>
          <cell r="G133">
            <v>100000</v>
          </cell>
          <cell r="H133">
            <v>100000</v>
          </cell>
          <cell r="I133">
            <v>100000</v>
          </cell>
          <cell r="J133">
            <v>100000</v>
          </cell>
          <cell r="K133">
            <v>100000</v>
          </cell>
          <cell r="L133">
            <v>100000</v>
          </cell>
          <cell r="M133">
            <v>100000</v>
          </cell>
          <cell r="N133">
            <v>100000</v>
          </cell>
          <cell r="O133">
            <v>100000</v>
          </cell>
          <cell r="P133">
            <v>100000</v>
          </cell>
          <cell r="Q133">
            <v>100000</v>
          </cell>
          <cell r="R133">
            <v>100000</v>
          </cell>
          <cell r="S133">
            <v>100000</v>
          </cell>
          <cell r="T133">
            <v>100000</v>
          </cell>
          <cell r="U133">
            <v>100000</v>
          </cell>
          <cell r="V133">
            <v>100000</v>
          </cell>
          <cell r="W133">
            <v>100000</v>
          </cell>
          <cell r="X133">
            <v>100000</v>
          </cell>
          <cell r="Y133">
            <v>100000</v>
          </cell>
          <cell r="Z133">
            <v>100000</v>
          </cell>
          <cell r="AA133">
            <v>100000</v>
          </cell>
          <cell r="AB133">
            <v>100000</v>
          </cell>
          <cell r="AC133">
            <v>100000</v>
          </cell>
          <cell r="AD133">
            <v>100000</v>
          </cell>
          <cell r="AE133">
            <v>100000</v>
          </cell>
          <cell r="AF133">
            <v>100000</v>
          </cell>
          <cell r="AG133">
            <v>100000</v>
          </cell>
          <cell r="AH133">
            <v>100000</v>
          </cell>
          <cell r="AI133">
            <v>100000</v>
          </cell>
          <cell r="AJ133">
            <v>100000</v>
          </cell>
          <cell r="AK133">
            <v>100000</v>
          </cell>
          <cell r="AL133">
            <v>100000</v>
          </cell>
          <cell r="AM133">
            <v>100000</v>
          </cell>
          <cell r="AN133">
            <v>100000</v>
          </cell>
          <cell r="AO133">
            <v>100000</v>
          </cell>
          <cell r="AP133">
            <v>100000</v>
          </cell>
          <cell r="AQ133">
            <v>100000</v>
          </cell>
          <cell r="AR133">
            <v>100000</v>
          </cell>
          <cell r="AS133">
            <v>100000</v>
          </cell>
          <cell r="AT133">
            <v>100000</v>
          </cell>
          <cell r="AU133">
            <v>100000</v>
          </cell>
          <cell r="AV133">
            <v>100000</v>
          </cell>
          <cell r="AW133">
            <v>100000</v>
          </cell>
          <cell r="AX133">
            <v>100000</v>
          </cell>
          <cell r="AY133">
            <v>100000</v>
          </cell>
          <cell r="AZ133">
            <v>100000</v>
          </cell>
          <cell r="BA133">
            <v>100000</v>
          </cell>
          <cell r="BB133">
            <v>100000</v>
          </cell>
          <cell r="BC133">
            <v>100000</v>
          </cell>
          <cell r="BD133">
            <v>100000</v>
          </cell>
          <cell r="BE133">
            <v>100000</v>
          </cell>
          <cell r="BF133">
            <v>100000</v>
          </cell>
          <cell r="BG133">
            <v>100000</v>
          </cell>
          <cell r="BH133">
            <v>100000</v>
          </cell>
          <cell r="BI133">
            <v>100000</v>
          </cell>
          <cell r="BJ133">
            <v>100000</v>
          </cell>
          <cell r="BK133">
            <v>100000</v>
          </cell>
        </row>
        <row r="134">
          <cell r="C134" t="str">
            <v>b1f_Authorised Denomination Outstanding</v>
          </cell>
          <cell r="E134">
            <v>100000</v>
          </cell>
          <cell r="F134">
            <v>100000</v>
          </cell>
          <cell r="G134">
            <v>100000</v>
          </cell>
          <cell r="H134">
            <v>100000</v>
          </cell>
          <cell r="I134">
            <v>100000</v>
          </cell>
          <cell r="J134">
            <v>100000</v>
          </cell>
          <cell r="K134">
            <v>100000</v>
          </cell>
          <cell r="L134">
            <v>100000</v>
          </cell>
          <cell r="M134">
            <v>100000</v>
          </cell>
          <cell r="N134">
            <v>100000</v>
          </cell>
          <cell r="O134">
            <v>100000</v>
          </cell>
          <cell r="P134">
            <v>100000</v>
          </cell>
          <cell r="Q134">
            <v>100000</v>
          </cell>
          <cell r="R134">
            <v>100000</v>
          </cell>
          <cell r="S134">
            <v>100000</v>
          </cell>
          <cell r="T134">
            <v>100000</v>
          </cell>
          <cell r="U134">
            <v>100000</v>
          </cell>
          <cell r="V134">
            <v>100000</v>
          </cell>
          <cell r="W134">
            <v>100000</v>
          </cell>
          <cell r="X134">
            <v>100000</v>
          </cell>
          <cell r="Y134">
            <v>100000</v>
          </cell>
          <cell r="Z134">
            <v>100000</v>
          </cell>
          <cell r="AA134">
            <v>100000</v>
          </cell>
          <cell r="AB134">
            <v>100000</v>
          </cell>
          <cell r="AC134">
            <v>100000</v>
          </cell>
          <cell r="AD134">
            <v>100000</v>
          </cell>
          <cell r="AE134">
            <v>100000</v>
          </cell>
          <cell r="AF134">
            <v>100000</v>
          </cell>
          <cell r="AG134">
            <v>100000</v>
          </cell>
          <cell r="AH134">
            <v>100000</v>
          </cell>
          <cell r="AI134">
            <v>100000</v>
          </cell>
          <cell r="AJ134">
            <v>100000</v>
          </cell>
          <cell r="AK134">
            <v>100000</v>
          </cell>
          <cell r="AL134">
            <v>100000</v>
          </cell>
          <cell r="AM134">
            <v>100000</v>
          </cell>
          <cell r="AN134">
            <v>100000</v>
          </cell>
          <cell r="AO134">
            <v>100000</v>
          </cell>
          <cell r="AP134">
            <v>100000</v>
          </cell>
          <cell r="AQ134">
            <v>100000</v>
          </cell>
          <cell r="AR134">
            <v>100000</v>
          </cell>
          <cell r="AS134">
            <v>100000</v>
          </cell>
          <cell r="AT134">
            <v>100000</v>
          </cell>
          <cell r="AU134">
            <v>100000</v>
          </cell>
          <cell r="AV134">
            <v>100000</v>
          </cell>
          <cell r="AW134">
            <v>100000</v>
          </cell>
          <cell r="AX134">
            <v>100000</v>
          </cell>
          <cell r="AY134">
            <v>100000</v>
          </cell>
          <cell r="AZ134">
            <v>100000</v>
          </cell>
          <cell r="BA134">
            <v>100000</v>
          </cell>
          <cell r="BB134">
            <v>100000</v>
          </cell>
          <cell r="BC134">
            <v>100000</v>
          </cell>
          <cell r="BD134">
            <v>100000</v>
          </cell>
          <cell r="BE134">
            <v>100000</v>
          </cell>
          <cell r="BF134">
            <v>100000</v>
          </cell>
          <cell r="BG134">
            <v>100000</v>
          </cell>
          <cell r="BH134">
            <v>100000</v>
          </cell>
          <cell r="BI134">
            <v>100000</v>
          </cell>
          <cell r="BJ134">
            <v>100000</v>
          </cell>
          <cell r="BK134">
            <v>100000</v>
          </cell>
        </row>
        <row r="135">
          <cell r="C135" t="str">
            <v>b1f_Fixed Rate of Interest</v>
          </cell>
          <cell r="E135">
            <v>4.3799999999999999E-2</v>
          </cell>
          <cell r="F135">
            <v>4.3799999999999999E-2</v>
          </cell>
          <cell r="G135">
            <v>4.3799999999999999E-2</v>
          </cell>
          <cell r="H135">
            <v>4.3799999999999999E-2</v>
          </cell>
          <cell r="I135">
            <v>4.3799999999999999E-2</v>
          </cell>
          <cell r="J135">
            <v>4.3799999999999999E-2</v>
          </cell>
          <cell r="K135">
            <v>4.3799999999999999E-2</v>
          </cell>
          <cell r="L135">
            <v>4.3799999999999999E-2</v>
          </cell>
          <cell r="M135">
            <v>4.3799999999999999E-2</v>
          </cell>
          <cell r="N135">
            <v>4.3799999999999999E-2</v>
          </cell>
          <cell r="O135">
            <v>4.3799999999999999E-2</v>
          </cell>
          <cell r="P135">
            <v>4.3799999999999999E-2</v>
          </cell>
          <cell r="Q135">
            <v>4.3799999999999999E-2</v>
          </cell>
          <cell r="R135">
            <v>4.3799999999999999E-2</v>
          </cell>
          <cell r="S135">
            <v>4.3799999999999999E-2</v>
          </cell>
          <cell r="T135">
            <v>4.3799999999999999E-2</v>
          </cell>
          <cell r="U135">
            <v>4.3799999999999999E-2</v>
          </cell>
          <cell r="V135">
            <v>4.3799999999999999E-2</v>
          </cell>
          <cell r="W135">
            <v>4.3799999999999999E-2</v>
          </cell>
          <cell r="X135">
            <v>4.3799999999999999E-2</v>
          </cell>
          <cell r="Y135">
            <v>4.3799999999999999E-2</v>
          </cell>
          <cell r="Z135">
            <v>4.3799999999999999E-2</v>
          </cell>
          <cell r="AA135">
            <v>4.3799999999999999E-2</v>
          </cell>
          <cell r="AB135">
            <v>4.3799999999999999E-2</v>
          </cell>
          <cell r="AC135">
            <v>4.3799999999999999E-2</v>
          </cell>
          <cell r="AD135">
            <v>4.3799999999999999E-2</v>
          </cell>
          <cell r="AE135">
            <v>4.3799999999999999E-2</v>
          </cell>
          <cell r="AF135">
            <v>4.3799999999999999E-2</v>
          </cell>
          <cell r="AG135">
            <v>4.3799999999999999E-2</v>
          </cell>
          <cell r="AH135">
            <v>4.3799999999999999E-2</v>
          </cell>
          <cell r="AI135">
            <v>4.3799999999999999E-2</v>
          </cell>
          <cell r="AJ135">
            <v>4.3799999999999999E-2</v>
          </cell>
          <cell r="AK135">
            <v>4.3799999999999999E-2</v>
          </cell>
          <cell r="AL135">
            <v>4.3799999999999999E-2</v>
          </cell>
          <cell r="AM135">
            <v>4.3799999999999999E-2</v>
          </cell>
          <cell r="AN135">
            <v>4.3799999999999999E-2</v>
          </cell>
          <cell r="AO135">
            <v>4.3799999999999999E-2</v>
          </cell>
          <cell r="AP135">
            <v>4.3799999999999999E-2</v>
          </cell>
          <cell r="AQ135">
            <v>4.3799999999999999E-2</v>
          </cell>
          <cell r="AR135">
            <v>4.3799999999999999E-2</v>
          </cell>
          <cell r="AS135">
            <v>4.3799999999999999E-2</v>
          </cell>
          <cell r="AT135">
            <v>4.3799999999999999E-2</v>
          </cell>
          <cell r="AU135">
            <v>4.3799999999999999E-2</v>
          </cell>
          <cell r="AV135">
            <v>4.3799999999999999E-2</v>
          </cell>
          <cell r="AW135">
            <v>4.3799999999999999E-2</v>
          </cell>
          <cell r="AX135">
            <v>4.3799999999999999E-2</v>
          </cell>
          <cell r="AY135">
            <v>4.3799999999999999E-2</v>
          </cell>
          <cell r="AZ135">
            <v>4.3799999999999999E-2</v>
          </cell>
          <cell r="BA135">
            <v>4.3799999999999999E-2</v>
          </cell>
          <cell r="BB135">
            <v>4.3799999999999999E-2</v>
          </cell>
          <cell r="BC135">
            <v>4.3799999999999999E-2</v>
          </cell>
          <cell r="BD135">
            <v>4.3799999999999999E-2</v>
          </cell>
          <cell r="BE135">
            <v>4.3799999999999999E-2</v>
          </cell>
          <cell r="BF135">
            <v>4.3799999999999999E-2</v>
          </cell>
          <cell r="BG135">
            <v>4.3799999999999999E-2</v>
          </cell>
          <cell r="BH135">
            <v>4.3799999999999999E-2</v>
          </cell>
          <cell r="BI135">
            <v>4.3799999999999999E-2</v>
          </cell>
          <cell r="BJ135">
            <v>4.3799999999999999E-2</v>
          </cell>
          <cell r="BK135">
            <v>4.3799999999999999E-2</v>
          </cell>
        </row>
        <row r="136">
          <cell r="C136" t="str">
            <v>b1f_Days 360</v>
          </cell>
          <cell r="E136">
            <v>151</v>
          </cell>
          <cell r="F136">
            <v>90</v>
          </cell>
          <cell r="G136">
            <v>90</v>
          </cell>
          <cell r="H136">
            <v>90</v>
          </cell>
          <cell r="I136">
            <v>90</v>
          </cell>
          <cell r="J136">
            <v>90</v>
          </cell>
          <cell r="K136">
            <v>90</v>
          </cell>
          <cell r="L136">
            <v>90</v>
          </cell>
          <cell r="M136">
            <v>90</v>
          </cell>
          <cell r="N136">
            <v>90</v>
          </cell>
          <cell r="O136">
            <v>90</v>
          </cell>
          <cell r="P136">
            <v>90</v>
          </cell>
          <cell r="Q136">
            <v>90</v>
          </cell>
          <cell r="R136">
            <v>90</v>
          </cell>
          <cell r="S136">
            <v>90</v>
          </cell>
          <cell r="T136">
            <v>90</v>
          </cell>
          <cell r="U136">
            <v>90</v>
          </cell>
          <cell r="V136">
            <v>90</v>
          </cell>
          <cell r="W136">
            <v>90</v>
          </cell>
          <cell r="X136">
            <v>90</v>
          </cell>
          <cell r="Y136">
            <v>90</v>
          </cell>
          <cell r="Z136">
            <v>90</v>
          </cell>
          <cell r="AA136">
            <v>90</v>
          </cell>
          <cell r="AB136">
            <v>90</v>
          </cell>
          <cell r="AC136">
            <v>90</v>
          </cell>
          <cell r="AD136">
            <v>90</v>
          </cell>
          <cell r="AE136">
            <v>90</v>
          </cell>
          <cell r="AF136">
            <v>90</v>
          </cell>
          <cell r="AG136">
            <v>90</v>
          </cell>
          <cell r="AH136">
            <v>90</v>
          </cell>
          <cell r="AI136">
            <v>90</v>
          </cell>
          <cell r="AJ136">
            <v>90</v>
          </cell>
          <cell r="AK136">
            <v>90</v>
          </cell>
          <cell r="AL136">
            <v>90</v>
          </cell>
          <cell r="AM136">
            <v>90</v>
          </cell>
          <cell r="AN136">
            <v>90</v>
          </cell>
          <cell r="AO136">
            <v>90</v>
          </cell>
          <cell r="AP136">
            <v>90</v>
          </cell>
          <cell r="AQ136">
            <v>90</v>
          </cell>
          <cell r="AR136">
            <v>90</v>
          </cell>
          <cell r="AS136">
            <v>90</v>
          </cell>
          <cell r="AT136">
            <v>90</v>
          </cell>
          <cell r="AU136">
            <v>90</v>
          </cell>
          <cell r="AV136">
            <v>90</v>
          </cell>
          <cell r="AW136">
            <v>90</v>
          </cell>
          <cell r="AX136">
            <v>90</v>
          </cell>
          <cell r="AY136">
            <v>90</v>
          </cell>
          <cell r="AZ136">
            <v>90</v>
          </cell>
          <cell r="BA136">
            <v>90</v>
          </cell>
          <cell r="BB136">
            <v>90</v>
          </cell>
          <cell r="BC136">
            <v>90</v>
          </cell>
          <cell r="BD136">
            <v>90</v>
          </cell>
          <cell r="BE136">
            <v>90</v>
          </cell>
          <cell r="BF136">
            <v>90</v>
          </cell>
          <cell r="BG136">
            <v>90</v>
          </cell>
          <cell r="BH136">
            <v>90</v>
          </cell>
          <cell r="BI136">
            <v>90</v>
          </cell>
          <cell r="BJ136">
            <v>90</v>
          </cell>
          <cell r="BK136">
            <v>90</v>
          </cell>
        </row>
        <row r="137">
          <cell r="C137" t="str">
            <v>b1f_Basis</v>
          </cell>
          <cell r="E137">
            <v>360</v>
          </cell>
          <cell r="F137">
            <v>360</v>
          </cell>
          <cell r="G137">
            <v>360</v>
          </cell>
          <cell r="H137">
            <v>360</v>
          </cell>
          <cell r="I137">
            <v>360</v>
          </cell>
          <cell r="J137">
            <v>360</v>
          </cell>
          <cell r="K137">
            <v>360</v>
          </cell>
          <cell r="L137">
            <v>360</v>
          </cell>
          <cell r="M137">
            <v>360</v>
          </cell>
          <cell r="N137">
            <v>360</v>
          </cell>
          <cell r="O137">
            <v>360</v>
          </cell>
          <cell r="P137">
            <v>360</v>
          </cell>
          <cell r="Q137">
            <v>360</v>
          </cell>
          <cell r="R137">
            <v>360</v>
          </cell>
          <cell r="S137">
            <v>360</v>
          </cell>
          <cell r="T137">
            <v>360</v>
          </cell>
          <cell r="U137">
            <v>360</v>
          </cell>
          <cell r="V137">
            <v>360</v>
          </cell>
          <cell r="W137">
            <v>360</v>
          </cell>
          <cell r="X137">
            <v>360</v>
          </cell>
          <cell r="Y137">
            <v>360</v>
          </cell>
          <cell r="Z137">
            <v>360</v>
          </cell>
          <cell r="AA137">
            <v>360</v>
          </cell>
          <cell r="AB137">
            <v>360</v>
          </cell>
          <cell r="AC137">
            <v>360</v>
          </cell>
          <cell r="AD137">
            <v>360</v>
          </cell>
          <cell r="AE137">
            <v>360</v>
          </cell>
          <cell r="AF137">
            <v>360</v>
          </cell>
          <cell r="AG137">
            <v>360</v>
          </cell>
          <cell r="AH137">
            <v>360</v>
          </cell>
          <cell r="AI137">
            <v>360</v>
          </cell>
          <cell r="AJ137">
            <v>360</v>
          </cell>
          <cell r="AK137">
            <v>360</v>
          </cell>
          <cell r="AL137">
            <v>360</v>
          </cell>
          <cell r="AM137">
            <v>360</v>
          </cell>
          <cell r="AN137">
            <v>360</v>
          </cell>
          <cell r="AO137">
            <v>360</v>
          </cell>
          <cell r="AP137">
            <v>360</v>
          </cell>
          <cell r="AQ137">
            <v>360</v>
          </cell>
          <cell r="AR137">
            <v>360</v>
          </cell>
          <cell r="AS137">
            <v>360</v>
          </cell>
          <cell r="AT137">
            <v>360</v>
          </cell>
          <cell r="AU137">
            <v>360</v>
          </cell>
          <cell r="AV137">
            <v>360</v>
          </cell>
          <cell r="AW137">
            <v>360</v>
          </cell>
          <cell r="AX137">
            <v>360</v>
          </cell>
          <cell r="AY137">
            <v>360</v>
          </cell>
          <cell r="AZ137">
            <v>360</v>
          </cell>
          <cell r="BA137">
            <v>360</v>
          </cell>
          <cell r="BB137">
            <v>360</v>
          </cell>
          <cell r="BC137">
            <v>360</v>
          </cell>
          <cell r="BD137">
            <v>360</v>
          </cell>
          <cell r="BE137">
            <v>360</v>
          </cell>
          <cell r="BF137">
            <v>360</v>
          </cell>
          <cell r="BG137">
            <v>360</v>
          </cell>
          <cell r="BH137">
            <v>360</v>
          </cell>
          <cell r="BI137">
            <v>360</v>
          </cell>
          <cell r="BJ137">
            <v>360</v>
          </cell>
          <cell r="BK137">
            <v>360</v>
          </cell>
        </row>
        <row r="138">
          <cell r="C138" t="str">
            <v>b1f_Interest Due to Class</v>
          </cell>
          <cell r="E138">
            <v>1837.17</v>
          </cell>
          <cell r="F138">
            <v>1095</v>
          </cell>
          <cell r="G138">
            <v>1095</v>
          </cell>
          <cell r="H138">
            <v>1095</v>
          </cell>
          <cell r="I138">
            <v>1095</v>
          </cell>
          <cell r="J138">
            <v>1095</v>
          </cell>
          <cell r="K138">
            <v>1095</v>
          </cell>
          <cell r="L138">
            <v>1095</v>
          </cell>
          <cell r="M138">
            <v>1095</v>
          </cell>
          <cell r="N138">
            <v>1095</v>
          </cell>
          <cell r="O138">
            <v>1095</v>
          </cell>
          <cell r="P138">
            <v>1095</v>
          </cell>
          <cell r="Q138">
            <v>1095</v>
          </cell>
          <cell r="R138">
            <v>1095</v>
          </cell>
          <cell r="S138">
            <v>1095</v>
          </cell>
          <cell r="T138">
            <v>1095</v>
          </cell>
          <cell r="U138">
            <v>1095</v>
          </cell>
          <cell r="V138">
            <v>1095</v>
          </cell>
          <cell r="W138">
            <v>1095</v>
          </cell>
          <cell r="X138">
            <v>1095</v>
          </cell>
          <cell r="Y138">
            <v>1095</v>
          </cell>
          <cell r="Z138">
            <v>1095</v>
          </cell>
          <cell r="AA138">
            <v>1095</v>
          </cell>
          <cell r="AB138">
            <v>1095</v>
          </cell>
          <cell r="AC138">
            <v>1095</v>
          </cell>
          <cell r="AD138">
            <v>1095</v>
          </cell>
          <cell r="AE138">
            <v>1095</v>
          </cell>
          <cell r="AF138">
            <v>1095</v>
          </cell>
          <cell r="AG138">
            <v>1095</v>
          </cell>
          <cell r="AH138">
            <v>1095</v>
          </cell>
          <cell r="AI138">
            <v>1095</v>
          </cell>
          <cell r="AJ138">
            <v>1095</v>
          </cell>
          <cell r="AK138">
            <v>1095</v>
          </cell>
          <cell r="AL138">
            <v>1095</v>
          </cell>
          <cell r="AM138">
            <v>1095</v>
          </cell>
          <cell r="AN138">
            <v>1095</v>
          </cell>
          <cell r="AO138">
            <v>1095</v>
          </cell>
          <cell r="AP138">
            <v>1095</v>
          </cell>
          <cell r="AQ138">
            <v>1095</v>
          </cell>
          <cell r="AR138">
            <v>1095</v>
          </cell>
          <cell r="AS138">
            <v>1095</v>
          </cell>
          <cell r="AT138">
            <v>1095</v>
          </cell>
          <cell r="AU138">
            <v>1095</v>
          </cell>
          <cell r="AV138">
            <v>1095</v>
          </cell>
          <cell r="AW138">
            <v>1095</v>
          </cell>
          <cell r="AX138">
            <v>1095</v>
          </cell>
          <cell r="AY138">
            <v>1095</v>
          </cell>
          <cell r="AZ138">
            <v>1095</v>
          </cell>
          <cell r="BA138">
            <v>1095</v>
          </cell>
          <cell r="BB138">
            <v>1095</v>
          </cell>
          <cell r="BC138">
            <v>1095</v>
          </cell>
          <cell r="BD138">
            <v>1095</v>
          </cell>
          <cell r="BE138">
            <v>1095</v>
          </cell>
          <cell r="BF138">
            <v>1095</v>
          </cell>
          <cell r="BG138">
            <v>1095</v>
          </cell>
          <cell r="BH138">
            <v>1095</v>
          </cell>
          <cell r="BI138">
            <v>1095</v>
          </cell>
          <cell r="BJ138">
            <v>1095</v>
          </cell>
          <cell r="BK138">
            <v>1095</v>
          </cell>
        </row>
        <row r="139">
          <cell r="C139" t="str">
            <v>b1f_Interest on Deferred Interest (per denom)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</row>
        <row r="140">
          <cell r="C140" t="str">
            <v xml:space="preserve">b1f_Total Interest Due </v>
          </cell>
          <cell r="E140">
            <v>275575.5</v>
          </cell>
          <cell r="F140">
            <v>164250</v>
          </cell>
          <cell r="G140">
            <v>164250</v>
          </cell>
          <cell r="H140">
            <v>164250</v>
          </cell>
          <cell r="I140">
            <v>164250</v>
          </cell>
          <cell r="J140">
            <v>164250</v>
          </cell>
          <cell r="K140">
            <v>164250</v>
          </cell>
          <cell r="L140">
            <v>164250</v>
          </cell>
          <cell r="M140">
            <v>164250</v>
          </cell>
          <cell r="N140">
            <v>164250</v>
          </cell>
          <cell r="O140">
            <v>164250</v>
          </cell>
          <cell r="P140">
            <v>164250</v>
          </cell>
          <cell r="Q140">
            <v>164250</v>
          </cell>
          <cell r="R140">
            <v>164250</v>
          </cell>
          <cell r="S140">
            <v>164250</v>
          </cell>
          <cell r="T140">
            <v>164250</v>
          </cell>
          <cell r="U140">
            <v>164250</v>
          </cell>
          <cell r="V140">
            <v>164250</v>
          </cell>
          <cell r="W140">
            <v>164250</v>
          </cell>
          <cell r="X140">
            <v>164250</v>
          </cell>
          <cell r="Y140">
            <v>164250</v>
          </cell>
          <cell r="Z140">
            <v>164250</v>
          </cell>
          <cell r="AA140">
            <v>164250</v>
          </cell>
          <cell r="AB140">
            <v>164250</v>
          </cell>
          <cell r="AC140">
            <v>164250</v>
          </cell>
          <cell r="AD140">
            <v>164250</v>
          </cell>
          <cell r="AE140">
            <v>164250</v>
          </cell>
          <cell r="AF140">
            <v>164250</v>
          </cell>
          <cell r="AG140">
            <v>164250</v>
          </cell>
          <cell r="AH140">
            <v>164250</v>
          </cell>
          <cell r="AI140">
            <v>164250</v>
          </cell>
          <cell r="AJ140">
            <v>164250</v>
          </cell>
          <cell r="AK140">
            <v>164250</v>
          </cell>
          <cell r="AL140">
            <v>164250</v>
          </cell>
          <cell r="AM140">
            <v>164250</v>
          </cell>
          <cell r="AN140">
            <v>164250</v>
          </cell>
          <cell r="AO140">
            <v>164250</v>
          </cell>
          <cell r="AP140">
            <v>164250</v>
          </cell>
          <cell r="AQ140">
            <v>164250</v>
          </cell>
          <cell r="AR140">
            <v>164250</v>
          </cell>
          <cell r="AS140">
            <v>164250</v>
          </cell>
          <cell r="AT140">
            <v>164250</v>
          </cell>
          <cell r="AU140">
            <v>164250</v>
          </cell>
          <cell r="AV140">
            <v>164250</v>
          </cell>
          <cell r="AW140">
            <v>164250</v>
          </cell>
          <cell r="AX140">
            <v>164250</v>
          </cell>
          <cell r="AY140">
            <v>164250</v>
          </cell>
          <cell r="AZ140">
            <v>164250</v>
          </cell>
          <cell r="BA140">
            <v>164250</v>
          </cell>
          <cell r="BB140">
            <v>164250</v>
          </cell>
          <cell r="BC140">
            <v>164250</v>
          </cell>
          <cell r="BD140">
            <v>164250</v>
          </cell>
          <cell r="BE140">
            <v>164250</v>
          </cell>
          <cell r="BF140">
            <v>164250</v>
          </cell>
          <cell r="BG140">
            <v>164250</v>
          </cell>
          <cell r="BH140">
            <v>164250</v>
          </cell>
          <cell r="BI140">
            <v>164250</v>
          </cell>
          <cell r="BJ140">
            <v>164250</v>
          </cell>
          <cell r="BK140">
            <v>164250</v>
          </cell>
        </row>
        <row r="141">
          <cell r="C141" t="str">
            <v>b1f_Interest Paid</v>
          </cell>
          <cell r="E141">
            <v>275575.5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</row>
        <row r="142">
          <cell r="C142" t="str">
            <v>b1f_Deferred Interest</v>
          </cell>
          <cell r="E142">
            <v>0</v>
          </cell>
          <cell r="F142">
            <v>164250</v>
          </cell>
          <cell r="G142">
            <v>164250</v>
          </cell>
          <cell r="H142">
            <v>164250</v>
          </cell>
          <cell r="I142">
            <v>164250</v>
          </cell>
          <cell r="J142">
            <v>164250</v>
          </cell>
          <cell r="K142">
            <v>164250</v>
          </cell>
          <cell r="L142">
            <v>164250</v>
          </cell>
          <cell r="M142">
            <v>164250</v>
          </cell>
          <cell r="N142">
            <v>164250</v>
          </cell>
          <cell r="O142">
            <v>164250</v>
          </cell>
          <cell r="P142">
            <v>164250</v>
          </cell>
          <cell r="Q142">
            <v>164250</v>
          </cell>
          <cell r="R142">
            <v>164250</v>
          </cell>
          <cell r="S142">
            <v>164250</v>
          </cell>
          <cell r="T142">
            <v>164250</v>
          </cell>
          <cell r="U142">
            <v>164250</v>
          </cell>
          <cell r="V142">
            <v>164250</v>
          </cell>
          <cell r="W142">
            <v>164250</v>
          </cell>
          <cell r="X142">
            <v>164250</v>
          </cell>
          <cell r="Y142">
            <v>164250</v>
          </cell>
          <cell r="Z142">
            <v>164250</v>
          </cell>
          <cell r="AA142">
            <v>164250</v>
          </cell>
          <cell r="AB142">
            <v>164250</v>
          </cell>
          <cell r="AC142">
            <v>164250</v>
          </cell>
          <cell r="AD142">
            <v>164250</v>
          </cell>
          <cell r="AE142">
            <v>164250</v>
          </cell>
          <cell r="AF142">
            <v>164250</v>
          </cell>
          <cell r="AG142">
            <v>164250</v>
          </cell>
          <cell r="AH142">
            <v>164250</v>
          </cell>
          <cell r="AI142">
            <v>164250</v>
          </cell>
          <cell r="AJ142">
            <v>164250</v>
          </cell>
          <cell r="AK142">
            <v>164250</v>
          </cell>
          <cell r="AL142">
            <v>164250</v>
          </cell>
          <cell r="AM142">
            <v>164250</v>
          </cell>
          <cell r="AN142">
            <v>164250</v>
          </cell>
          <cell r="AO142">
            <v>164250</v>
          </cell>
          <cell r="AP142">
            <v>164250</v>
          </cell>
          <cell r="AQ142">
            <v>164250</v>
          </cell>
          <cell r="AR142">
            <v>164250</v>
          </cell>
          <cell r="AS142">
            <v>164250</v>
          </cell>
          <cell r="AT142">
            <v>164250</v>
          </cell>
          <cell r="AU142">
            <v>164250</v>
          </cell>
          <cell r="AV142">
            <v>164250</v>
          </cell>
          <cell r="AW142">
            <v>164250</v>
          </cell>
          <cell r="AX142">
            <v>164250</v>
          </cell>
          <cell r="AY142">
            <v>164250</v>
          </cell>
          <cell r="AZ142">
            <v>164250</v>
          </cell>
          <cell r="BA142">
            <v>164250</v>
          </cell>
          <cell r="BB142">
            <v>164250</v>
          </cell>
          <cell r="BC142">
            <v>164250</v>
          </cell>
          <cell r="BD142">
            <v>164250</v>
          </cell>
          <cell r="BE142">
            <v>164250</v>
          </cell>
          <cell r="BF142">
            <v>164250</v>
          </cell>
          <cell r="BG142">
            <v>164250</v>
          </cell>
          <cell r="BH142">
            <v>164250</v>
          </cell>
          <cell r="BI142">
            <v>164250</v>
          </cell>
          <cell r="BJ142">
            <v>164250</v>
          </cell>
          <cell r="BK142">
            <v>164250</v>
          </cell>
        </row>
        <row r="143">
          <cell r="C143" t="str">
            <v>b1f_Prior Period Deferred Interest Due</v>
          </cell>
          <cell r="E143">
            <v>0</v>
          </cell>
          <cell r="F143">
            <v>0</v>
          </cell>
          <cell r="G143">
            <v>164250</v>
          </cell>
          <cell r="H143">
            <v>328500</v>
          </cell>
          <cell r="I143">
            <v>492750</v>
          </cell>
          <cell r="J143">
            <v>657000</v>
          </cell>
          <cell r="K143">
            <v>821250</v>
          </cell>
          <cell r="L143">
            <v>985500</v>
          </cell>
          <cell r="M143">
            <v>1149750</v>
          </cell>
          <cell r="N143">
            <v>1314000</v>
          </cell>
          <cell r="O143">
            <v>1478250</v>
          </cell>
          <cell r="P143">
            <v>1642500</v>
          </cell>
          <cell r="Q143">
            <v>1806750</v>
          </cell>
          <cell r="R143">
            <v>1971000</v>
          </cell>
          <cell r="S143">
            <v>2135250</v>
          </cell>
          <cell r="T143">
            <v>2299500</v>
          </cell>
          <cell r="U143">
            <v>2463750</v>
          </cell>
          <cell r="V143">
            <v>2628000</v>
          </cell>
          <cell r="W143">
            <v>2792250</v>
          </cell>
          <cell r="X143">
            <v>2956500</v>
          </cell>
          <cell r="Y143">
            <v>3120750</v>
          </cell>
          <cell r="Z143">
            <v>3285000</v>
          </cell>
          <cell r="AA143">
            <v>3449250</v>
          </cell>
          <cell r="AB143">
            <v>3613500</v>
          </cell>
          <cell r="AC143">
            <v>3777750</v>
          </cell>
          <cell r="AD143">
            <v>3942000</v>
          </cell>
          <cell r="AE143">
            <v>4106250</v>
          </cell>
          <cell r="AF143">
            <v>4270500</v>
          </cell>
          <cell r="AG143">
            <v>4434750</v>
          </cell>
          <cell r="AH143">
            <v>4599000</v>
          </cell>
          <cell r="AI143">
            <v>4763250</v>
          </cell>
          <cell r="AJ143">
            <v>4927500</v>
          </cell>
          <cell r="AK143">
            <v>5091750</v>
          </cell>
          <cell r="AL143">
            <v>5256000</v>
          </cell>
          <cell r="AM143">
            <v>5420250</v>
          </cell>
          <cell r="AN143">
            <v>5584500</v>
          </cell>
          <cell r="AO143">
            <v>5748750</v>
          </cell>
          <cell r="AP143">
            <v>5913000</v>
          </cell>
          <cell r="AQ143">
            <v>6077250</v>
          </cell>
          <cell r="AR143">
            <v>6241500</v>
          </cell>
          <cell r="AS143">
            <v>6405750</v>
          </cell>
          <cell r="AT143">
            <v>6570000</v>
          </cell>
          <cell r="AU143">
            <v>6734250</v>
          </cell>
          <cell r="AV143">
            <v>6898500</v>
          </cell>
          <cell r="AW143">
            <v>7062750</v>
          </cell>
          <cell r="AX143">
            <v>7227000</v>
          </cell>
          <cell r="AY143">
            <v>7391250</v>
          </cell>
          <cell r="AZ143">
            <v>7555500</v>
          </cell>
          <cell r="BA143">
            <v>7719750</v>
          </cell>
          <cell r="BB143">
            <v>7884000</v>
          </cell>
          <cell r="BC143">
            <v>8048250</v>
          </cell>
          <cell r="BD143">
            <v>8212500</v>
          </cell>
          <cell r="BE143">
            <v>8376750</v>
          </cell>
          <cell r="BF143">
            <v>8541000</v>
          </cell>
          <cell r="BG143">
            <v>8705250</v>
          </cell>
          <cell r="BH143">
            <v>8869500</v>
          </cell>
          <cell r="BI143">
            <v>9033750</v>
          </cell>
          <cell r="BJ143">
            <v>9198000</v>
          </cell>
          <cell r="BK143">
            <v>9362250</v>
          </cell>
        </row>
        <row r="144">
          <cell r="C144" t="str">
            <v>b1f_Prior Period Deferred Interest Paid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</row>
        <row r="145">
          <cell r="C145" t="str">
            <v>b1f_Deferred Interest</v>
          </cell>
          <cell r="E145">
            <v>0</v>
          </cell>
          <cell r="F145">
            <v>164250</v>
          </cell>
          <cell r="G145">
            <v>328500</v>
          </cell>
          <cell r="H145">
            <v>492750</v>
          </cell>
          <cell r="I145">
            <v>657000</v>
          </cell>
          <cell r="J145">
            <v>821250</v>
          </cell>
          <cell r="K145">
            <v>985500</v>
          </cell>
          <cell r="L145">
            <v>1149750</v>
          </cell>
          <cell r="M145">
            <v>1314000</v>
          </cell>
          <cell r="N145">
            <v>1478250</v>
          </cell>
          <cell r="O145">
            <v>1642500</v>
          </cell>
          <cell r="P145">
            <v>1806750</v>
          </cell>
          <cell r="Q145">
            <v>1971000</v>
          </cell>
          <cell r="R145">
            <v>2135250</v>
          </cell>
          <cell r="S145">
            <v>2299500</v>
          </cell>
          <cell r="T145">
            <v>2463750</v>
          </cell>
          <cell r="U145">
            <v>2628000</v>
          </cell>
          <cell r="V145">
            <v>2792250</v>
          </cell>
          <cell r="W145">
            <v>2956500</v>
          </cell>
          <cell r="X145">
            <v>3120750</v>
          </cell>
          <cell r="Y145">
            <v>3285000</v>
          </cell>
          <cell r="Z145">
            <v>3449250</v>
          </cell>
          <cell r="AA145">
            <v>3613500</v>
          </cell>
          <cell r="AB145">
            <v>3777750</v>
          </cell>
          <cell r="AC145">
            <v>3942000</v>
          </cell>
          <cell r="AD145">
            <v>4106250</v>
          </cell>
          <cell r="AE145">
            <v>4270500</v>
          </cell>
          <cell r="AF145">
            <v>4434750</v>
          </cell>
          <cell r="AG145">
            <v>4599000</v>
          </cell>
          <cell r="AH145">
            <v>4763250</v>
          </cell>
          <cell r="AI145">
            <v>4927500</v>
          </cell>
          <cell r="AJ145">
            <v>5091750</v>
          </cell>
          <cell r="AK145">
            <v>5256000</v>
          </cell>
          <cell r="AL145">
            <v>5420250</v>
          </cell>
          <cell r="AM145">
            <v>5584500</v>
          </cell>
          <cell r="AN145">
            <v>5748750</v>
          </cell>
          <cell r="AO145">
            <v>5913000</v>
          </cell>
          <cell r="AP145">
            <v>6077250</v>
          </cell>
          <cell r="AQ145">
            <v>6241500</v>
          </cell>
          <cell r="AR145">
            <v>6405750</v>
          </cell>
          <cell r="AS145">
            <v>6570000</v>
          </cell>
          <cell r="AT145">
            <v>6734250</v>
          </cell>
          <cell r="AU145">
            <v>6898500</v>
          </cell>
          <cell r="AV145">
            <v>7062750</v>
          </cell>
          <cell r="AW145">
            <v>7227000</v>
          </cell>
          <cell r="AX145">
            <v>7391250</v>
          </cell>
          <cell r="AY145">
            <v>7555500</v>
          </cell>
          <cell r="AZ145">
            <v>7719750</v>
          </cell>
          <cell r="BA145">
            <v>7884000</v>
          </cell>
          <cell r="BB145">
            <v>8048250</v>
          </cell>
          <cell r="BC145">
            <v>8212500</v>
          </cell>
          <cell r="BD145">
            <v>8376750</v>
          </cell>
          <cell r="BE145">
            <v>8541000</v>
          </cell>
          <cell r="BF145">
            <v>8705250</v>
          </cell>
          <cell r="BG145">
            <v>8869500</v>
          </cell>
          <cell r="BH145">
            <v>9033750</v>
          </cell>
          <cell r="BI145">
            <v>9198000</v>
          </cell>
          <cell r="BJ145">
            <v>9362250</v>
          </cell>
          <cell r="BK145">
            <v>9526500</v>
          </cell>
        </row>
        <row r="146">
          <cell r="C146" t="str">
            <v>b1f_Principal Paid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</row>
        <row r="147">
          <cell r="C147" t="str">
            <v>b1f_Closing Balance</v>
          </cell>
          <cell r="E147">
            <v>15000000</v>
          </cell>
          <cell r="F147">
            <v>15000000</v>
          </cell>
          <cell r="G147">
            <v>15000000</v>
          </cell>
          <cell r="H147">
            <v>15000000</v>
          </cell>
          <cell r="I147">
            <v>15000000</v>
          </cell>
          <cell r="J147">
            <v>15000000</v>
          </cell>
          <cell r="K147">
            <v>15000000</v>
          </cell>
          <cell r="L147">
            <v>15000000</v>
          </cell>
          <cell r="M147">
            <v>15000000</v>
          </cell>
          <cell r="N147">
            <v>15000000</v>
          </cell>
          <cell r="O147">
            <v>15000000</v>
          </cell>
          <cell r="P147">
            <v>15000000</v>
          </cell>
          <cell r="Q147">
            <v>15000000</v>
          </cell>
          <cell r="R147">
            <v>15000000</v>
          </cell>
          <cell r="S147">
            <v>15000000</v>
          </cell>
          <cell r="T147">
            <v>15000000</v>
          </cell>
          <cell r="U147">
            <v>15000000</v>
          </cell>
          <cell r="V147">
            <v>15000000</v>
          </cell>
          <cell r="W147">
            <v>15000000</v>
          </cell>
          <cell r="X147">
            <v>15000000</v>
          </cell>
          <cell r="Y147">
            <v>15000000</v>
          </cell>
          <cell r="Z147">
            <v>15000000</v>
          </cell>
          <cell r="AA147">
            <v>15000000</v>
          </cell>
          <cell r="AB147">
            <v>15000000</v>
          </cell>
          <cell r="AC147">
            <v>15000000</v>
          </cell>
          <cell r="AD147">
            <v>15000000</v>
          </cell>
          <cell r="AE147">
            <v>15000000</v>
          </cell>
          <cell r="AF147">
            <v>15000000</v>
          </cell>
          <cell r="AG147">
            <v>15000000</v>
          </cell>
          <cell r="AH147">
            <v>15000000</v>
          </cell>
          <cell r="AI147">
            <v>15000000</v>
          </cell>
          <cell r="AJ147">
            <v>15000000</v>
          </cell>
          <cell r="AK147">
            <v>15000000</v>
          </cell>
          <cell r="AL147">
            <v>15000000</v>
          </cell>
          <cell r="AM147">
            <v>15000000</v>
          </cell>
          <cell r="AN147">
            <v>15000000</v>
          </cell>
          <cell r="AO147">
            <v>15000000</v>
          </cell>
          <cell r="AP147">
            <v>15000000</v>
          </cell>
          <cell r="AQ147">
            <v>15000000</v>
          </cell>
          <cell r="AR147">
            <v>15000000</v>
          </cell>
          <cell r="AS147">
            <v>15000000</v>
          </cell>
          <cell r="AT147">
            <v>15000000</v>
          </cell>
          <cell r="AU147">
            <v>15000000</v>
          </cell>
          <cell r="AV147">
            <v>15000000</v>
          </cell>
          <cell r="AW147">
            <v>15000000</v>
          </cell>
          <cell r="AX147">
            <v>15000000</v>
          </cell>
          <cell r="AY147">
            <v>15000000</v>
          </cell>
          <cell r="AZ147">
            <v>15000000</v>
          </cell>
          <cell r="BA147">
            <v>15000000</v>
          </cell>
          <cell r="BB147">
            <v>15000000</v>
          </cell>
          <cell r="BC147">
            <v>15000000</v>
          </cell>
          <cell r="BD147">
            <v>15000000</v>
          </cell>
          <cell r="BE147">
            <v>15000000</v>
          </cell>
          <cell r="BF147">
            <v>15000000</v>
          </cell>
          <cell r="BG147">
            <v>15000000</v>
          </cell>
          <cell r="BH147">
            <v>15000000</v>
          </cell>
          <cell r="BI147">
            <v>15000000</v>
          </cell>
          <cell r="BJ147">
            <v>15000000</v>
          </cell>
          <cell r="BK147">
            <v>15000000</v>
          </cell>
        </row>
        <row r="149">
          <cell r="C149" t="str">
            <v>Class B2E Floating Rate Notes</v>
          </cell>
        </row>
        <row r="150">
          <cell r="C150" t="str">
            <v>b2e_Original Balance</v>
          </cell>
          <cell r="E150">
            <v>8300000</v>
          </cell>
          <cell r="F150">
            <v>8300000</v>
          </cell>
          <cell r="G150">
            <v>8300000</v>
          </cell>
          <cell r="H150">
            <v>8300000</v>
          </cell>
          <cell r="I150">
            <v>8300000</v>
          </cell>
          <cell r="J150">
            <v>8300000</v>
          </cell>
          <cell r="K150">
            <v>8300000</v>
          </cell>
          <cell r="L150">
            <v>8300000</v>
          </cell>
          <cell r="M150">
            <v>8300000</v>
          </cell>
          <cell r="N150">
            <v>8300000</v>
          </cell>
          <cell r="O150">
            <v>8300000</v>
          </cell>
          <cell r="P150">
            <v>8300000</v>
          </cell>
          <cell r="Q150">
            <v>8300000</v>
          </cell>
          <cell r="R150">
            <v>8300000</v>
          </cell>
          <cell r="S150">
            <v>8300000</v>
          </cell>
          <cell r="T150">
            <v>8300000</v>
          </cell>
          <cell r="U150">
            <v>8300000</v>
          </cell>
          <cell r="V150">
            <v>8300000</v>
          </cell>
          <cell r="W150">
            <v>8300000</v>
          </cell>
          <cell r="X150">
            <v>8300000</v>
          </cell>
          <cell r="Y150">
            <v>8300000</v>
          </cell>
          <cell r="Z150">
            <v>8300000</v>
          </cell>
          <cell r="AA150">
            <v>8300000</v>
          </cell>
          <cell r="AB150">
            <v>8300000</v>
          </cell>
          <cell r="AC150">
            <v>8300000</v>
          </cell>
          <cell r="AD150">
            <v>8300000</v>
          </cell>
          <cell r="AE150">
            <v>8300000</v>
          </cell>
          <cell r="AF150">
            <v>8300000</v>
          </cell>
          <cell r="AG150">
            <v>8300000</v>
          </cell>
          <cell r="AH150">
            <v>8300000</v>
          </cell>
          <cell r="AI150">
            <v>8300000</v>
          </cell>
          <cell r="AJ150">
            <v>8300000</v>
          </cell>
          <cell r="AK150">
            <v>8300000</v>
          </cell>
          <cell r="AL150">
            <v>8300000</v>
          </cell>
          <cell r="AM150">
            <v>8300000</v>
          </cell>
          <cell r="AN150">
            <v>8300000</v>
          </cell>
          <cell r="AO150">
            <v>8300000</v>
          </cell>
          <cell r="AP150">
            <v>8300000</v>
          </cell>
          <cell r="AQ150">
            <v>8300000</v>
          </cell>
          <cell r="AR150">
            <v>8300000</v>
          </cell>
          <cell r="AS150">
            <v>8300000</v>
          </cell>
          <cell r="AT150">
            <v>8300000</v>
          </cell>
          <cell r="AU150">
            <v>8300000</v>
          </cell>
          <cell r="AV150">
            <v>8300000</v>
          </cell>
          <cell r="AW150">
            <v>8300000</v>
          </cell>
          <cell r="AX150">
            <v>8300000</v>
          </cell>
          <cell r="AY150">
            <v>8300000</v>
          </cell>
          <cell r="AZ150">
            <v>8300000</v>
          </cell>
          <cell r="BA150">
            <v>8300000</v>
          </cell>
          <cell r="BB150">
            <v>8300000</v>
          </cell>
          <cell r="BC150">
            <v>8300000</v>
          </cell>
          <cell r="BD150">
            <v>8300000</v>
          </cell>
          <cell r="BE150">
            <v>8300000</v>
          </cell>
          <cell r="BF150">
            <v>8300000</v>
          </cell>
          <cell r="BG150">
            <v>8300000</v>
          </cell>
          <cell r="BH150">
            <v>8300000</v>
          </cell>
          <cell r="BI150">
            <v>8300000</v>
          </cell>
          <cell r="BJ150">
            <v>8300000</v>
          </cell>
          <cell r="BK150">
            <v>8300000</v>
          </cell>
        </row>
        <row r="151">
          <cell r="C151" t="str">
            <v>b2e_Beginning Balance</v>
          </cell>
          <cell r="E151">
            <v>8300000</v>
          </cell>
          <cell r="F151">
            <v>8300000</v>
          </cell>
          <cell r="G151">
            <v>8300000</v>
          </cell>
          <cell r="H151">
            <v>8300000</v>
          </cell>
          <cell r="I151">
            <v>8300000</v>
          </cell>
          <cell r="J151">
            <v>8300000</v>
          </cell>
          <cell r="K151">
            <v>8300000</v>
          </cell>
          <cell r="L151">
            <v>8300000</v>
          </cell>
          <cell r="M151">
            <v>8300000</v>
          </cell>
          <cell r="N151">
            <v>8300000</v>
          </cell>
          <cell r="O151">
            <v>8300000</v>
          </cell>
          <cell r="P151">
            <v>8300000</v>
          </cell>
          <cell r="Q151">
            <v>8300000</v>
          </cell>
          <cell r="R151">
            <v>8300000</v>
          </cell>
          <cell r="S151">
            <v>8300000</v>
          </cell>
          <cell r="T151">
            <v>8300000</v>
          </cell>
          <cell r="U151">
            <v>8300000</v>
          </cell>
          <cell r="V151">
            <v>8300000</v>
          </cell>
          <cell r="W151">
            <v>8300000</v>
          </cell>
          <cell r="X151">
            <v>8300000</v>
          </cell>
          <cell r="Y151">
            <v>8300000</v>
          </cell>
          <cell r="Z151">
            <v>8300000</v>
          </cell>
          <cell r="AA151">
            <v>8300000</v>
          </cell>
          <cell r="AB151">
            <v>8300000</v>
          </cell>
          <cell r="AC151">
            <v>8300000</v>
          </cell>
          <cell r="AD151">
            <v>8300000</v>
          </cell>
          <cell r="AE151">
            <v>8300000</v>
          </cell>
          <cell r="AF151">
            <v>8300000</v>
          </cell>
          <cell r="AG151">
            <v>8300000</v>
          </cell>
          <cell r="AH151">
            <v>8300000</v>
          </cell>
          <cell r="AI151">
            <v>8300000</v>
          </cell>
          <cell r="AJ151">
            <v>8300000</v>
          </cell>
          <cell r="AK151">
            <v>8300000</v>
          </cell>
          <cell r="AL151">
            <v>8300000</v>
          </cell>
          <cell r="AM151">
            <v>8300000</v>
          </cell>
          <cell r="AN151">
            <v>8300000</v>
          </cell>
          <cell r="AO151">
            <v>8300000</v>
          </cell>
          <cell r="AP151">
            <v>8300000</v>
          </cell>
          <cell r="AQ151">
            <v>8300000</v>
          </cell>
          <cell r="AR151">
            <v>8300000</v>
          </cell>
          <cell r="AS151">
            <v>8300000</v>
          </cell>
          <cell r="AT151">
            <v>8300000</v>
          </cell>
          <cell r="AU151">
            <v>8300000</v>
          </cell>
          <cell r="AV151">
            <v>8300000</v>
          </cell>
          <cell r="AW151">
            <v>8300000</v>
          </cell>
          <cell r="AX151">
            <v>8300000</v>
          </cell>
          <cell r="AY151">
            <v>8300000</v>
          </cell>
          <cell r="AZ151">
            <v>8300000</v>
          </cell>
          <cell r="BA151">
            <v>8300000</v>
          </cell>
          <cell r="BB151">
            <v>8300000</v>
          </cell>
          <cell r="BC151">
            <v>8300000</v>
          </cell>
          <cell r="BD151">
            <v>8300000</v>
          </cell>
          <cell r="BE151">
            <v>8300000</v>
          </cell>
          <cell r="BF151">
            <v>8300000</v>
          </cell>
          <cell r="BG151">
            <v>8300000</v>
          </cell>
          <cell r="BH151">
            <v>8300000</v>
          </cell>
          <cell r="BI151">
            <v>8300000</v>
          </cell>
          <cell r="BJ151">
            <v>8300000</v>
          </cell>
          <cell r="BK151">
            <v>8300000</v>
          </cell>
        </row>
        <row r="152">
          <cell r="C152" t="str">
            <v>b2e_Authorised Denomination</v>
          </cell>
          <cell r="E152">
            <v>100000</v>
          </cell>
          <cell r="F152">
            <v>100000</v>
          </cell>
          <cell r="G152">
            <v>100000</v>
          </cell>
          <cell r="H152">
            <v>100000</v>
          </cell>
          <cell r="I152">
            <v>100000</v>
          </cell>
          <cell r="J152">
            <v>100000</v>
          </cell>
          <cell r="K152">
            <v>100000</v>
          </cell>
          <cell r="L152">
            <v>100000</v>
          </cell>
          <cell r="M152">
            <v>100000</v>
          </cell>
          <cell r="N152">
            <v>100000</v>
          </cell>
          <cell r="O152">
            <v>100000</v>
          </cell>
          <cell r="P152">
            <v>100000</v>
          </cell>
          <cell r="Q152">
            <v>100000</v>
          </cell>
          <cell r="R152">
            <v>100000</v>
          </cell>
          <cell r="S152">
            <v>100000</v>
          </cell>
          <cell r="T152">
            <v>100000</v>
          </cell>
          <cell r="U152">
            <v>100000</v>
          </cell>
          <cell r="V152">
            <v>100000</v>
          </cell>
          <cell r="W152">
            <v>100000</v>
          </cell>
          <cell r="X152">
            <v>100000</v>
          </cell>
          <cell r="Y152">
            <v>100000</v>
          </cell>
          <cell r="Z152">
            <v>100000</v>
          </cell>
          <cell r="AA152">
            <v>100000</v>
          </cell>
          <cell r="AB152">
            <v>100000</v>
          </cell>
          <cell r="AC152">
            <v>100000</v>
          </cell>
          <cell r="AD152">
            <v>100000</v>
          </cell>
          <cell r="AE152">
            <v>100000</v>
          </cell>
          <cell r="AF152">
            <v>100000</v>
          </cell>
          <cell r="AG152">
            <v>100000</v>
          </cell>
          <cell r="AH152">
            <v>100000</v>
          </cell>
          <cell r="AI152">
            <v>100000</v>
          </cell>
          <cell r="AJ152">
            <v>100000</v>
          </cell>
          <cell r="AK152">
            <v>100000</v>
          </cell>
          <cell r="AL152">
            <v>100000</v>
          </cell>
          <cell r="AM152">
            <v>100000</v>
          </cell>
          <cell r="AN152">
            <v>100000</v>
          </cell>
          <cell r="AO152">
            <v>100000</v>
          </cell>
          <cell r="AP152">
            <v>100000</v>
          </cell>
          <cell r="AQ152">
            <v>100000</v>
          </cell>
          <cell r="AR152">
            <v>100000</v>
          </cell>
          <cell r="AS152">
            <v>100000</v>
          </cell>
          <cell r="AT152">
            <v>100000</v>
          </cell>
          <cell r="AU152">
            <v>100000</v>
          </cell>
          <cell r="AV152">
            <v>100000</v>
          </cell>
          <cell r="AW152">
            <v>100000</v>
          </cell>
          <cell r="AX152">
            <v>100000</v>
          </cell>
          <cell r="AY152">
            <v>100000</v>
          </cell>
          <cell r="AZ152">
            <v>100000</v>
          </cell>
          <cell r="BA152">
            <v>100000</v>
          </cell>
          <cell r="BB152">
            <v>100000</v>
          </cell>
          <cell r="BC152">
            <v>100000</v>
          </cell>
          <cell r="BD152">
            <v>100000</v>
          </cell>
          <cell r="BE152">
            <v>100000</v>
          </cell>
          <cell r="BF152">
            <v>100000</v>
          </cell>
          <cell r="BG152">
            <v>100000</v>
          </cell>
          <cell r="BH152">
            <v>100000</v>
          </cell>
          <cell r="BI152">
            <v>100000</v>
          </cell>
          <cell r="BJ152">
            <v>100000</v>
          </cell>
          <cell r="BK152">
            <v>100000</v>
          </cell>
        </row>
        <row r="153">
          <cell r="C153" t="str">
            <v>b2e_Authorised Denomination Outstanding</v>
          </cell>
          <cell r="E153">
            <v>100000</v>
          </cell>
          <cell r="F153">
            <v>100000</v>
          </cell>
          <cell r="G153">
            <v>100000</v>
          </cell>
          <cell r="H153">
            <v>100000</v>
          </cell>
          <cell r="I153">
            <v>100000</v>
          </cell>
          <cell r="J153">
            <v>100000</v>
          </cell>
          <cell r="K153">
            <v>100000</v>
          </cell>
          <cell r="L153">
            <v>100000</v>
          </cell>
          <cell r="M153">
            <v>100000</v>
          </cell>
          <cell r="N153">
            <v>100000</v>
          </cell>
          <cell r="O153">
            <v>100000</v>
          </cell>
          <cell r="P153">
            <v>100000</v>
          </cell>
          <cell r="Q153">
            <v>100000</v>
          </cell>
          <cell r="R153">
            <v>100000</v>
          </cell>
          <cell r="S153">
            <v>100000</v>
          </cell>
          <cell r="T153">
            <v>100000</v>
          </cell>
          <cell r="U153">
            <v>100000</v>
          </cell>
          <cell r="V153">
            <v>100000</v>
          </cell>
          <cell r="W153">
            <v>100000</v>
          </cell>
          <cell r="X153">
            <v>100000</v>
          </cell>
          <cell r="Y153">
            <v>100000</v>
          </cell>
          <cell r="Z153">
            <v>100000</v>
          </cell>
          <cell r="AA153">
            <v>100000</v>
          </cell>
          <cell r="AB153">
            <v>100000</v>
          </cell>
          <cell r="AC153">
            <v>100000</v>
          </cell>
          <cell r="AD153">
            <v>100000</v>
          </cell>
          <cell r="AE153">
            <v>100000</v>
          </cell>
          <cell r="AF153">
            <v>100000</v>
          </cell>
          <cell r="AG153">
            <v>100000</v>
          </cell>
          <cell r="AH153">
            <v>100000</v>
          </cell>
          <cell r="AI153">
            <v>100000</v>
          </cell>
          <cell r="AJ153">
            <v>100000</v>
          </cell>
          <cell r="AK153">
            <v>100000</v>
          </cell>
          <cell r="AL153">
            <v>100000</v>
          </cell>
          <cell r="AM153">
            <v>100000</v>
          </cell>
          <cell r="AN153">
            <v>100000</v>
          </cell>
          <cell r="AO153">
            <v>100000</v>
          </cell>
          <cell r="AP153">
            <v>100000</v>
          </cell>
          <cell r="AQ153">
            <v>100000</v>
          </cell>
          <cell r="AR153">
            <v>100000</v>
          </cell>
          <cell r="AS153">
            <v>100000</v>
          </cell>
          <cell r="AT153">
            <v>100000</v>
          </cell>
          <cell r="AU153">
            <v>100000</v>
          </cell>
          <cell r="AV153">
            <v>100000</v>
          </cell>
          <cell r="AW153">
            <v>100000</v>
          </cell>
          <cell r="AX153">
            <v>100000</v>
          </cell>
          <cell r="AY153">
            <v>100000</v>
          </cell>
          <cell r="AZ153">
            <v>100000</v>
          </cell>
          <cell r="BA153">
            <v>100000</v>
          </cell>
          <cell r="BB153">
            <v>100000</v>
          </cell>
          <cell r="BC153">
            <v>100000</v>
          </cell>
          <cell r="BD153">
            <v>100000</v>
          </cell>
          <cell r="BE153">
            <v>100000</v>
          </cell>
          <cell r="BF153">
            <v>100000</v>
          </cell>
          <cell r="BG153">
            <v>100000</v>
          </cell>
          <cell r="BH153">
            <v>100000</v>
          </cell>
          <cell r="BI153">
            <v>100000</v>
          </cell>
          <cell r="BJ153">
            <v>100000</v>
          </cell>
          <cell r="BK153">
            <v>100000</v>
          </cell>
        </row>
        <row r="154">
          <cell r="C154" t="str">
            <v>b2e_Applicable Margin</v>
          </cell>
          <cell r="E154">
            <v>5.2499999999999998E-2</v>
          </cell>
          <cell r="F154">
            <v>5.2499999999999998E-2</v>
          </cell>
          <cell r="G154">
            <v>5.2499999999999998E-2</v>
          </cell>
          <cell r="H154">
            <v>5.2499999999999998E-2</v>
          </cell>
          <cell r="I154">
            <v>5.2499999999999998E-2</v>
          </cell>
          <cell r="J154">
            <v>5.2499999999999998E-2</v>
          </cell>
          <cell r="K154">
            <v>5.2499999999999998E-2</v>
          </cell>
          <cell r="L154">
            <v>5.2499999999999998E-2</v>
          </cell>
          <cell r="M154">
            <v>5.2499999999999998E-2</v>
          </cell>
          <cell r="N154">
            <v>5.2499999999999998E-2</v>
          </cell>
          <cell r="O154">
            <v>5.2499999999999998E-2</v>
          </cell>
          <cell r="P154">
            <v>5.2499999999999998E-2</v>
          </cell>
          <cell r="Q154">
            <v>5.2499999999999998E-2</v>
          </cell>
          <cell r="R154">
            <v>5.2499999999999998E-2</v>
          </cell>
          <cell r="S154">
            <v>5.2499999999999998E-2</v>
          </cell>
          <cell r="T154">
            <v>5.2499999999999998E-2</v>
          </cell>
          <cell r="U154">
            <v>5.2499999999999998E-2</v>
          </cell>
          <cell r="V154">
            <v>5.2499999999999998E-2</v>
          </cell>
          <cell r="W154">
            <v>5.2499999999999998E-2</v>
          </cell>
          <cell r="X154">
            <v>5.2499999999999998E-2</v>
          </cell>
          <cell r="Y154">
            <v>5.2499999999999998E-2</v>
          </cell>
          <cell r="Z154">
            <v>5.2499999999999998E-2</v>
          </cell>
          <cell r="AA154">
            <v>5.2499999999999998E-2</v>
          </cell>
          <cell r="AB154">
            <v>5.2499999999999998E-2</v>
          </cell>
          <cell r="AC154">
            <v>5.2499999999999998E-2</v>
          </cell>
          <cell r="AD154">
            <v>5.2499999999999998E-2</v>
          </cell>
          <cell r="AE154">
            <v>5.2499999999999998E-2</v>
          </cell>
          <cell r="AF154">
            <v>5.2499999999999998E-2</v>
          </cell>
          <cell r="AG154">
            <v>5.2499999999999998E-2</v>
          </cell>
          <cell r="AH154">
            <v>5.2499999999999998E-2</v>
          </cell>
          <cell r="AI154">
            <v>5.2499999999999998E-2</v>
          </cell>
          <cell r="AJ154">
            <v>5.2499999999999998E-2</v>
          </cell>
          <cell r="AK154">
            <v>5.2499999999999998E-2</v>
          </cell>
          <cell r="AL154">
            <v>5.2499999999999998E-2</v>
          </cell>
          <cell r="AM154">
            <v>5.2499999999999998E-2</v>
          </cell>
          <cell r="AN154">
            <v>5.2499999999999998E-2</v>
          </cell>
          <cell r="AO154">
            <v>5.2499999999999998E-2</v>
          </cell>
          <cell r="AP154">
            <v>5.2499999999999998E-2</v>
          </cell>
          <cell r="AQ154">
            <v>5.2499999999999998E-2</v>
          </cell>
          <cell r="AR154">
            <v>5.2499999999999998E-2</v>
          </cell>
          <cell r="AS154">
            <v>5.2499999999999998E-2</v>
          </cell>
          <cell r="AT154">
            <v>5.2499999999999998E-2</v>
          </cell>
          <cell r="AU154">
            <v>5.2499999999999998E-2</v>
          </cell>
          <cell r="AV154">
            <v>5.2499999999999998E-2</v>
          </cell>
          <cell r="AW154">
            <v>5.2499999999999998E-2</v>
          </cell>
          <cell r="AX154">
            <v>5.2499999999999998E-2</v>
          </cell>
          <cell r="AY154">
            <v>5.2499999999999998E-2</v>
          </cell>
          <cell r="AZ154">
            <v>5.2499999999999998E-2</v>
          </cell>
          <cell r="BA154">
            <v>5.2499999999999998E-2</v>
          </cell>
          <cell r="BB154">
            <v>5.2499999999999998E-2</v>
          </cell>
          <cell r="BC154">
            <v>5.2499999999999998E-2</v>
          </cell>
          <cell r="BD154">
            <v>5.2499999999999998E-2</v>
          </cell>
          <cell r="BE154">
            <v>5.2499999999999998E-2</v>
          </cell>
          <cell r="BF154">
            <v>5.2499999999999998E-2</v>
          </cell>
          <cell r="BG154">
            <v>5.2499999999999998E-2</v>
          </cell>
          <cell r="BH154">
            <v>5.2499999999999998E-2</v>
          </cell>
          <cell r="BI154">
            <v>5.2499999999999998E-2</v>
          </cell>
          <cell r="BJ154">
            <v>5.2499999999999998E-2</v>
          </cell>
          <cell r="BK154">
            <v>5.2499999999999998E-2</v>
          </cell>
        </row>
        <row r="155">
          <cell r="C155" t="str">
            <v>b2e_Total Rate of Interest</v>
          </cell>
          <cell r="E155">
            <v>7.3841799999999999E-2</v>
          </cell>
          <cell r="F155">
            <v>5.2499999999999998E-2</v>
          </cell>
          <cell r="G155">
            <v>5.2499999999999998E-2</v>
          </cell>
          <cell r="H155">
            <v>5.2499999999999998E-2</v>
          </cell>
          <cell r="I155">
            <v>5.2499999999999998E-2</v>
          </cell>
          <cell r="J155">
            <v>5.2499999999999998E-2</v>
          </cell>
          <cell r="K155">
            <v>5.2499999999999998E-2</v>
          </cell>
          <cell r="L155">
            <v>5.2499999999999998E-2</v>
          </cell>
          <cell r="M155">
            <v>5.2499999999999998E-2</v>
          </cell>
          <cell r="N155">
            <v>5.2499999999999998E-2</v>
          </cell>
          <cell r="O155">
            <v>5.2499999999999998E-2</v>
          </cell>
          <cell r="P155">
            <v>5.2499999999999998E-2</v>
          </cell>
          <cell r="Q155">
            <v>5.2499999999999998E-2</v>
          </cell>
          <cell r="R155">
            <v>5.2499999999999998E-2</v>
          </cell>
          <cell r="S155">
            <v>5.2499999999999998E-2</v>
          </cell>
          <cell r="T155">
            <v>5.2499999999999998E-2</v>
          </cell>
          <cell r="U155">
            <v>5.2499999999999998E-2</v>
          </cell>
          <cell r="V155">
            <v>5.2499999999999998E-2</v>
          </cell>
          <cell r="W155">
            <v>5.2499999999999998E-2</v>
          </cell>
          <cell r="X155">
            <v>5.2499999999999998E-2</v>
          </cell>
          <cell r="Y155">
            <v>5.2499999999999998E-2</v>
          </cell>
          <cell r="Z155">
            <v>5.2499999999999998E-2</v>
          </cell>
          <cell r="AA155">
            <v>5.2499999999999998E-2</v>
          </cell>
          <cell r="AB155">
            <v>5.2499999999999998E-2</v>
          </cell>
          <cell r="AC155">
            <v>5.2499999999999998E-2</v>
          </cell>
          <cell r="AD155">
            <v>5.2499999999999998E-2</v>
          </cell>
          <cell r="AE155">
            <v>5.2499999999999998E-2</v>
          </cell>
          <cell r="AF155">
            <v>5.2499999999999998E-2</v>
          </cell>
          <cell r="AG155">
            <v>5.2499999999999998E-2</v>
          </cell>
          <cell r="AH155">
            <v>5.2499999999999998E-2</v>
          </cell>
          <cell r="AI155">
            <v>5.2499999999999998E-2</v>
          </cell>
          <cell r="AJ155">
            <v>5.2499999999999998E-2</v>
          </cell>
          <cell r="AK155">
            <v>5.2499999999999998E-2</v>
          </cell>
          <cell r="AL155">
            <v>5.2499999999999998E-2</v>
          </cell>
          <cell r="AM155">
            <v>5.2499999999999998E-2</v>
          </cell>
          <cell r="AN155">
            <v>5.2499999999999998E-2</v>
          </cell>
          <cell r="AO155">
            <v>5.2499999999999998E-2</v>
          </cell>
          <cell r="AP155">
            <v>5.2499999999999998E-2</v>
          </cell>
          <cell r="AQ155">
            <v>5.2499999999999998E-2</v>
          </cell>
          <cell r="AR155">
            <v>5.2499999999999998E-2</v>
          </cell>
          <cell r="AS155">
            <v>5.2499999999999998E-2</v>
          </cell>
          <cell r="AT155">
            <v>5.2499999999999998E-2</v>
          </cell>
          <cell r="AU155">
            <v>5.2499999999999998E-2</v>
          </cell>
          <cell r="AV155">
            <v>5.2499999999999998E-2</v>
          </cell>
          <cell r="AW155">
            <v>5.2499999999999998E-2</v>
          </cell>
          <cell r="AX155">
            <v>5.2499999999999998E-2</v>
          </cell>
          <cell r="AY155">
            <v>5.2499999999999998E-2</v>
          </cell>
          <cell r="AZ155">
            <v>5.2499999999999998E-2</v>
          </cell>
          <cell r="BA155">
            <v>5.2499999999999998E-2</v>
          </cell>
          <cell r="BB155">
            <v>5.2499999999999998E-2</v>
          </cell>
          <cell r="BC155">
            <v>5.2499999999999998E-2</v>
          </cell>
          <cell r="BD155">
            <v>5.2499999999999998E-2</v>
          </cell>
          <cell r="BE155">
            <v>5.2499999999999998E-2</v>
          </cell>
          <cell r="BF155">
            <v>5.2499999999999998E-2</v>
          </cell>
          <cell r="BG155">
            <v>5.2499999999999998E-2</v>
          </cell>
          <cell r="BH155">
            <v>5.2499999999999998E-2</v>
          </cell>
          <cell r="BI155">
            <v>5.2499999999999998E-2</v>
          </cell>
          <cell r="BJ155">
            <v>5.2499999999999998E-2</v>
          </cell>
          <cell r="BK155">
            <v>5.2499999999999998E-2</v>
          </cell>
        </row>
        <row r="156">
          <cell r="C156" t="str">
            <v>b2e_Actual Days</v>
          </cell>
          <cell r="E156">
            <v>154</v>
          </cell>
          <cell r="F156">
            <v>90</v>
          </cell>
          <cell r="G156">
            <v>92</v>
          </cell>
          <cell r="H156">
            <v>92</v>
          </cell>
          <cell r="I156">
            <v>91</v>
          </cell>
          <cell r="J156">
            <v>90</v>
          </cell>
          <cell r="K156">
            <v>92</v>
          </cell>
          <cell r="L156">
            <v>94</v>
          </cell>
          <cell r="M156">
            <v>91</v>
          </cell>
          <cell r="N156">
            <v>91</v>
          </cell>
          <cell r="O156">
            <v>91</v>
          </cell>
          <cell r="P156">
            <v>91</v>
          </cell>
          <cell r="Q156">
            <v>91</v>
          </cell>
          <cell r="R156">
            <v>91</v>
          </cell>
          <cell r="S156">
            <v>91</v>
          </cell>
          <cell r="T156">
            <v>92</v>
          </cell>
          <cell r="U156">
            <v>91</v>
          </cell>
          <cell r="V156">
            <v>90</v>
          </cell>
          <cell r="W156">
            <v>92</v>
          </cell>
          <cell r="X156">
            <v>92</v>
          </cell>
          <cell r="Y156">
            <v>91</v>
          </cell>
          <cell r="Z156">
            <v>90</v>
          </cell>
          <cell r="AA156">
            <v>92</v>
          </cell>
          <cell r="AB156">
            <v>92</v>
          </cell>
          <cell r="AC156">
            <v>91</v>
          </cell>
          <cell r="AD156">
            <v>91</v>
          </cell>
          <cell r="AE156">
            <v>92</v>
          </cell>
          <cell r="AF156">
            <v>94</v>
          </cell>
          <cell r="AG156">
            <v>91</v>
          </cell>
          <cell r="AH156">
            <v>88</v>
          </cell>
          <cell r="AI156">
            <v>94</v>
          </cell>
          <cell r="AJ156">
            <v>91</v>
          </cell>
          <cell r="AK156">
            <v>91</v>
          </cell>
          <cell r="AL156">
            <v>91</v>
          </cell>
          <cell r="AM156">
            <v>91</v>
          </cell>
          <cell r="AN156">
            <v>91</v>
          </cell>
          <cell r="AO156">
            <v>91</v>
          </cell>
          <cell r="AP156">
            <v>91</v>
          </cell>
          <cell r="AQ156">
            <v>91</v>
          </cell>
          <cell r="AR156">
            <v>92</v>
          </cell>
          <cell r="AS156">
            <v>91</v>
          </cell>
          <cell r="AT156">
            <v>91</v>
          </cell>
          <cell r="AU156">
            <v>92</v>
          </cell>
          <cell r="AV156">
            <v>92</v>
          </cell>
          <cell r="AW156">
            <v>91</v>
          </cell>
          <cell r="AX156">
            <v>90</v>
          </cell>
          <cell r="AY156">
            <v>92</v>
          </cell>
          <cell r="AZ156">
            <v>92</v>
          </cell>
          <cell r="BA156">
            <v>91</v>
          </cell>
          <cell r="BB156">
            <v>90</v>
          </cell>
          <cell r="BC156">
            <v>92</v>
          </cell>
          <cell r="BD156">
            <v>94</v>
          </cell>
          <cell r="BE156">
            <v>91</v>
          </cell>
          <cell r="BF156">
            <v>88</v>
          </cell>
          <cell r="BG156">
            <v>94</v>
          </cell>
          <cell r="BH156">
            <v>91</v>
          </cell>
          <cell r="BI156">
            <v>91</v>
          </cell>
          <cell r="BJ156">
            <v>91</v>
          </cell>
          <cell r="BK156">
            <v>91</v>
          </cell>
        </row>
        <row r="157">
          <cell r="C157" t="str">
            <v>b2e_Basis</v>
          </cell>
          <cell r="E157">
            <v>360</v>
          </cell>
          <cell r="F157">
            <v>360</v>
          </cell>
          <cell r="G157">
            <v>360</v>
          </cell>
          <cell r="H157">
            <v>360</v>
          </cell>
          <cell r="I157">
            <v>360</v>
          </cell>
          <cell r="J157">
            <v>360</v>
          </cell>
          <cell r="K157">
            <v>360</v>
          </cell>
          <cell r="L157">
            <v>360</v>
          </cell>
          <cell r="M157">
            <v>360</v>
          </cell>
          <cell r="N157">
            <v>360</v>
          </cell>
          <cell r="O157">
            <v>360</v>
          </cell>
          <cell r="P157">
            <v>360</v>
          </cell>
          <cell r="Q157">
            <v>360</v>
          </cell>
          <cell r="R157">
            <v>360</v>
          </cell>
          <cell r="S157">
            <v>360</v>
          </cell>
          <cell r="T157">
            <v>360</v>
          </cell>
          <cell r="U157">
            <v>360</v>
          </cell>
          <cell r="V157">
            <v>360</v>
          </cell>
          <cell r="W157">
            <v>360</v>
          </cell>
          <cell r="X157">
            <v>360</v>
          </cell>
          <cell r="Y157">
            <v>360</v>
          </cell>
          <cell r="Z157">
            <v>360</v>
          </cell>
          <cell r="AA157">
            <v>360</v>
          </cell>
          <cell r="AB157">
            <v>360</v>
          </cell>
          <cell r="AC157">
            <v>360</v>
          </cell>
          <cell r="AD157">
            <v>360</v>
          </cell>
          <cell r="AE157">
            <v>360</v>
          </cell>
          <cell r="AF157">
            <v>360</v>
          </cell>
          <cell r="AG157">
            <v>360</v>
          </cell>
          <cell r="AH157">
            <v>360</v>
          </cell>
          <cell r="AI157">
            <v>360</v>
          </cell>
          <cell r="AJ157">
            <v>360</v>
          </cell>
          <cell r="AK157">
            <v>360</v>
          </cell>
          <cell r="AL157">
            <v>360</v>
          </cell>
          <cell r="AM157">
            <v>360</v>
          </cell>
          <cell r="AN157">
            <v>360</v>
          </cell>
          <cell r="AO157">
            <v>360</v>
          </cell>
          <cell r="AP157">
            <v>360</v>
          </cell>
          <cell r="AQ157">
            <v>360</v>
          </cell>
          <cell r="AR157">
            <v>360</v>
          </cell>
          <cell r="AS157">
            <v>360</v>
          </cell>
          <cell r="AT157">
            <v>360</v>
          </cell>
          <cell r="AU157">
            <v>360</v>
          </cell>
          <cell r="AV157">
            <v>360</v>
          </cell>
          <cell r="AW157">
            <v>360</v>
          </cell>
          <cell r="AX157">
            <v>360</v>
          </cell>
          <cell r="AY157">
            <v>360</v>
          </cell>
          <cell r="AZ157">
            <v>360</v>
          </cell>
          <cell r="BA157">
            <v>360</v>
          </cell>
          <cell r="BB157">
            <v>360</v>
          </cell>
          <cell r="BC157">
            <v>360</v>
          </cell>
          <cell r="BD157">
            <v>360</v>
          </cell>
          <cell r="BE157">
            <v>360</v>
          </cell>
          <cell r="BF157">
            <v>360</v>
          </cell>
          <cell r="BG157">
            <v>360</v>
          </cell>
          <cell r="BH157">
            <v>360</v>
          </cell>
          <cell r="BI157">
            <v>360</v>
          </cell>
          <cell r="BJ157">
            <v>360</v>
          </cell>
          <cell r="BK157">
            <v>360</v>
          </cell>
        </row>
        <row r="158">
          <cell r="C158" t="str">
            <v>b2e_Interest Due to Class</v>
          </cell>
          <cell r="E158">
            <v>3158.79</v>
          </cell>
          <cell r="F158">
            <v>1312.5</v>
          </cell>
          <cell r="G158">
            <v>1341.67</v>
          </cell>
          <cell r="H158">
            <v>1341.67</v>
          </cell>
          <cell r="I158">
            <v>1327.08</v>
          </cell>
          <cell r="J158">
            <v>1312.5</v>
          </cell>
          <cell r="K158">
            <v>1341.67</v>
          </cell>
          <cell r="L158">
            <v>1370.83</v>
          </cell>
          <cell r="M158">
            <v>1327.08</v>
          </cell>
          <cell r="N158">
            <v>1327.08</v>
          </cell>
          <cell r="O158">
            <v>1327.08</v>
          </cell>
          <cell r="P158">
            <v>1327.08</v>
          </cell>
          <cell r="Q158">
            <v>1327.08</v>
          </cell>
          <cell r="R158">
            <v>1327.08</v>
          </cell>
          <cell r="S158">
            <v>1327.08</v>
          </cell>
          <cell r="T158">
            <v>1341.67</v>
          </cell>
          <cell r="U158">
            <v>1327.08</v>
          </cell>
          <cell r="V158">
            <v>1312.5</v>
          </cell>
          <cell r="W158">
            <v>1341.67</v>
          </cell>
          <cell r="X158">
            <v>1341.67</v>
          </cell>
          <cell r="Y158">
            <v>1327.08</v>
          </cell>
          <cell r="Z158">
            <v>1312.5</v>
          </cell>
          <cell r="AA158">
            <v>1341.67</v>
          </cell>
          <cell r="AB158">
            <v>1341.67</v>
          </cell>
          <cell r="AC158">
            <v>1327.08</v>
          </cell>
          <cell r="AD158">
            <v>1327.08</v>
          </cell>
          <cell r="AE158">
            <v>1341.67</v>
          </cell>
          <cell r="AF158">
            <v>1370.83</v>
          </cell>
          <cell r="AG158">
            <v>1327.08</v>
          </cell>
          <cell r="AH158">
            <v>1283.33</v>
          </cell>
          <cell r="AI158">
            <v>1370.83</v>
          </cell>
          <cell r="AJ158">
            <v>1327.08</v>
          </cell>
          <cell r="AK158">
            <v>1327.08</v>
          </cell>
          <cell r="AL158">
            <v>1327.08</v>
          </cell>
          <cell r="AM158">
            <v>1327.08</v>
          </cell>
          <cell r="AN158">
            <v>1327.08</v>
          </cell>
          <cell r="AO158">
            <v>1327.08</v>
          </cell>
          <cell r="AP158">
            <v>1327.08</v>
          </cell>
          <cell r="AQ158">
            <v>1327.08</v>
          </cell>
          <cell r="AR158">
            <v>1341.67</v>
          </cell>
          <cell r="AS158">
            <v>1327.08</v>
          </cell>
          <cell r="AT158">
            <v>1327.08</v>
          </cell>
          <cell r="AU158">
            <v>1341.67</v>
          </cell>
          <cell r="AV158">
            <v>1341.67</v>
          </cell>
          <cell r="AW158">
            <v>1327.08</v>
          </cell>
          <cell r="AX158">
            <v>1312.5</v>
          </cell>
          <cell r="AY158">
            <v>1341.67</v>
          </cell>
          <cell r="AZ158">
            <v>1341.67</v>
          </cell>
          <cell r="BA158">
            <v>1327.08</v>
          </cell>
          <cell r="BB158">
            <v>1312.5</v>
          </cell>
          <cell r="BC158">
            <v>1341.67</v>
          </cell>
          <cell r="BD158">
            <v>1370.83</v>
          </cell>
          <cell r="BE158">
            <v>1327.08</v>
          </cell>
          <cell r="BF158">
            <v>1283.33</v>
          </cell>
          <cell r="BG158">
            <v>1370.83</v>
          </cell>
          <cell r="BH158">
            <v>1327.08</v>
          </cell>
          <cell r="BI158">
            <v>1327.08</v>
          </cell>
          <cell r="BJ158">
            <v>1327.08</v>
          </cell>
          <cell r="BK158">
            <v>1327.08</v>
          </cell>
        </row>
        <row r="159">
          <cell r="C159" t="str">
            <v>b2e_Interest on Deferred Interest (per denom)</v>
          </cell>
          <cell r="E159">
            <v>0</v>
          </cell>
          <cell r="F159">
            <v>0</v>
          </cell>
          <cell r="G159">
            <v>17.61</v>
          </cell>
          <cell r="H159">
            <v>35.85</v>
          </cell>
          <cell r="I159">
            <v>53.74</v>
          </cell>
          <cell r="J159">
            <v>71.27</v>
          </cell>
          <cell r="K159">
            <v>91.42</v>
          </cell>
          <cell r="L159">
            <v>113.05</v>
          </cell>
          <cell r="M159">
            <v>129.13999999999999</v>
          </cell>
          <cell r="N159">
            <v>148.46</v>
          </cell>
          <cell r="O159">
            <v>168.04</v>
          </cell>
          <cell r="P159">
            <v>187.89</v>
          </cell>
          <cell r="Q159">
            <v>207.99</v>
          </cell>
          <cell r="R159">
            <v>228.36</v>
          </cell>
          <cell r="S159">
            <v>249</v>
          </cell>
          <cell r="T159">
            <v>272.89</v>
          </cell>
          <cell r="U159">
            <v>291.35000000000002</v>
          </cell>
          <cell r="V159">
            <v>309.39</v>
          </cell>
          <cell r="W159">
            <v>338.02</v>
          </cell>
          <cell r="X159">
            <v>360.56</v>
          </cell>
          <cell r="Y159">
            <v>379.23</v>
          </cell>
          <cell r="Z159">
            <v>397.46</v>
          </cell>
          <cell r="AA159">
            <v>429.23</v>
          </cell>
          <cell r="AB159">
            <v>452.99</v>
          </cell>
          <cell r="AC159">
            <v>471.88</v>
          </cell>
          <cell r="AD159">
            <v>495.76</v>
          </cell>
          <cell r="AE159">
            <v>525.66</v>
          </cell>
          <cell r="AF159">
            <v>562.69000000000005</v>
          </cell>
          <cell r="AG159">
            <v>570.39</v>
          </cell>
          <cell r="AH159">
            <v>575.92999999999995</v>
          </cell>
          <cell r="AI159">
            <v>640.69000000000005</v>
          </cell>
          <cell r="AJ159">
            <v>646.94000000000005</v>
          </cell>
          <cell r="AK159">
            <v>673.13</v>
          </cell>
          <cell r="AL159">
            <v>699.68</v>
          </cell>
          <cell r="AM159">
            <v>726.58</v>
          </cell>
          <cell r="AN159">
            <v>753.83</v>
          </cell>
          <cell r="AO159">
            <v>781.44</v>
          </cell>
          <cell r="AP159">
            <v>809.43</v>
          </cell>
          <cell r="AQ159">
            <v>837.78</v>
          </cell>
          <cell r="AR159">
            <v>876.03</v>
          </cell>
          <cell r="AS159">
            <v>895.94</v>
          </cell>
          <cell r="AT159">
            <v>925.44</v>
          </cell>
          <cell r="AU159">
            <v>965.83</v>
          </cell>
          <cell r="AV159">
            <v>996.79</v>
          </cell>
          <cell r="AW159">
            <v>1016.99</v>
          </cell>
          <cell r="AX159">
            <v>1036.58</v>
          </cell>
          <cell r="AY159">
            <v>1091.1300000000001</v>
          </cell>
          <cell r="AZ159">
            <v>1123.77</v>
          </cell>
          <cell r="BA159">
            <v>1144.28</v>
          </cell>
          <cell r="BB159">
            <v>1164.1400000000001</v>
          </cell>
          <cell r="BC159">
            <v>1223.24</v>
          </cell>
          <cell r="BD159">
            <v>1284.99</v>
          </cell>
          <cell r="BE159">
            <v>1279.22</v>
          </cell>
          <cell r="BF159">
            <v>1270.5</v>
          </cell>
          <cell r="BG159">
            <v>1392.13</v>
          </cell>
          <cell r="BH159">
            <v>1384.37</v>
          </cell>
          <cell r="BI159">
            <v>1420.35</v>
          </cell>
          <cell r="BJ159">
            <v>1456.81</v>
          </cell>
          <cell r="BK159">
            <v>1493.76</v>
          </cell>
        </row>
        <row r="160">
          <cell r="C160" t="str">
            <v xml:space="preserve">b2e_Total Interest Due </v>
          </cell>
          <cell r="E160">
            <v>262179.57</v>
          </cell>
          <cell r="F160">
            <v>108937.5</v>
          </cell>
          <cell r="G160">
            <v>112820.23999999999</v>
          </cell>
          <cell r="H160">
            <v>114334.16</v>
          </cell>
          <cell r="I160">
            <v>114608.06</v>
          </cell>
          <cell r="J160">
            <v>114852.91</v>
          </cell>
          <cell r="K160">
            <v>118946.47000000002</v>
          </cell>
          <cell r="L160">
            <v>123162.04</v>
          </cell>
          <cell r="M160">
            <v>120866.25999999998</v>
          </cell>
          <cell r="N160">
            <v>122469.81999999999</v>
          </cell>
          <cell r="O160">
            <v>124094.95999999999</v>
          </cell>
          <cell r="P160">
            <v>125742.50999999998</v>
          </cell>
          <cell r="Q160">
            <v>127410.81</v>
          </cell>
          <cell r="R160">
            <v>129101.52</v>
          </cell>
          <cell r="S160">
            <v>130814.64</v>
          </cell>
          <cell r="T160">
            <v>134008.47999999998</v>
          </cell>
          <cell r="U160">
            <v>134329.68999999997</v>
          </cell>
          <cell r="V160">
            <v>134616.87</v>
          </cell>
          <cell r="W160">
            <v>139414.27000000002</v>
          </cell>
          <cell r="X160">
            <v>141285.09</v>
          </cell>
          <cell r="Y160">
            <v>141623.72999999998</v>
          </cell>
          <cell r="Z160">
            <v>141926.68</v>
          </cell>
          <cell r="AA160">
            <v>146984.70000000001</v>
          </cell>
          <cell r="AB160">
            <v>148956.78</v>
          </cell>
          <cell r="AC160">
            <v>149313.68</v>
          </cell>
          <cell r="AD160">
            <v>151295.72</v>
          </cell>
          <cell r="AE160">
            <v>154988.38999999998</v>
          </cell>
          <cell r="AF160">
            <v>160482.16</v>
          </cell>
          <cell r="AG160">
            <v>157490.00999999998</v>
          </cell>
          <cell r="AH160">
            <v>154318.57999999999</v>
          </cell>
          <cell r="AI160">
            <v>166956.16</v>
          </cell>
          <cell r="AJ160">
            <v>163843.66</v>
          </cell>
          <cell r="AK160">
            <v>166017.43</v>
          </cell>
          <cell r="AL160">
            <v>168221.08</v>
          </cell>
          <cell r="AM160">
            <v>170453.78</v>
          </cell>
          <cell r="AN160">
            <v>172715.53</v>
          </cell>
          <cell r="AO160">
            <v>175007.16</v>
          </cell>
          <cell r="AP160">
            <v>177330.33</v>
          </cell>
          <cell r="AQ160">
            <v>179683.37999999998</v>
          </cell>
          <cell r="AR160">
            <v>184069.09999999998</v>
          </cell>
          <cell r="AS160">
            <v>184510.66</v>
          </cell>
          <cell r="AT160">
            <v>186959.16</v>
          </cell>
          <cell r="AU160">
            <v>191522.5</v>
          </cell>
          <cell r="AV160">
            <v>194092.18</v>
          </cell>
          <cell r="AW160">
            <v>194557.80999999997</v>
          </cell>
          <cell r="AX160">
            <v>194973.63999999998</v>
          </cell>
          <cell r="AY160">
            <v>201922.40000000002</v>
          </cell>
          <cell r="AZ160">
            <v>204631.52000000002</v>
          </cell>
          <cell r="BA160">
            <v>205122.87999999998</v>
          </cell>
          <cell r="BB160">
            <v>205561.12000000002</v>
          </cell>
          <cell r="BC160">
            <v>212887.53</v>
          </cell>
          <cell r="BD160">
            <v>220433.05999999997</v>
          </cell>
          <cell r="BE160">
            <v>216322.90000000002</v>
          </cell>
          <cell r="BF160">
            <v>211967.88999999998</v>
          </cell>
          <cell r="BG160">
            <v>229325.68</v>
          </cell>
          <cell r="BH160">
            <v>225050.34999999998</v>
          </cell>
          <cell r="BI160">
            <v>228036.68999999997</v>
          </cell>
          <cell r="BJ160">
            <v>231062.87</v>
          </cell>
          <cell r="BK160">
            <v>234129.72</v>
          </cell>
        </row>
        <row r="161">
          <cell r="C161" t="str">
            <v>b2e_Interest Paid</v>
          </cell>
          <cell r="E161">
            <v>262179.57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</row>
        <row r="162">
          <cell r="C162" t="str">
            <v>b2e_Prior Period Deferred Interest Due</v>
          </cell>
          <cell r="E162">
            <v>0</v>
          </cell>
          <cell r="F162">
            <v>0</v>
          </cell>
          <cell r="G162">
            <v>108937.5</v>
          </cell>
          <cell r="H162">
            <v>221757.74</v>
          </cell>
          <cell r="I162">
            <v>336091.9</v>
          </cell>
          <cell r="J162">
            <v>450699.96</v>
          </cell>
          <cell r="K162">
            <v>565552.87</v>
          </cell>
          <cell r="L162">
            <v>684499.34</v>
          </cell>
          <cell r="M162">
            <v>807661.38</v>
          </cell>
          <cell r="N162">
            <v>928527.64</v>
          </cell>
          <cell r="O162">
            <v>1050997.46</v>
          </cell>
          <cell r="P162">
            <v>1175092.42</v>
          </cell>
          <cell r="Q162">
            <v>1300834.93</v>
          </cell>
          <cell r="R162">
            <v>1428245.74</v>
          </cell>
          <cell r="S162">
            <v>1557347.26</v>
          </cell>
          <cell r="T162">
            <v>1688161.9</v>
          </cell>
          <cell r="U162">
            <v>1822170.38</v>
          </cell>
          <cell r="V162">
            <v>1956500.0699999998</v>
          </cell>
          <cell r="W162">
            <v>2091116.94</v>
          </cell>
          <cell r="X162">
            <v>2230531.21</v>
          </cell>
          <cell r="Y162">
            <v>2371816.2999999998</v>
          </cell>
          <cell r="Z162">
            <v>2513440.0299999998</v>
          </cell>
          <cell r="AA162">
            <v>2655366.71</v>
          </cell>
          <cell r="AB162">
            <v>2802351.41</v>
          </cell>
          <cell r="AC162">
            <v>2951308.19</v>
          </cell>
          <cell r="AD162">
            <v>3100621.87</v>
          </cell>
          <cell r="AE162">
            <v>3251917.5900000003</v>
          </cell>
          <cell r="AF162">
            <v>3406905.9800000004</v>
          </cell>
          <cell r="AG162">
            <v>3567388.1400000006</v>
          </cell>
          <cell r="AH162">
            <v>3724878.1500000004</v>
          </cell>
          <cell r="AI162">
            <v>3879196.7300000004</v>
          </cell>
          <cell r="AJ162">
            <v>4046152.8900000006</v>
          </cell>
          <cell r="AK162">
            <v>4209996.5500000007</v>
          </cell>
          <cell r="AL162">
            <v>4376013.9800000004</v>
          </cell>
          <cell r="AM162">
            <v>4544235.0600000005</v>
          </cell>
          <cell r="AN162">
            <v>4714688.8400000008</v>
          </cell>
          <cell r="AO162">
            <v>4887404.370000001</v>
          </cell>
          <cell r="AP162">
            <v>5062411.5300000012</v>
          </cell>
          <cell r="AQ162">
            <v>5239741.8600000013</v>
          </cell>
          <cell r="AR162">
            <v>5419425.2400000012</v>
          </cell>
          <cell r="AS162">
            <v>5603494.3400000008</v>
          </cell>
          <cell r="AT162">
            <v>5788005.0000000009</v>
          </cell>
          <cell r="AU162">
            <v>5974964.1600000011</v>
          </cell>
          <cell r="AV162">
            <v>6166486.6600000011</v>
          </cell>
          <cell r="AW162">
            <v>6360578.8400000008</v>
          </cell>
          <cell r="AX162">
            <v>6555136.6500000004</v>
          </cell>
          <cell r="AY162">
            <v>6750110.29</v>
          </cell>
          <cell r="AZ162">
            <v>6952032.6900000004</v>
          </cell>
          <cell r="BA162">
            <v>7156664.2100000009</v>
          </cell>
          <cell r="BB162">
            <v>7361787.0900000008</v>
          </cell>
          <cell r="BC162">
            <v>7567348.2100000009</v>
          </cell>
          <cell r="BD162">
            <v>7780235.7400000012</v>
          </cell>
          <cell r="BE162">
            <v>8000668.8000000007</v>
          </cell>
          <cell r="BF162">
            <v>8216991.7000000011</v>
          </cell>
          <cell r="BG162">
            <v>8428959.5900000017</v>
          </cell>
          <cell r="BH162">
            <v>8658285.2700000014</v>
          </cell>
          <cell r="BI162">
            <v>8883335.620000001</v>
          </cell>
          <cell r="BJ162">
            <v>9111372.3100000005</v>
          </cell>
          <cell r="BK162">
            <v>9342435.1799999997</v>
          </cell>
        </row>
        <row r="163">
          <cell r="C163" t="str">
            <v>b2e_Prior Period Deferred Interest Paid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</row>
        <row r="164">
          <cell r="C164" t="str">
            <v>b2e_Deferred Interest</v>
          </cell>
          <cell r="E164">
            <v>0</v>
          </cell>
          <cell r="F164">
            <v>108937.5</v>
          </cell>
          <cell r="G164">
            <v>221757.74</v>
          </cell>
          <cell r="H164">
            <v>336091.9</v>
          </cell>
          <cell r="I164">
            <v>450699.96</v>
          </cell>
          <cell r="J164">
            <v>565552.87</v>
          </cell>
          <cell r="K164">
            <v>684499.34</v>
          </cell>
          <cell r="L164">
            <v>807661.38</v>
          </cell>
          <cell r="M164">
            <v>928527.64</v>
          </cell>
          <cell r="N164">
            <v>1050997.46</v>
          </cell>
          <cell r="O164">
            <v>1175092.42</v>
          </cell>
          <cell r="P164">
            <v>1300834.93</v>
          </cell>
          <cell r="Q164">
            <v>1428245.74</v>
          </cell>
          <cell r="R164">
            <v>1557347.26</v>
          </cell>
          <cell r="S164">
            <v>1688161.9</v>
          </cell>
          <cell r="T164">
            <v>1822170.38</v>
          </cell>
          <cell r="U164">
            <v>1956500.0699999998</v>
          </cell>
          <cell r="V164">
            <v>2091116.94</v>
          </cell>
          <cell r="W164">
            <v>2230531.21</v>
          </cell>
          <cell r="X164">
            <v>2371816.2999999998</v>
          </cell>
          <cell r="Y164">
            <v>2513440.0299999998</v>
          </cell>
          <cell r="Z164">
            <v>2655366.71</v>
          </cell>
          <cell r="AA164">
            <v>2802351.41</v>
          </cell>
          <cell r="AB164">
            <v>2951308.19</v>
          </cell>
          <cell r="AC164">
            <v>3100621.87</v>
          </cell>
          <cell r="AD164">
            <v>3251917.5900000003</v>
          </cell>
          <cell r="AE164">
            <v>3406905.9800000004</v>
          </cell>
          <cell r="AF164">
            <v>3567388.1400000006</v>
          </cell>
          <cell r="AG164">
            <v>3724878.1500000004</v>
          </cell>
          <cell r="AH164">
            <v>3879196.7300000004</v>
          </cell>
          <cell r="AI164">
            <v>4046152.8900000006</v>
          </cell>
          <cell r="AJ164">
            <v>4209996.5500000007</v>
          </cell>
          <cell r="AK164">
            <v>4376013.9800000004</v>
          </cell>
          <cell r="AL164">
            <v>4544235.0600000005</v>
          </cell>
          <cell r="AM164">
            <v>4714688.8400000008</v>
          </cell>
          <cell r="AN164">
            <v>4887404.370000001</v>
          </cell>
          <cell r="AO164">
            <v>5062411.5300000012</v>
          </cell>
          <cell r="AP164">
            <v>5239741.8600000013</v>
          </cell>
          <cell r="AQ164">
            <v>5419425.2400000012</v>
          </cell>
          <cell r="AR164">
            <v>5603494.3400000008</v>
          </cell>
          <cell r="AS164">
            <v>5788005.0000000009</v>
          </cell>
          <cell r="AT164">
            <v>5974964.1600000011</v>
          </cell>
          <cell r="AU164">
            <v>6166486.6600000011</v>
          </cell>
          <cell r="AV164">
            <v>6360578.8400000008</v>
          </cell>
          <cell r="AW164">
            <v>6555136.6500000004</v>
          </cell>
          <cell r="AX164">
            <v>6750110.29</v>
          </cell>
          <cell r="AY164">
            <v>6952032.6900000004</v>
          </cell>
          <cell r="AZ164">
            <v>7156664.2100000009</v>
          </cell>
          <cell r="BA164">
            <v>7361787.0900000008</v>
          </cell>
          <cell r="BB164">
            <v>7567348.2100000009</v>
          </cell>
          <cell r="BC164">
            <v>7780235.7400000012</v>
          </cell>
          <cell r="BD164">
            <v>8000668.8000000007</v>
          </cell>
          <cell r="BE164">
            <v>8216991.7000000011</v>
          </cell>
          <cell r="BF164">
            <v>8428959.5900000017</v>
          </cell>
          <cell r="BG164">
            <v>8658285.2700000014</v>
          </cell>
          <cell r="BH164">
            <v>8883335.620000001</v>
          </cell>
          <cell r="BI164">
            <v>9111372.3100000005</v>
          </cell>
          <cell r="BJ164">
            <v>9342435.1799999997</v>
          </cell>
          <cell r="BK164">
            <v>9576564.9000000004</v>
          </cell>
        </row>
        <row r="165">
          <cell r="C165" t="str">
            <v>b2e_Principal Paid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</row>
        <row r="166">
          <cell r="C166" t="str">
            <v>b2e_Closing Balance</v>
          </cell>
          <cell r="E166">
            <v>8300000</v>
          </cell>
          <cell r="F166">
            <v>8300000</v>
          </cell>
          <cell r="G166">
            <v>8300000</v>
          </cell>
          <cell r="H166">
            <v>8300000</v>
          </cell>
          <cell r="I166">
            <v>8300000</v>
          </cell>
          <cell r="J166">
            <v>8300000</v>
          </cell>
          <cell r="K166">
            <v>8300000</v>
          </cell>
          <cell r="L166">
            <v>8300000</v>
          </cell>
          <cell r="M166">
            <v>8300000</v>
          </cell>
          <cell r="N166">
            <v>8300000</v>
          </cell>
          <cell r="O166">
            <v>8300000</v>
          </cell>
          <cell r="P166">
            <v>8300000</v>
          </cell>
          <cell r="Q166">
            <v>8300000</v>
          </cell>
          <cell r="R166">
            <v>8300000</v>
          </cell>
          <cell r="S166">
            <v>8300000</v>
          </cell>
          <cell r="T166">
            <v>8300000</v>
          </cell>
          <cell r="U166">
            <v>8300000</v>
          </cell>
          <cell r="V166">
            <v>8300000</v>
          </cell>
          <cell r="W166">
            <v>8300000</v>
          </cell>
          <cell r="X166">
            <v>8300000</v>
          </cell>
          <cell r="Y166">
            <v>8300000</v>
          </cell>
          <cell r="Z166">
            <v>8300000</v>
          </cell>
          <cell r="AA166">
            <v>8300000</v>
          </cell>
          <cell r="AB166">
            <v>8300000</v>
          </cell>
          <cell r="AC166">
            <v>8300000</v>
          </cell>
          <cell r="AD166">
            <v>8300000</v>
          </cell>
          <cell r="AE166">
            <v>8300000</v>
          </cell>
          <cell r="AF166">
            <v>8300000</v>
          </cell>
          <cell r="AG166">
            <v>8300000</v>
          </cell>
          <cell r="AH166">
            <v>8300000</v>
          </cell>
          <cell r="AI166">
            <v>8300000</v>
          </cell>
          <cell r="AJ166">
            <v>8300000</v>
          </cell>
          <cell r="AK166">
            <v>8300000</v>
          </cell>
          <cell r="AL166">
            <v>8300000</v>
          </cell>
          <cell r="AM166">
            <v>8300000</v>
          </cell>
          <cell r="AN166">
            <v>8300000</v>
          </cell>
          <cell r="AO166">
            <v>8300000</v>
          </cell>
          <cell r="AP166">
            <v>8300000</v>
          </cell>
          <cell r="AQ166">
            <v>8300000</v>
          </cell>
          <cell r="AR166">
            <v>8300000</v>
          </cell>
          <cell r="AS166">
            <v>8300000</v>
          </cell>
          <cell r="AT166">
            <v>8300000</v>
          </cell>
          <cell r="AU166">
            <v>8300000</v>
          </cell>
          <cell r="AV166">
            <v>8300000</v>
          </cell>
          <cell r="AW166">
            <v>8300000</v>
          </cell>
          <cell r="AX166">
            <v>8300000</v>
          </cell>
          <cell r="AY166">
            <v>8300000</v>
          </cell>
          <cell r="AZ166">
            <v>8300000</v>
          </cell>
          <cell r="BA166">
            <v>8300000</v>
          </cell>
          <cell r="BB166">
            <v>8300000</v>
          </cell>
          <cell r="BC166">
            <v>8300000</v>
          </cell>
          <cell r="BD166">
            <v>8300000</v>
          </cell>
          <cell r="BE166">
            <v>8300000</v>
          </cell>
          <cell r="BF166">
            <v>8300000</v>
          </cell>
          <cell r="BG166">
            <v>8300000</v>
          </cell>
          <cell r="BH166">
            <v>8300000</v>
          </cell>
          <cell r="BI166">
            <v>8300000</v>
          </cell>
          <cell r="BJ166">
            <v>8300000</v>
          </cell>
          <cell r="BK166">
            <v>8300000</v>
          </cell>
        </row>
        <row r="168">
          <cell r="C168" t="str">
            <v>Class B2F Fixed Rate Notes</v>
          </cell>
        </row>
        <row r="169">
          <cell r="C169" t="str">
            <v>b2f_Original Balance</v>
          </cell>
          <cell r="E169">
            <v>6700000</v>
          </cell>
          <cell r="F169">
            <v>6700000</v>
          </cell>
          <cell r="G169">
            <v>6700000</v>
          </cell>
          <cell r="H169">
            <v>6700000</v>
          </cell>
          <cell r="I169">
            <v>6700000</v>
          </cell>
          <cell r="J169">
            <v>6700000</v>
          </cell>
          <cell r="K169">
            <v>6700000</v>
          </cell>
          <cell r="L169">
            <v>6700000</v>
          </cell>
          <cell r="M169">
            <v>6700000</v>
          </cell>
          <cell r="N169">
            <v>6700000</v>
          </cell>
          <cell r="O169">
            <v>6700000</v>
          </cell>
          <cell r="P169">
            <v>6700000</v>
          </cell>
          <cell r="Q169">
            <v>6700000</v>
          </cell>
          <cell r="R169">
            <v>6700000</v>
          </cell>
          <cell r="S169">
            <v>6700000</v>
          </cell>
          <cell r="T169">
            <v>6700000</v>
          </cell>
          <cell r="U169">
            <v>6700000</v>
          </cell>
          <cell r="V169">
            <v>6700000</v>
          </cell>
          <cell r="W169">
            <v>6700000</v>
          </cell>
          <cell r="X169">
            <v>6700000</v>
          </cell>
          <cell r="Y169">
            <v>6700000</v>
          </cell>
          <cell r="Z169">
            <v>6700000</v>
          </cell>
          <cell r="AA169">
            <v>6700000</v>
          </cell>
          <cell r="AB169">
            <v>6700000</v>
          </cell>
          <cell r="AC169">
            <v>6700000</v>
          </cell>
          <cell r="AD169">
            <v>6700000</v>
          </cell>
          <cell r="AE169">
            <v>6700000</v>
          </cell>
          <cell r="AF169">
            <v>6700000</v>
          </cell>
          <cell r="AG169">
            <v>6700000</v>
          </cell>
          <cell r="AH169">
            <v>6700000</v>
          </cell>
          <cell r="AI169">
            <v>6700000</v>
          </cell>
          <cell r="AJ169">
            <v>6700000</v>
          </cell>
          <cell r="AK169">
            <v>6700000</v>
          </cell>
          <cell r="AL169">
            <v>6700000</v>
          </cell>
          <cell r="AM169">
            <v>6700000</v>
          </cell>
          <cell r="AN169">
            <v>6700000</v>
          </cell>
          <cell r="AO169">
            <v>6700000</v>
          </cell>
          <cell r="AP169">
            <v>6700000</v>
          </cell>
          <cell r="AQ169">
            <v>6700000</v>
          </cell>
          <cell r="AR169">
            <v>6700000</v>
          </cell>
          <cell r="AS169">
            <v>6700000</v>
          </cell>
          <cell r="AT169">
            <v>6700000</v>
          </cell>
          <cell r="AU169">
            <v>6700000</v>
          </cell>
          <cell r="AV169">
            <v>6700000</v>
          </cell>
          <cell r="AW169">
            <v>6700000</v>
          </cell>
          <cell r="AX169">
            <v>6700000</v>
          </cell>
          <cell r="AY169">
            <v>6700000</v>
          </cell>
          <cell r="AZ169">
            <v>6700000</v>
          </cell>
          <cell r="BA169">
            <v>6700000</v>
          </cell>
          <cell r="BB169">
            <v>6700000</v>
          </cell>
          <cell r="BC169">
            <v>6700000</v>
          </cell>
          <cell r="BD169">
            <v>6700000</v>
          </cell>
          <cell r="BE169">
            <v>6700000</v>
          </cell>
          <cell r="BF169">
            <v>6700000</v>
          </cell>
          <cell r="BG169">
            <v>6700000</v>
          </cell>
          <cell r="BH169">
            <v>6700000</v>
          </cell>
          <cell r="BI169">
            <v>6700000</v>
          </cell>
          <cell r="BJ169">
            <v>6700000</v>
          </cell>
          <cell r="BK169">
            <v>6700000</v>
          </cell>
        </row>
        <row r="170">
          <cell r="C170" t="str">
            <v>b2f_Beginning Balance</v>
          </cell>
          <cell r="E170">
            <v>6700000</v>
          </cell>
          <cell r="F170">
            <v>6700000</v>
          </cell>
          <cell r="G170">
            <v>6700000</v>
          </cell>
          <cell r="H170">
            <v>6700000</v>
          </cell>
          <cell r="I170">
            <v>6700000</v>
          </cell>
          <cell r="J170">
            <v>6700000</v>
          </cell>
          <cell r="K170">
            <v>6700000</v>
          </cell>
          <cell r="L170">
            <v>6700000</v>
          </cell>
          <cell r="M170">
            <v>6700000</v>
          </cell>
          <cell r="N170">
            <v>6700000</v>
          </cell>
          <cell r="O170">
            <v>6700000</v>
          </cell>
          <cell r="P170">
            <v>6700000</v>
          </cell>
          <cell r="Q170">
            <v>6700000</v>
          </cell>
          <cell r="R170">
            <v>6700000</v>
          </cell>
          <cell r="S170">
            <v>6700000</v>
          </cell>
          <cell r="T170">
            <v>6700000</v>
          </cell>
          <cell r="U170">
            <v>6700000</v>
          </cell>
          <cell r="V170">
            <v>6700000</v>
          </cell>
          <cell r="W170">
            <v>6700000</v>
          </cell>
          <cell r="X170">
            <v>6700000</v>
          </cell>
          <cell r="Y170">
            <v>6700000</v>
          </cell>
          <cell r="Z170">
            <v>6700000</v>
          </cell>
          <cell r="AA170">
            <v>6700000</v>
          </cell>
          <cell r="AB170">
            <v>6700000</v>
          </cell>
          <cell r="AC170">
            <v>6700000</v>
          </cell>
          <cell r="AD170">
            <v>6700000</v>
          </cell>
          <cell r="AE170">
            <v>6700000</v>
          </cell>
          <cell r="AF170">
            <v>6700000</v>
          </cell>
          <cell r="AG170">
            <v>6700000</v>
          </cell>
          <cell r="AH170">
            <v>6700000</v>
          </cell>
          <cell r="AI170">
            <v>6700000</v>
          </cell>
          <cell r="AJ170">
            <v>6700000</v>
          </cell>
          <cell r="AK170">
            <v>6700000</v>
          </cell>
          <cell r="AL170">
            <v>6700000</v>
          </cell>
          <cell r="AM170">
            <v>6700000</v>
          </cell>
          <cell r="AN170">
            <v>6700000</v>
          </cell>
          <cell r="AO170">
            <v>6700000</v>
          </cell>
          <cell r="AP170">
            <v>6700000</v>
          </cell>
          <cell r="AQ170">
            <v>6700000</v>
          </cell>
          <cell r="AR170">
            <v>6700000</v>
          </cell>
          <cell r="AS170">
            <v>6700000</v>
          </cell>
          <cell r="AT170">
            <v>6700000</v>
          </cell>
          <cell r="AU170">
            <v>6700000</v>
          </cell>
          <cell r="AV170">
            <v>6700000</v>
          </cell>
          <cell r="AW170">
            <v>6700000</v>
          </cell>
          <cell r="AX170">
            <v>6700000</v>
          </cell>
          <cell r="AY170">
            <v>6700000</v>
          </cell>
          <cell r="AZ170">
            <v>6700000</v>
          </cell>
          <cell r="BA170">
            <v>6700000</v>
          </cell>
          <cell r="BB170">
            <v>6700000</v>
          </cell>
          <cell r="BC170">
            <v>6700000</v>
          </cell>
          <cell r="BD170">
            <v>6700000</v>
          </cell>
          <cell r="BE170">
            <v>6700000</v>
          </cell>
          <cell r="BF170">
            <v>6700000</v>
          </cell>
          <cell r="BG170">
            <v>6700000</v>
          </cell>
          <cell r="BH170">
            <v>6700000</v>
          </cell>
          <cell r="BI170">
            <v>6700000</v>
          </cell>
          <cell r="BJ170">
            <v>6700000</v>
          </cell>
          <cell r="BK170">
            <v>6700000</v>
          </cell>
        </row>
        <row r="171">
          <cell r="C171" t="str">
            <v>b2f_Authorised Denomination</v>
          </cell>
          <cell r="E171">
            <v>100000</v>
          </cell>
          <cell r="F171">
            <v>100000</v>
          </cell>
          <cell r="G171">
            <v>100000</v>
          </cell>
          <cell r="H171">
            <v>100000</v>
          </cell>
          <cell r="I171">
            <v>100000</v>
          </cell>
          <cell r="J171">
            <v>100000</v>
          </cell>
          <cell r="K171">
            <v>100000</v>
          </cell>
          <cell r="L171">
            <v>100000</v>
          </cell>
          <cell r="M171">
            <v>100000</v>
          </cell>
          <cell r="N171">
            <v>100000</v>
          </cell>
          <cell r="O171">
            <v>100000</v>
          </cell>
          <cell r="P171">
            <v>100000</v>
          </cell>
          <cell r="Q171">
            <v>100000</v>
          </cell>
          <cell r="R171">
            <v>100000</v>
          </cell>
          <cell r="S171">
            <v>100000</v>
          </cell>
          <cell r="T171">
            <v>100000</v>
          </cell>
          <cell r="U171">
            <v>100000</v>
          </cell>
          <cell r="V171">
            <v>100000</v>
          </cell>
          <cell r="W171">
            <v>100000</v>
          </cell>
          <cell r="X171">
            <v>100000</v>
          </cell>
          <cell r="Y171">
            <v>100000</v>
          </cell>
          <cell r="Z171">
            <v>100000</v>
          </cell>
          <cell r="AA171">
            <v>100000</v>
          </cell>
          <cell r="AB171">
            <v>100000</v>
          </cell>
          <cell r="AC171">
            <v>100000</v>
          </cell>
          <cell r="AD171">
            <v>100000</v>
          </cell>
          <cell r="AE171">
            <v>100000</v>
          </cell>
          <cell r="AF171">
            <v>100000</v>
          </cell>
          <cell r="AG171">
            <v>100000</v>
          </cell>
          <cell r="AH171">
            <v>100000</v>
          </cell>
          <cell r="AI171">
            <v>100000</v>
          </cell>
          <cell r="AJ171">
            <v>100000</v>
          </cell>
          <cell r="AK171">
            <v>100000</v>
          </cell>
          <cell r="AL171">
            <v>100000</v>
          </cell>
          <cell r="AM171">
            <v>100000</v>
          </cell>
          <cell r="AN171">
            <v>100000</v>
          </cell>
          <cell r="AO171">
            <v>100000</v>
          </cell>
          <cell r="AP171">
            <v>100000</v>
          </cell>
          <cell r="AQ171">
            <v>100000</v>
          </cell>
          <cell r="AR171">
            <v>100000</v>
          </cell>
          <cell r="AS171">
            <v>100000</v>
          </cell>
          <cell r="AT171">
            <v>100000</v>
          </cell>
          <cell r="AU171">
            <v>100000</v>
          </cell>
          <cell r="AV171">
            <v>100000</v>
          </cell>
          <cell r="AW171">
            <v>100000</v>
          </cell>
          <cell r="AX171">
            <v>100000</v>
          </cell>
          <cell r="AY171">
            <v>100000</v>
          </cell>
          <cell r="AZ171">
            <v>100000</v>
          </cell>
          <cell r="BA171">
            <v>100000</v>
          </cell>
          <cell r="BB171">
            <v>100000</v>
          </cell>
          <cell r="BC171">
            <v>100000</v>
          </cell>
          <cell r="BD171">
            <v>100000</v>
          </cell>
          <cell r="BE171">
            <v>100000</v>
          </cell>
          <cell r="BF171">
            <v>100000</v>
          </cell>
          <cell r="BG171">
            <v>100000</v>
          </cell>
          <cell r="BH171">
            <v>100000</v>
          </cell>
          <cell r="BI171">
            <v>100000</v>
          </cell>
          <cell r="BJ171">
            <v>100000</v>
          </cell>
          <cell r="BK171">
            <v>100000</v>
          </cell>
        </row>
        <row r="172">
          <cell r="C172" t="str">
            <v>b2f_Authorised Denomination Outstanding</v>
          </cell>
          <cell r="E172">
            <v>100000</v>
          </cell>
          <cell r="F172">
            <v>100000</v>
          </cell>
          <cell r="G172">
            <v>100000</v>
          </cell>
          <cell r="H172">
            <v>100000</v>
          </cell>
          <cell r="I172">
            <v>100000</v>
          </cell>
          <cell r="J172">
            <v>100000</v>
          </cell>
          <cell r="K172">
            <v>100000</v>
          </cell>
          <cell r="L172">
            <v>100000</v>
          </cell>
          <cell r="M172">
            <v>100000</v>
          </cell>
          <cell r="N172">
            <v>100000</v>
          </cell>
          <cell r="O172">
            <v>100000</v>
          </cell>
          <cell r="P172">
            <v>100000</v>
          </cell>
          <cell r="Q172">
            <v>100000</v>
          </cell>
          <cell r="R172">
            <v>100000</v>
          </cell>
          <cell r="S172">
            <v>100000</v>
          </cell>
          <cell r="T172">
            <v>100000</v>
          </cell>
          <cell r="U172">
            <v>100000</v>
          </cell>
          <cell r="V172">
            <v>100000</v>
          </cell>
          <cell r="W172">
            <v>100000</v>
          </cell>
          <cell r="X172">
            <v>100000</v>
          </cell>
          <cell r="Y172">
            <v>100000</v>
          </cell>
          <cell r="Z172">
            <v>100000</v>
          </cell>
          <cell r="AA172">
            <v>100000</v>
          </cell>
          <cell r="AB172">
            <v>100000</v>
          </cell>
          <cell r="AC172">
            <v>100000</v>
          </cell>
          <cell r="AD172">
            <v>100000</v>
          </cell>
          <cell r="AE172">
            <v>100000</v>
          </cell>
          <cell r="AF172">
            <v>100000</v>
          </cell>
          <cell r="AG172">
            <v>100000</v>
          </cell>
          <cell r="AH172">
            <v>100000</v>
          </cell>
          <cell r="AI172">
            <v>100000</v>
          </cell>
          <cell r="AJ172">
            <v>100000</v>
          </cell>
          <cell r="AK172">
            <v>100000</v>
          </cell>
          <cell r="AL172">
            <v>100000</v>
          </cell>
          <cell r="AM172">
            <v>100000</v>
          </cell>
          <cell r="AN172">
            <v>100000</v>
          </cell>
          <cell r="AO172">
            <v>100000</v>
          </cell>
          <cell r="AP172">
            <v>100000</v>
          </cell>
          <cell r="AQ172">
            <v>100000</v>
          </cell>
          <cell r="AR172">
            <v>100000</v>
          </cell>
          <cell r="AS172">
            <v>100000</v>
          </cell>
          <cell r="AT172">
            <v>100000</v>
          </cell>
          <cell r="AU172">
            <v>100000</v>
          </cell>
          <cell r="AV172">
            <v>100000</v>
          </cell>
          <cell r="AW172">
            <v>100000</v>
          </cell>
          <cell r="AX172">
            <v>100000</v>
          </cell>
          <cell r="AY172">
            <v>100000</v>
          </cell>
          <cell r="AZ172">
            <v>100000</v>
          </cell>
          <cell r="BA172">
            <v>100000</v>
          </cell>
          <cell r="BB172">
            <v>100000</v>
          </cell>
          <cell r="BC172">
            <v>100000</v>
          </cell>
          <cell r="BD172">
            <v>100000</v>
          </cell>
          <cell r="BE172">
            <v>100000</v>
          </cell>
          <cell r="BF172">
            <v>100000</v>
          </cell>
          <cell r="BG172">
            <v>100000</v>
          </cell>
          <cell r="BH172">
            <v>100000</v>
          </cell>
          <cell r="BI172">
            <v>100000</v>
          </cell>
          <cell r="BJ172">
            <v>100000</v>
          </cell>
          <cell r="BK172">
            <v>100000</v>
          </cell>
        </row>
        <row r="173">
          <cell r="C173" t="str">
            <v>b2f_Fixed Rate of Interest</v>
          </cell>
          <cell r="E173">
            <v>7.9299999999999995E-2</v>
          </cell>
          <cell r="F173">
            <v>7.9299999999999995E-2</v>
          </cell>
          <cell r="G173">
            <v>7.9299999999999995E-2</v>
          </cell>
          <cell r="H173">
            <v>7.9299999999999995E-2</v>
          </cell>
          <cell r="I173">
            <v>7.9299999999999995E-2</v>
          </cell>
          <cell r="J173">
            <v>7.9299999999999995E-2</v>
          </cell>
          <cell r="K173">
            <v>7.9299999999999995E-2</v>
          </cell>
          <cell r="L173">
            <v>7.9299999999999995E-2</v>
          </cell>
          <cell r="M173">
            <v>7.9299999999999995E-2</v>
          </cell>
          <cell r="N173">
            <v>7.9299999999999995E-2</v>
          </cell>
          <cell r="O173">
            <v>7.9299999999999995E-2</v>
          </cell>
          <cell r="P173">
            <v>7.9299999999999995E-2</v>
          </cell>
          <cell r="Q173">
            <v>7.9299999999999995E-2</v>
          </cell>
          <cell r="R173">
            <v>7.9299999999999995E-2</v>
          </cell>
          <cell r="S173">
            <v>7.9299999999999995E-2</v>
          </cell>
          <cell r="T173">
            <v>7.9299999999999995E-2</v>
          </cell>
          <cell r="U173">
            <v>7.9299999999999995E-2</v>
          </cell>
          <cell r="V173">
            <v>7.9299999999999995E-2</v>
          </cell>
          <cell r="W173">
            <v>7.9299999999999995E-2</v>
          </cell>
          <cell r="X173">
            <v>7.9299999999999995E-2</v>
          </cell>
          <cell r="Y173">
            <v>7.9299999999999995E-2</v>
          </cell>
          <cell r="Z173">
            <v>7.9299999999999995E-2</v>
          </cell>
          <cell r="AA173">
            <v>7.9299999999999995E-2</v>
          </cell>
          <cell r="AB173">
            <v>7.9299999999999995E-2</v>
          </cell>
          <cell r="AC173">
            <v>7.9299999999999995E-2</v>
          </cell>
          <cell r="AD173">
            <v>7.9299999999999995E-2</v>
          </cell>
          <cell r="AE173">
            <v>7.9299999999999995E-2</v>
          </cell>
          <cell r="AF173">
            <v>7.9299999999999995E-2</v>
          </cell>
          <cell r="AG173">
            <v>7.9299999999999995E-2</v>
          </cell>
          <cell r="AH173">
            <v>7.9299999999999995E-2</v>
          </cell>
          <cell r="AI173">
            <v>7.9299999999999995E-2</v>
          </cell>
          <cell r="AJ173">
            <v>7.9299999999999995E-2</v>
          </cell>
          <cell r="AK173">
            <v>7.9299999999999995E-2</v>
          </cell>
          <cell r="AL173">
            <v>7.9299999999999995E-2</v>
          </cell>
          <cell r="AM173">
            <v>7.9299999999999995E-2</v>
          </cell>
          <cell r="AN173">
            <v>7.9299999999999995E-2</v>
          </cell>
          <cell r="AO173">
            <v>7.9299999999999995E-2</v>
          </cell>
          <cell r="AP173">
            <v>7.9299999999999995E-2</v>
          </cell>
          <cell r="AQ173">
            <v>7.9299999999999995E-2</v>
          </cell>
          <cell r="AR173">
            <v>7.9299999999999995E-2</v>
          </cell>
          <cell r="AS173">
            <v>7.9299999999999995E-2</v>
          </cell>
          <cell r="AT173">
            <v>7.9299999999999995E-2</v>
          </cell>
          <cell r="AU173">
            <v>7.9299999999999995E-2</v>
          </cell>
          <cell r="AV173">
            <v>7.9299999999999995E-2</v>
          </cell>
          <cell r="AW173">
            <v>7.9299999999999995E-2</v>
          </cell>
          <cell r="AX173">
            <v>7.9299999999999995E-2</v>
          </cell>
          <cell r="AY173">
            <v>7.9299999999999995E-2</v>
          </cell>
          <cell r="AZ173">
            <v>7.9299999999999995E-2</v>
          </cell>
          <cell r="BA173">
            <v>7.9299999999999995E-2</v>
          </cell>
          <cell r="BB173">
            <v>7.9299999999999995E-2</v>
          </cell>
          <cell r="BC173">
            <v>7.9299999999999995E-2</v>
          </cell>
          <cell r="BD173">
            <v>7.9299999999999995E-2</v>
          </cell>
          <cell r="BE173">
            <v>7.9299999999999995E-2</v>
          </cell>
          <cell r="BF173">
            <v>7.9299999999999995E-2</v>
          </cell>
          <cell r="BG173">
            <v>7.9299999999999995E-2</v>
          </cell>
          <cell r="BH173">
            <v>7.9299999999999995E-2</v>
          </cell>
          <cell r="BI173">
            <v>7.9299999999999995E-2</v>
          </cell>
          <cell r="BJ173">
            <v>7.9299999999999995E-2</v>
          </cell>
          <cell r="BK173">
            <v>7.9299999999999995E-2</v>
          </cell>
        </row>
        <row r="174">
          <cell r="C174" t="str">
            <v>b2f_Days 360</v>
          </cell>
          <cell r="E174">
            <v>151</v>
          </cell>
          <cell r="F174">
            <v>90</v>
          </cell>
          <cell r="G174">
            <v>90</v>
          </cell>
          <cell r="H174">
            <v>90</v>
          </cell>
          <cell r="I174">
            <v>90</v>
          </cell>
          <cell r="J174">
            <v>90</v>
          </cell>
          <cell r="K174">
            <v>90</v>
          </cell>
          <cell r="L174">
            <v>90</v>
          </cell>
          <cell r="M174">
            <v>90</v>
          </cell>
          <cell r="N174">
            <v>90</v>
          </cell>
          <cell r="O174">
            <v>90</v>
          </cell>
          <cell r="P174">
            <v>90</v>
          </cell>
          <cell r="Q174">
            <v>90</v>
          </cell>
          <cell r="R174">
            <v>90</v>
          </cell>
          <cell r="S174">
            <v>90</v>
          </cell>
          <cell r="T174">
            <v>90</v>
          </cell>
          <cell r="U174">
            <v>90</v>
          </cell>
          <cell r="V174">
            <v>90</v>
          </cell>
          <cell r="W174">
            <v>90</v>
          </cell>
          <cell r="X174">
            <v>90</v>
          </cell>
          <cell r="Y174">
            <v>90</v>
          </cell>
          <cell r="Z174">
            <v>90</v>
          </cell>
          <cell r="AA174">
            <v>90</v>
          </cell>
          <cell r="AB174">
            <v>90</v>
          </cell>
          <cell r="AC174">
            <v>90</v>
          </cell>
          <cell r="AD174">
            <v>90</v>
          </cell>
          <cell r="AE174">
            <v>90</v>
          </cell>
          <cell r="AF174">
            <v>90</v>
          </cell>
          <cell r="AG174">
            <v>90</v>
          </cell>
          <cell r="AH174">
            <v>90</v>
          </cell>
          <cell r="AI174">
            <v>90</v>
          </cell>
          <cell r="AJ174">
            <v>90</v>
          </cell>
          <cell r="AK174">
            <v>90</v>
          </cell>
          <cell r="AL174">
            <v>90</v>
          </cell>
          <cell r="AM174">
            <v>90</v>
          </cell>
          <cell r="AN174">
            <v>90</v>
          </cell>
          <cell r="AO174">
            <v>90</v>
          </cell>
          <cell r="AP174">
            <v>90</v>
          </cell>
          <cell r="AQ174">
            <v>90</v>
          </cell>
          <cell r="AR174">
            <v>90</v>
          </cell>
          <cell r="AS174">
            <v>90</v>
          </cell>
          <cell r="AT174">
            <v>90</v>
          </cell>
          <cell r="AU174">
            <v>90</v>
          </cell>
          <cell r="AV174">
            <v>90</v>
          </cell>
          <cell r="AW174">
            <v>90</v>
          </cell>
          <cell r="AX174">
            <v>90</v>
          </cell>
          <cell r="AY174">
            <v>90</v>
          </cell>
          <cell r="AZ174">
            <v>90</v>
          </cell>
          <cell r="BA174">
            <v>90</v>
          </cell>
          <cell r="BB174">
            <v>90</v>
          </cell>
          <cell r="BC174">
            <v>90</v>
          </cell>
          <cell r="BD174">
            <v>90</v>
          </cell>
          <cell r="BE174">
            <v>90</v>
          </cell>
          <cell r="BF174">
            <v>90</v>
          </cell>
          <cell r="BG174">
            <v>90</v>
          </cell>
          <cell r="BH174">
            <v>90</v>
          </cell>
          <cell r="BI174">
            <v>90</v>
          </cell>
          <cell r="BJ174">
            <v>90</v>
          </cell>
          <cell r="BK174">
            <v>90</v>
          </cell>
        </row>
        <row r="175">
          <cell r="C175" t="str">
            <v>b2f_Basis</v>
          </cell>
          <cell r="E175">
            <v>360</v>
          </cell>
          <cell r="F175">
            <v>360</v>
          </cell>
          <cell r="G175">
            <v>360</v>
          </cell>
          <cell r="H175">
            <v>360</v>
          </cell>
          <cell r="I175">
            <v>360</v>
          </cell>
          <cell r="J175">
            <v>360</v>
          </cell>
          <cell r="K175">
            <v>360</v>
          </cell>
          <cell r="L175">
            <v>360</v>
          </cell>
          <cell r="M175">
            <v>360</v>
          </cell>
          <cell r="N175">
            <v>360</v>
          </cell>
          <cell r="O175">
            <v>360</v>
          </cell>
          <cell r="P175">
            <v>360</v>
          </cell>
          <cell r="Q175">
            <v>360</v>
          </cell>
          <cell r="R175">
            <v>360</v>
          </cell>
          <cell r="S175">
            <v>360</v>
          </cell>
          <cell r="T175">
            <v>360</v>
          </cell>
          <cell r="U175">
            <v>360</v>
          </cell>
          <cell r="V175">
            <v>360</v>
          </cell>
          <cell r="W175">
            <v>360</v>
          </cell>
          <cell r="X175">
            <v>360</v>
          </cell>
          <cell r="Y175">
            <v>360</v>
          </cell>
          <cell r="Z175">
            <v>360</v>
          </cell>
          <cell r="AA175">
            <v>360</v>
          </cell>
          <cell r="AB175">
            <v>360</v>
          </cell>
          <cell r="AC175">
            <v>360</v>
          </cell>
          <cell r="AD175">
            <v>360</v>
          </cell>
          <cell r="AE175">
            <v>360</v>
          </cell>
          <cell r="AF175">
            <v>360</v>
          </cell>
          <cell r="AG175">
            <v>360</v>
          </cell>
          <cell r="AH175">
            <v>360</v>
          </cell>
          <cell r="AI175">
            <v>360</v>
          </cell>
          <cell r="AJ175">
            <v>360</v>
          </cell>
          <cell r="AK175">
            <v>360</v>
          </cell>
          <cell r="AL175">
            <v>360</v>
          </cell>
          <cell r="AM175">
            <v>360</v>
          </cell>
          <cell r="AN175">
            <v>360</v>
          </cell>
          <cell r="AO175">
            <v>360</v>
          </cell>
          <cell r="AP175">
            <v>360</v>
          </cell>
          <cell r="AQ175">
            <v>360</v>
          </cell>
          <cell r="AR175">
            <v>360</v>
          </cell>
          <cell r="AS175">
            <v>360</v>
          </cell>
          <cell r="AT175">
            <v>360</v>
          </cell>
          <cell r="AU175">
            <v>360</v>
          </cell>
          <cell r="AV175">
            <v>360</v>
          </cell>
          <cell r="AW175">
            <v>360</v>
          </cell>
          <cell r="AX175">
            <v>360</v>
          </cell>
          <cell r="AY175">
            <v>360</v>
          </cell>
          <cell r="AZ175">
            <v>360</v>
          </cell>
          <cell r="BA175">
            <v>360</v>
          </cell>
          <cell r="BB175">
            <v>360</v>
          </cell>
          <cell r="BC175">
            <v>360</v>
          </cell>
          <cell r="BD175">
            <v>360</v>
          </cell>
          <cell r="BE175">
            <v>360</v>
          </cell>
          <cell r="BF175">
            <v>360</v>
          </cell>
          <cell r="BG175">
            <v>360</v>
          </cell>
          <cell r="BH175">
            <v>360</v>
          </cell>
          <cell r="BI175">
            <v>360</v>
          </cell>
          <cell r="BJ175">
            <v>360</v>
          </cell>
          <cell r="BK175">
            <v>360</v>
          </cell>
        </row>
        <row r="176">
          <cell r="C176" t="str">
            <v>b2f_Interest Due to Class</v>
          </cell>
          <cell r="E176">
            <v>3326.19</v>
          </cell>
          <cell r="F176">
            <v>1982.5</v>
          </cell>
          <cell r="G176">
            <v>1982.5</v>
          </cell>
          <cell r="H176">
            <v>1982.5</v>
          </cell>
          <cell r="I176">
            <v>1982.5</v>
          </cell>
          <cell r="J176">
            <v>1982.5</v>
          </cell>
          <cell r="K176">
            <v>1982.5</v>
          </cell>
          <cell r="L176">
            <v>1982.5</v>
          </cell>
          <cell r="M176">
            <v>1982.5</v>
          </cell>
          <cell r="N176">
            <v>1982.5</v>
          </cell>
          <cell r="O176">
            <v>1982.5</v>
          </cell>
          <cell r="P176">
            <v>1982.5</v>
          </cell>
          <cell r="Q176">
            <v>1982.5</v>
          </cell>
          <cell r="R176">
            <v>1982.5</v>
          </cell>
          <cell r="S176">
            <v>1982.5</v>
          </cell>
          <cell r="T176">
            <v>1982.5</v>
          </cell>
          <cell r="U176">
            <v>1982.5</v>
          </cell>
          <cell r="V176">
            <v>1982.5</v>
          </cell>
          <cell r="W176">
            <v>1982.5</v>
          </cell>
          <cell r="X176">
            <v>1982.5</v>
          </cell>
          <cell r="Y176">
            <v>1982.5</v>
          </cell>
          <cell r="Z176">
            <v>1982.5</v>
          </cell>
          <cell r="AA176">
            <v>1982.5</v>
          </cell>
          <cell r="AB176">
            <v>1982.5</v>
          </cell>
          <cell r="AC176">
            <v>1982.5</v>
          </cell>
          <cell r="AD176">
            <v>1982.5</v>
          </cell>
          <cell r="AE176">
            <v>1982.5</v>
          </cell>
          <cell r="AF176">
            <v>1982.5</v>
          </cell>
          <cell r="AG176">
            <v>1982.5</v>
          </cell>
          <cell r="AH176">
            <v>1982.5</v>
          </cell>
          <cell r="AI176">
            <v>1982.5</v>
          </cell>
          <cell r="AJ176">
            <v>1982.5</v>
          </cell>
          <cell r="AK176">
            <v>1982.5</v>
          </cell>
          <cell r="AL176">
            <v>1982.5</v>
          </cell>
          <cell r="AM176">
            <v>1982.5</v>
          </cell>
          <cell r="AN176">
            <v>1982.5</v>
          </cell>
          <cell r="AO176">
            <v>1982.5</v>
          </cell>
          <cell r="AP176">
            <v>1982.5</v>
          </cell>
          <cell r="AQ176">
            <v>1982.5</v>
          </cell>
          <cell r="AR176">
            <v>1982.5</v>
          </cell>
          <cell r="AS176">
            <v>1982.5</v>
          </cell>
          <cell r="AT176">
            <v>1982.5</v>
          </cell>
          <cell r="AU176">
            <v>1982.5</v>
          </cell>
          <cell r="AV176">
            <v>1982.5</v>
          </cell>
          <cell r="AW176">
            <v>1982.5</v>
          </cell>
          <cell r="AX176">
            <v>1982.5</v>
          </cell>
          <cell r="AY176">
            <v>1982.5</v>
          </cell>
          <cell r="AZ176">
            <v>1982.5</v>
          </cell>
          <cell r="BA176">
            <v>1982.5</v>
          </cell>
          <cell r="BB176">
            <v>1982.5</v>
          </cell>
          <cell r="BC176">
            <v>1982.5</v>
          </cell>
          <cell r="BD176">
            <v>1982.5</v>
          </cell>
          <cell r="BE176">
            <v>1982.5</v>
          </cell>
          <cell r="BF176">
            <v>1982.5</v>
          </cell>
          <cell r="BG176">
            <v>1982.5</v>
          </cell>
          <cell r="BH176">
            <v>1982.5</v>
          </cell>
          <cell r="BI176">
            <v>1982.5</v>
          </cell>
          <cell r="BJ176">
            <v>1982.5</v>
          </cell>
          <cell r="BK176">
            <v>1982.5</v>
          </cell>
        </row>
        <row r="177">
          <cell r="C177" t="str">
            <v>b2f_Interest on Deferred Interest (per denom)</v>
          </cell>
          <cell r="E177">
            <v>0</v>
          </cell>
          <cell r="F177">
            <v>0</v>
          </cell>
          <cell r="G177">
            <v>39.299999999999997</v>
          </cell>
          <cell r="H177">
            <v>79.39</v>
          </cell>
          <cell r="I177">
            <v>120.26</v>
          </cell>
          <cell r="J177">
            <v>161.94999999999999</v>
          </cell>
          <cell r="K177">
            <v>204.46</v>
          </cell>
          <cell r="L177">
            <v>247.82</v>
          </cell>
          <cell r="M177">
            <v>292.04000000000002</v>
          </cell>
          <cell r="N177">
            <v>337.13</v>
          </cell>
          <cell r="O177">
            <v>383.12</v>
          </cell>
          <cell r="P177">
            <v>430.01</v>
          </cell>
          <cell r="Q177">
            <v>477.84</v>
          </cell>
          <cell r="R177">
            <v>526.62</v>
          </cell>
          <cell r="S177">
            <v>576.36</v>
          </cell>
          <cell r="T177">
            <v>627.09</v>
          </cell>
          <cell r="U177">
            <v>678.83</v>
          </cell>
          <cell r="V177">
            <v>731.59</v>
          </cell>
          <cell r="W177">
            <v>785.39</v>
          </cell>
          <cell r="X177">
            <v>840.27</v>
          </cell>
          <cell r="Y177">
            <v>896.23</v>
          </cell>
          <cell r="Z177">
            <v>953.3</v>
          </cell>
          <cell r="AA177">
            <v>1011.5</v>
          </cell>
          <cell r="AB177">
            <v>1070.8599999999999</v>
          </cell>
          <cell r="AC177">
            <v>1131.3900000000001</v>
          </cell>
          <cell r="AD177">
            <v>1193.1199999999999</v>
          </cell>
          <cell r="AE177">
            <v>1256.08</v>
          </cell>
          <cell r="AF177">
            <v>1320.28</v>
          </cell>
          <cell r="AG177">
            <v>1385.76</v>
          </cell>
          <cell r="AH177">
            <v>1452.54</v>
          </cell>
          <cell r="AI177">
            <v>1520.64</v>
          </cell>
          <cell r="AJ177">
            <v>1590.09</v>
          </cell>
          <cell r="AK177">
            <v>1660.91</v>
          </cell>
          <cell r="AL177">
            <v>1733.14</v>
          </cell>
          <cell r="AM177">
            <v>1806.81</v>
          </cell>
          <cell r="AN177">
            <v>1881.93</v>
          </cell>
          <cell r="AO177">
            <v>1958.54</v>
          </cell>
          <cell r="AP177">
            <v>2036.67</v>
          </cell>
          <cell r="AQ177">
            <v>2116.35</v>
          </cell>
          <cell r="AR177">
            <v>2197.61</v>
          </cell>
          <cell r="AS177">
            <v>2280.48</v>
          </cell>
          <cell r="AT177">
            <v>2365</v>
          </cell>
          <cell r="AU177">
            <v>2451.19</v>
          </cell>
          <cell r="AV177">
            <v>2539.08</v>
          </cell>
          <cell r="AW177">
            <v>2628.73</v>
          </cell>
          <cell r="AX177">
            <v>2720.14</v>
          </cell>
          <cell r="AY177">
            <v>2813.37</v>
          </cell>
          <cell r="AZ177">
            <v>2908.45</v>
          </cell>
          <cell r="BA177">
            <v>3005.41</v>
          </cell>
          <cell r="BB177">
            <v>3104.3</v>
          </cell>
          <cell r="BC177">
            <v>3205.14</v>
          </cell>
          <cell r="BD177">
            <v>3307.99</v>
          </cell>
          <cell r="BE177">
            <v>3412.87</v>
          </cell>
          <cell r="BF177">
            <v>3519.84</v>
          </cell>
          <cell r="BG177">
            <v>3628.92</v>
          </cell>
          <cell r="BH177">
            <v>3740.17</v>
          </cell>
          <cell r="BI177">
            <v>3853.62</v>
          </cell>
          <cell r="BJ177">
            <v>3969.32</v>
          </cell>
          <cell r="BK177">
            <v>4087.32</v>
          </cell>
        </row>
        <row r="178">
          <cell r="C178" t="str">
            <v xml:space="preserve">b2f_Total Interest Due </v>
          </cell>
          <cell r="E178">
            <v>222854.73</v>
          </cell>
          <cell r="F178">
            <v>132827.5</v>
          </cell>
          <cell r="G178">
            <v>135460.6</v>
          </cell>
          <cell r="H178">
            <v>138146.63</v>
          </cell>
          <cell r="I178">
            <v>140884.92000000001</v>
          </cell>
          <cell r="J178">
            <v>143678.15</v>
          </cell>
          <cell r="K178">
            <v>146526.32</v>
          </cell>
          <cell r="L178">
            <v>149431.44</v>
          </cell>
          <cell r="M178">
            <v>152394.18</v>
          </cell>
          <cell r="N178">
            <v>155415.21000000002</v>
          </cell>
          <cell r="O178">
            <v>158496.53999999998</v>
          </cell>
          <cell r="P178">
            <v>161638.17000000001</v>
          </cell>
          <cell r="Q178">
            <v>164842.78</v>
          </cell>
          <cell r="R178">
            <v>168111.03999999998</v>
          </cell>
          <cell r="S178">
            <v>171443.62</v>
          </cell>
          <cell r="T178">
            <v>174842.53</v>
          </cell>
          <cell r="U178">
            <v>178309.11</v>
          </cell>
          <cell r="V178">
            <v>181844.03</v>
          </cell>
          <cell r="W178">
            <v>185448.63</v>
          </cell>
          <cell r="X178">
            <v>189125.59</v>
          </cell>
          <cell r="Y178">
            <v>192874.91</v>
          </cell>
          <cell r="Z178">
            <v>196698.6</v>
          </cell>
          <cell r="AA178">
            <v>200598</v>
          </cell>
          <cell r="AB178">
            <v>204575.11999999997</v>
          </cell>
          <cell r="AC178">
            <v>208630.63000000003</v>
          </cell>
          <cell r="AD178">
            <v>212766.53999999998</v>
          </cell>
          <cell r="AE178">
            <v>216984.86</v>
          </cell>
          <cell r="AF178">
            <v>221286.25999999998</v>
          </cell>
          <cell r="AG178">
            <v>225673.42</v>
          </cell>
          <cell r="AH178">
            <v>230147.68</v>
          </cell>
          <cell r="AI178">
            <v>234710.38000000003</v>
          </cell>
          <cell r="AJ178">
            <v>239363.53</v>
          </cell>
          <cell r="AK178">
            <v>244108.47</v>
          </cell>
          <cell r="AL178">
            <v>248947.88000000003</v>
          </cell>
          <cell r="AM178">
            <v>253883.77</v>
          </cell>
          <cell r="AN178">
            <v>258916.81000000003</v>
          </cell>
          <cell r="AO178">
            <v>264049.68</v>
          </cell>
          <cell r="AP178">
            <v>269284.39</v>
          </cell>
          <cell r="AQ178">
            <v>274622.95</v>
          </cell>
          <cell r="AR178">
            <v>280067.37000000005</v>
          </cell>
          <cell r="AS178">
            <v>285619.65999999997</v>
          </cell>
          <cell r="AT178">
            <v>291282.5</v>
          </cell>
          <cell r="AU178">
            <v>297057.23000000004</v>
          </cell>
          <cell r="AV178">
            <v>302945.86</v>
          </cell>
          <cell r="AW178">
            <v>308952.40999999997</v>
          </cell>
          <cell r="AX178">
            <v>315076.87999999995</v>
          </cell>
          <cell r="AY178">
            <v>321323.28999999998</v>
          </cell>
          <cell r="AZ178">
            <v>327693.64999999997</v>
          </cell>
          <cell r="BA178">
            <v>334189.96999999997</v>
          </cell>
          <cell r="BB178">
            <v>340815.60000000003</v>
          </cell>
          <cell r="BC178">
            <v>347571.87999999995</v>
          </cell>
          <cell r="BD178">
            <v>354462.82999999996</v>
          </cell>
          <cell r="BE178">
            <v>361489.79</v>
          </cell>
          <cell r="BF178">
            <v>368656.78</v>
          </cell>
          <cell r="BG178">
            <v>375965.14</v>
          </cell>
          <cell r="BH178">
            <v>383418.89</v>
          </cell>
          <cell r="BI178">
            <v>391020.04</v>
          </cell>
          <cell r="BJ178">
            <v>398771.94</v>
          </cell>
          <cell r="BK178">
            <v>406677.94</v>
          </cell>
        </row>
        <row r="179">
          <cell r="C179" t="str">
            <v>b2f_Interest Paid</v>
          </cell>
          <cell r="E179">
            <v>222854.73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</row>
        <row r="180">
          <cell r="C180" t="str">
            <v>b2f_Prior Period Deferred Interest Due</v>
          </cell>
          <cell r="E180">
            <v>0</v>
          </cell>
          <cell r="F180">
            <v>0</v>
          </cell>
          <cell r="G180">
            <v>132827.5</v>
          </cell>
          <cell r="H180">
            <v>268288.09999999998</v>
          </cell>
          <cell r="I180">
            <v>406434.73</v>
          </cell>
          <cell r="J180">
            <v>547319.65</v>
          </cell>
          <cell r="K180">
            <v>690997.8</v>
          </cell>
          <cell r="L180">
            <v>837524.12000000011</v>
          </cell>
          <cell r="M180">
            <v>986955.56</v>
          </cell>
          <cell r="N180">
            <v>1139349.74</v>
          </cell>
          <cell r="O180">
            <v>1294764.95</v>
          </cell>
          <cell r="P180">
            <v>1453261.49</v>
          </cell>
          <cell r="Q180">
            <v>1614899.66</v>
          </cell>
          <cell r="R180">
            <v>1779742.44</v>
          </cell>
          <cell r="S180">
            <v>1947853.48</v>
          </cell>
          <cell r="T180">
            <v>2119297.1</v>
          </cell>
          <cell r="U180">
            <v>2294139.63</v>
          </cell>
          <cell r="V180">
            <v>2472448.7399999998</v>
          </cell>
          <cell r="W180">
            <v>2654292.7699999996</v>
          </cell>
          <cell r="X180">
            <v>2839741.3999999994</v>
          </cell>
          <cell r="Y180">
            <v>3028866.9899999993</v>
          </cell>
          <cell r="Z180">
            <v>3221741.8999999994</v>
          </cell>
          <cell r="AA180">
            <v>3418440.4999999995</v>
          </cell>
          <cell r="AB180">
            <v>3619038.4999999995</v>
          </cell>
          <cell r="AC180">
            <v>3823613.6199999996</v>
          </cell>
          <cell r="AD180">
            <v>4032244.2499999995</v>
          </cell>
          <cell r="AE180">
            <v>4245010.7899999991</v>
          </cell>
          <cell r="AF180">
            <v>4461995.6499999994</v>
          </cell>
          <cell r="AG180">
            <v>4683281.9099999992</v>
          </cell>
          <cell r="AH180">
            <v>4908955.3299999991</v>
          </cell>
          <cell r="AI180">
            <v>5139103.0099999988</v>
          </cell>
          <cell r="AJ180">
            <v>5373813.3899999987</v>
          </cell>
          <cell r="AK180">
            <v>5613176.919999999</v>
          </cell>
          <cell r="AL180">
            <v>5857285.3899999987</v>
          </cell>
          <cell r="AM180">
            <v>6106233.2699999986</v>
          </cell>
          <cell r="AN180">
            <v>6360117.0399999982</v>
          </cell>
          <cell r="AO180">
            <v>6619033.8499999978</v>
          </cell>
          <cell r="AP180">
            <v>6883083.5299999975</v>
          </cell>
          <cell r="AQ180">
            <v>7152367.9199999971</v>
          </cell>
          <cell r="AR180">
            <v>7426990.8699999973</v>
          </cell>
          <cell r="AS180">
            <v>7707058.2399999974</v>
          </cell>
          <cell r="AT180">
            <v>7992677.8999999976</v>
          </cell>
          <cell r="AU180">
            <v>8283960.3999999976</v>
          </cell>
          <cell r="AV180">
            <v>8581017.6299999971</v>
          </cell>
          <cell r="AW180">
            <v>8883963.4899999965</v>
          </cell>
          <cell r="AX180">
            <v>9192915.8999999966</v>
          </cell>
          <cell r="AY180">
            <v>9507992.7799999975</v>
          </cell>
          <cell r="AZ180">
            <v>9829316.0699999966</v>
          </cell>
          <cell r="BA180">
            <v>10157009.719999997</v>
          </cell>
          <cell r="BB180">
            <v>10491199.689999998</v>
          </cell>
          <cell r="BC180">
            <v>10832015.289999997</v>
          </cell>
          <cell r="BD180">
            <v>11179587.169999998</v>
          </cell>
          <cell r="BE180">
            <v>11534049.999999998</v>
          </cell>
          <cell r="BF180">
            <v>11895539.789999997</v>
          </cell>
          <cell r="BG180">
            <v>12264196.569999997</v>
          </cell>
          <cell r="BH180">
            <v>12640161.709999997</v>
          </cell>
          <cell r="BI180">
            <v>13023580.599999998</v>
          </cell>
          <cell r="BJ180">
            <v>13414600.639999997</v>
          </cell>
          <cell r="BK180">
            <v>13813372.579999996</v>
          </cell>
        </row>
        <row r="181">
          <cell r="C181" t="str">
            <v>b2f_Prior Period Deferred Interest Paid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</row>
        <row r="182">
          <cell r="C182" t="str">
            <v>b2f_Deferred Interest</v>
          </cell>
          <cell r="E182">
            <v>0</v>
          </cell>
          <cell r="F182">
            <v>132827.5</v>
          </cell>
          <cell r="G182">
            <v>268288.09999999998</v>
          </cell>
          <cell r="H182">
            <v>406434.73</v>
          </cell>
          <cell r="I182">
            <v>547319.65</v>
          </cell>
          <cell r="J182">
            <v>690997.8</v>
          </cell>
          <cell r="K182">
            <v>837524.12000000011</v>
          </cell>
          <cell r="L182">
            <v>986955.56</v>
          </cell>
          <cell r="M182">
            <v>1139349.74</v>
          </cell>
          <cell r="N182">
            <v>1294764.95</v>
          </cell>
          <cell r="O182">
            <v>1453261.49</v>
          </cell>
          <cell r="P182">
            <v>1614899.66</v>
          </cell>
          <cell r="Q182">
            <v>1779742.44</v>
          </cell>
          <cell r="R182">
            <v>1947853.48</v>
          </cell>
          <cell r="S182">
            <v>2119297.1</v>
          </cell>
          <cell r="T182">
            <v>2294139.63</v>
          </cell>
          <cell r="U182">
            <v>2472448.7399999998</v>
          </cell>
          <cell r="V182">
            <v>2654292.7699999996</v>
          </cell>
          <cell r="W182">
            <v>2839741.3999999994</v>
          </cell>
          <cell r="X182">
            <v>3028866.9899999993</v>
          </cell>
          <cell r="Y182">
            <v>3221741.8999999994</v>
          </cell>
          <cell r="Z182">
            <v>3418440.4999999995</v>
          </cell>
          <cell r="AA182">
            <v>3619038.4999999995</v>
          </cell>
          <cell r="AB182">
            <v>3823613.6199999996</v>
          </cell>
          <cell r="AC182">
            <v>4032244.2499999995</v>
          </cell>
          <cell r="AD182">
            <v>4245010.7899999991</v>
          </cell>
          <cell r="AE182">
            <v>4461995.6499999994</v>
          </cell>
          <cell r="AF182">
            <v>4683281.9099999992</v>
          </cell>
          <cell r="AG182">
            <v>4908955.3299999991</v>
          </cell>
          <cell r="AH182">
            <v>5139103.0099999988</v>
          </cell>
          <cell r="AI182">
            <v>5373813.3899999987</v>
          </cell>
          <cell r="AJ182">
            <v>5613176.919999999</v>
          </cell>
          <cell r="AK182">
            <v>5857285.3899999987</v>
          </cell>
          <cell r="AL182">
            <v>6106233.2699999986</v>
          </cell>
          <cell r="AM182">
            <v>6360117.0399999982</v>
          </cell>
          <cell r="AN182">
            <v>6619033.8499999978</v>
          </cell>
          <cell r="AO182">
            <v>6883083.5299999975</v>
          </cell>
          <cell r="AP182">
            <v>7152367.9199999971</v>
          </cell>
          <cell r="AQ182">
            <v>7426990.8699999973</v>
          </cell>
          <cell r="AR182">
            <v>7707058.2399999974</v>
          </cell>
          <cell r="AS182">
            <v>7992677.8999999976</v>
          </cell>
          <cell r="AT182">
            <v>8283960.3999999976</v>
          </cell>
          <cell r="AU182">
            <v>8581017.6299999971</v>
          </cell>
          <cell r="AV182">
            <v>8883963.4899999965</v>
          </cell>
          <cell r="AW182">
            <v>9192915.8999999966</v>
          </cell>
          <cell r="AX182">
            <v>9507992.7799999975</v>
          </cell>
          <cell r="AY182">
            <v>9829316.0699999966</v>
          </cell>
          <cell r="AZ182">
            <v>10157009.719999997</v>
          </cell>
          <cell r="BA182">
            <v>10491199.689999998</v>
          </cell>
          <cell r="BB182">
            <v>10832015.289999997</v>
          </cell>
          <cell r="BC182">
            <v>11179587.169999998</v>
          </cell>
          <cell r="BD182">
            <v>11534049.999999998</v>
          </cell>
          <cell r="BE182">
            <v>11895539.789999997</v>
          </cell>
          <cell r="BF182">
            <v>12264196.569999997</v>
          </cell>
          <cell r="BG182">
            <v>12640161.709999997</v>
          </cell>
          <cell r="BH182">
            <v>13023580.599999998</v>
          </cell>
          <cell r="BI182">
            <v>13414600.639999997</v>
          </cell>
          <cell r="BJ182">
            <v>13813372.579999996</v>
          </cell>
          <cell r="BK182">
            <v>14220050.519999996</v>
          </cell>
        </row>
        <row r="183">
          <cell r="C183" t="str">
            <v>b2f_Principal Paid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</row>
        <row r="184">
          <cell r="C184" t="str">
            <v>b2f_Closing Balance</v>
          </cell>
          <cell r="E184">
            <v>6700000</v>
          </cell>
          <cell r="F184">
            <v>6700000</v>
          </cell>
          <cell r="G184">
            <v>6700000</v>
          </cell>
          <cell r="H184">
            <v>6700000</v>
          </cell>
          <cell r="I184">
            <v>6700000</v>
          </cell>
          <cell r="J184">
            <v>6700000</v>
          </cell>
          <cell r="K184">
            <v>6700000</v>
          </cell>
          <cell r="L184">
            <v>6700000</v>
          </cell>
          <cell r="M184">
            <v>6700000</v>
          </cell>
          <cell r="N184">
            <v>6700000</v>
          </cell>
          <cell r="O184">
            <v>6700000</v>
          </cell>
          <cell r="P184">
            <v>6700000</v>
          </cell>
          <cell r="Q184">
            <v>6700000</v>
          </cell>
          <cell r="R184">
            <v>6700000</v>
          </cell>
          <cell r="S184">
            <v>6700000</v>
          </cell>
          <cell r="T184">
            <v>6700000</v>
          </cell>
          <cell r="U184">
            <v>6700000</v>
          </cell>
          <cell r="V184">
            <v>6700000</v>
          </cell>
          <cell r="W184">
            <v>6700000</v>
          </cell>
          <cell r="X184">
            <v>6700000</v>
          </cell>
          <cell r="Y184">
            <v>6700000</v>
          </cell>
          <cell r="Z184">
            <v>6700000</v>
          </cell>
          <cell r="AA184">
            <v>6700000</v>
          </cell>
          <cell r="AB184">
            <v>6700000</v>
          </cell>
          <cell r="AC184">
            <v>6700000</v>
          </cell>
          <cell r="AD184">
            <v>6700000</v>
          </cell>
          <cell r="AE184">
            <v>6700000</v>
          </cell>
          <cell r="AF184">
            <v>6700000</v>
          </cell>
          <cell r="AG184">
            <v>6700000</v>
          </cell>
          <cell r="AH184">
            <v>6700000</v>
          </cell>
          <cell r="AI184">
            <v>6700000</v>
          </cell>
          <cell r="AJ184">
            <v>6700000</v>
          </cell>
          <cell r="AK184">
            <v>6700000</v>
          </cell>
          <cell r="AL184">
            <v>6700000</v>
          </cell>
          <cell r="AM184">
            <v>6700000</v>
          </cell>
          <cell r="AN184">
            <v>6700000</v>
          </cell>
          <cell r="AO184">
            <v>6700000</v>
          </cell>
          <cell r="AP184">
            <v>6700000</v>
          </cell>
          <cell r="AQ184">
            <v>6700000</v>
          </cell>
          <cell r="AR184">
            <v>6700000</v>
          </cell>
          <cell r="AS184">
            <v>6700000</v>
          </cell>
          <cell r="AT184">
            <v>6700000</v>
          </cell>
          <cell r="AU184">
            <v>6700000</v>
          </cell>
          <cell r="AV184">
            <v>6700000</v>
          </cell>
          <cell r="AW184">
            <v>6700000</v>
          </cell>
          <cell r="AX184">
            <v>6700000</v>
          </cell>
          <cell r="AY184">
            <v>6700000</v>
          </cell>
          <cell r="AZ184">
            <v>6700000</v>
          </cell>
          <cell r="BA184">
            <v>6700000</v>
          </cell>
          <cell r="BB184">
            <v>6700000</v>
          </cell>
          <cell r="BC184">
            <v>6700000</v>
          </cell>
          <cell r="BD184">
            <v>6700000</v>
          </cell>
          <cell r="BE184">
            <v>6700000</v>
          </cell>
          <cell r="BF184">
            <v>6700000</v>
          </cell>
          <cell r="BG184">
            <v>6700000</v>
          </cell>
          <cell r="BH184">
            <v>6700000</v>
          </cell>
          <cell r="BI184">
            <v>6700000</v>
          </cell>
          <cell r="BJ184">
            <v>6700000</v>
          </cell>
          <cell r="BK184">
            <v>6700000</v>
          </cell>
        </row>
        <row r="186">
          <cell r="C186" t="str">
            <v>Class C Restricted Notes</v>
          </cell>
        </row>
        <row r="187">
          <cell r="C187" t="str">
            <v>cr_Original Balance</v>
          </cell>
          <cell r="E187">
            <v>2000000</v>
          </cell>
          <cell r="F187">
            <v>2000000</v>
          </cell>
          <cell r="G187">
            <v>2000000</v>
          </cell>
          <cell r="H187">
            <v>2000000</v>
          </cell>
          <cell r="I187">
            <v>2000000</v>
          </cell>
          <cell r="J187">
            <v>2000000</v>
          </cell>
          <cell r="K187">
            <v>2000000</v>
          </cell>
          <cell r="L187">
            <v>2000000</v>
          </cell>
          <cell r="M187">
            <v>2000000</v>
          </cell>
          <cell r="N187">
            <v>2000000</v>
          </cell>
          <cell r="O187">
            <v>2000000</v>
          </cell>
          <cell r="P187">
            <v>2000000</v>
          </cell>
          <cell r="Q187">
            <v>2000000</v>
          </cell>
          <cell r="R187">
            <v>2000000</v>
          </cell>
          <cell r="S187">
            <v>2000000</v>
          </cell>
          <cell r="T187">
            <v>2000000</v>
          </cell>
          <cell r="U187">
            <v>2000000</v>
          </cell>
          <cell r="V187">
            <v>2000000</v>
          </cell>
          <cell r="W187">
            <v>2000000</v>
          </cell>
          <cell r="X187">
            <v>2000000</v>
          </cell>
          <cell r="Y187">
            <v>2000000</v>
          </cell>
          <cell r="Z187">
            <v>2000000</v>
          </cell>
          <cell r="AA187">
            <v>2000000</v>
          </cell>
          <cell r="AB187">
            <v>2000000</v>
          </cell>
          <cell r="AC187">
            <v>2000000</v>
          </cell>
          <cell r="AD187">
            <v>2000000</v>
          </cell>
          <cell r="AE187">
            <v>2000000</v>
          </cell>
          <cell r="AF187">
            <v>2000000</v>
          </cell>
          <cell r="AG187">
            <v>2000000</v>
          </cell>
          <cell r="AH187">
            <v>2000000</v>
          </cell>
          <cell r="AI187">
            <v>2000000</v>
          </cell>
          <cell r="AJ187">
            <v>2000000</v>
          </cell>
          <cell r="AK187">
            <v>2000000</v>
          </cell>
          <cell r="AL187">
            <v>2000000</v>
          </cell>
          <cell r="AM187">
            <v>2000000</v>
          </cell>
          <cell r="AN187">
            <v>2000000</v>
          </cell>
          <cell r="AO187">
            <v>2000000</v>
          </cell>
          <cell r="AP187">
            <v>2000000</v>
          </cell>
          <cell r="AQ187">
            <v>2000000</v>
          </cell>
          <cell r="AR187">
            <v>2000000</v>
          </cell>
          <cell r="AS187">
            <v>2000000</v>
          </cell>
          <cell r="AT187">
            <v>2000000</v>
          </cell>
          <cell r="AU187">
            <v>2000000</v>
          </cell>
          <cell r="AV187">
            <v>2000000</v>
          </cell>
          <cell r="AW187">
            <v>2000000</v>
          </cell>
          <cell r="AX187">
            <v>2000000</v>
          </cell>
          <cell r="AY187">
            <v>2000000</v>
          </cell>
          <cell r="AZ187">
            <v>2000000</v>
          </cell>
          <cell r="BA187">
            <v>2000000</v>
          </cell>
          <cell r="BB187">
            <v>2000000</v>
          </cell>
          <cell r="BC187">
            <v>2000000</v>
          </cell>
          <cell r="BD187">
            <v>2000000</v>
          </cell>
          <cell r="BE187">
            <v>2000000</v>
          </cell>
          <cell r="BF187">
            <v>2000000</v>
          </cell>
          <cell r="BG187">
            <v>2000000</v>
          </cell>
          <cell r="BH187">
            <v>2000000</v>
          </cell>
          <cell r="BI187">
            <v>2000000</v>
          </cell>
          <cell r="BJ187">
            <v>2000000</v>
          </cell>
          <cell r="BK187">
            <v>2000000</v>
          </cell>
        </row>
        <row r="188">
          <cell r="C188" t="str">
            <v>cr_Beginning Balance</v>
          </cell>
          <cell r="E188">
            <v>2000000</v>
          </cell>
          <cell r="F188">
            <v>2000000</v>
          </cell>
          <cell r="G188">
            <v>2000000</v>
          </cell>
          <cell r="H188">
            <v>2000000</v>
          </cell>
          <cell r="I188">
            <v>2000000</v>
          </cell>
          <cell r="J188">
            <v>2000000</v>
          </cell>
          <cell r="K188">
            <v>2000000</v>
          </cell>
          <cell r="L188">
            <v>2000000</v>
          </cell>
          <cell r="M188">
            <v>2000000</v>
          </cell>
          <cell r="N188">
            <v>2000000</v>
          </cell>
          <cell r="O188">
            <v>2000000</v>
          </cell>
          <cell r="P188">
            <v>2000000</v>
          </cell>
          <cell r="Q188">
            <v>2000000</v>
          </cell>
          <cell r="R188">
            <v>2000000</v>
          </cell>
          <cell r="S188">
            <v>2000000</v>
          </cell>
          <cell r="T188">
            <v>2000000</v>
          </cell>
          <cell r="U188">
            <v>2000000</v>
          </cell>
          <cell r="V188">
            <v>2000000</v>
          </cell>
          <cell r="W188">
            <v>2000000</v>
          </cell>
          <cell r="X188">
            <v>2000000</v>
          </cell>
          <cell r="Y188">
            <v>2000000</v>
          </cell>
          <cell r="Z188">
            <v>2000000</v>
          </cell>
          <cell r="AA188">
            <v>2000000</v>
          </cell>
          <cell r="AB188">
            <v>2000000</v>
          </cell>
          <cell r="AC188">
            <v>2000000</v>
          </cell>
          <cell r="AD188">
            <v>2000000</v>
          </cell>
          <cell r="AE188">
            <v>2000000</v>
          </cell>
          <cell r="AF188">
            <v>2000000</v>
          </cell>
          <cell r="AG188">
            <v>2000000</v>
          </cell>
          <cell r="AH188">
            <v>2000000</v>
          </cell>
          <cell r="AI188">
            <v>2000000</v>
          </cell>
          <cell r="AJ188">
            <v>2000000</v>
          </cell>
          <cell r="AK188">
            <v>2000000</v>
          </cell>
          <cell r="AL188">
            <v>2000000</v>
          </cell>
          <cell r="AM188">
            <v>2000000</v>
          </cell>
          <cell r="AN188">
            <v>2000000</v>
          </cell>
          <cell r="AO188">
            <v>2000000</v>
          </cell>
          <cell r="AP188">
            <v>2000000</v>
          </cell>
          <cell r="AQ188">
            <v>2000000</v>
          </cell>
          <cell r="AR188">
            <v>2000000</v>
          </cell>
          <cell r="AS188">
            <v>2000000</v>
          </cell>
          <cell r="AT188">
            <v>2000000</v>
          </cell>
          <cell r="AU188">
            <v>2000000</v>
          </cell>
          <cell r="AV188">
            <v>2000000</v>
          </cell>
          <cell r="AW188">
            <v>2000000</v>
          </cell>
          <cell r="AX188">
            <v>2000000</v>
          </cell>
          <cell r="AY188">
            <v>2000000</v>
          </cell>
          <cell r="AZ188">
            <v>2000000</v>
          </cell>
          <cell r="BA188">
            <v>2000000</v>
          </cell>
          <cell r="BB188">
            <v>2000000</v>
          </cell>
          <cell r="BC188">
            <v>2000000</v>
          </cell>
          <cell r="BD188">
            <v>2000000</v>
          </cell>
          <cell r="BE188">
            <v>2000000</v>
          </cell>
          <cell r="BF188">
            <v>2000000</v>
          </cell>
          <cell r="BG188">
            <v>2000000</v>
          </cell>
          <cell r="BH188">
            <v>2000000</v>
          </cell>
          <cell r="BI188">
            <v>2000000</v>
          </cell>
          <cell r="BJ188">
            <v>2000000</v>
          </cell>
          <cell r="BK188">
            <v>2000000</v>
          </cell>
        </row>
        <row r="189">
          <cell r="C189" t="str">
            <v>cr_Fixed Rate of Interest</v>
          </cell>
          <cell r="E189">
            <v>0.12</v>
          </cell>
          <cell r="F189">
            <v>0.12</v>
          </cell>
          <cell r="G189">
            <v>0.12</v>
          </cell>
          <cell r="H189">
            <v>0.12</v>
          </cell>
          <cell r="I189">
            <v>0.12</v>
          </cell>
          <cell r="J189">
            <v>0.12</v>
          </cell>
          <cell r="K189">
            <v>0.12</v>
          </cell>
          <cell r="L189">
            <v>0.12</v>
          </cell>
          <cell r="M189">
            <v>0.12</v>
          </cell>
          <cell r="N189">
            <v>0.12</v>
          </cell>
          <cell r="O189">
            <v>0.12</v>
          </cell>
          <cell r="P189">
            <v>0.12</v>
          </cell>
          <cell r="Q189">
            <v>0.12</v>
          </cell>
          <cell r="R189">
            <v>0.12</v>
          </cell>
          <cell r="S189">
            <v>0.12</v>
          </cell>
          <cell r="T189">
            <v>0.12</v>
          </cell>
          <cell r="U189">
            <v>0.12</v>
          </cell>
          <cell r="V189">
            <v>0.12</v>
          </cell>
          <cell r="W189">
            <v>0.12</v>
          </cell>
          <cell r="X189">
            <v>0.12</v>
          </cell>
          <cell r="Y189">
            <v>0.12</v>
          </cell>
          <cell r="Z189">
            <v>0.12</v>
          </cell>
          <cell r="AA189">
            <v>0.12</v>
          </cell>
          <cell r="AB189">
            <v>0.12</v>
          </cell>
          <cell r="AC189">
            <v>0.12</v>
          </cell>
          <cell r="AD189">
            <v>0.12</v>
          </cell>
          <cell r="AE189">
            <v>0.12</v>
          </cell>
          <cell r="AF189">
            <v>0.12</v>
          </cell>
          <cell r="AG189">
            <v>0.12</v>
          </cell>
          <cell r="AH189">
            <v>0.12</v>
          </cell>
          <cell r="AI189">
            <v>0.12</v>
          </cell>
          <cell r="AJ189">
            <v>0.12</v>
          </cell>
          <cell r="AK189">
            <v>0.12</v>
          </cell>
          <cell r="AL189">
            <v>0.12</v>
          </cell>
          <cell r="AM189">
            <v>0.12</v>
          </cell>
          <cell r="AN189">
            <v>0.12</v>
          </cell>
          <cell r="AO189">
            <v>0.12</v>
          </cell>
          <cell r="AP189">
            <v>0.12</v>
          </cell>
          <cell r="AQ189">
            <v>0.12</v>
          </cell>
          <cell r="AR189">
            <v>0.12</v>
          </cell>
          <cell r="AS189">
            <v>0.12</v>
          </cell>
          <cell r="AT189">
            <v>0.12</v>
          </cell>
          <cell r="AU189">
            <v>0.12</v>
          </cell>
          <cell r="AV189">
            <v>0.12</v>
          </cell>
          <cell r="AW189">
            <v>0.12</v>
          </cell>
          <cell r="AX189">
            <v>0.12</v>
          </cell>
          <cell r="AY189">
            <v>0.12</v>
          </cell>
          <cell r="AZ189">
            <v>0.12</v>
          </cell>
          <cell r="BA189">
            <v>0.12</v>
          </cell>
          <cell r="BB189">
            <v>0.12</v>
          </cell>
          <cell r="BC189">
            <v>0.12</v>
          </cell>
          <cell r="BD189">
            <v>0.12</v>
          </cell>
          <cell r="BE189">
            <v>0.12</v>
          </cell>
          <cell r="BF189">
            <v>0.12</v>
          </cell>
          <cell r="BG189">
            <v>0.12</v>
          </cell>
          <cell r="BH189">
            <v>0.12</v>
          </cell>
          <cell r="BI189">
            <v>0.12</v>
          </cell>
          <cell r="BJ189">
            <v>0.12</v>
          </cell>
          <cell r="BK189">
            <v>0.12</v>
          </cell>
        </row>
        <row r="190">
          <cell r="C190" t="str">
            <v>cr_Authorised Denomination</v>
          </cell>
          <cell r="E190">
            <v>100000</v>
          </cell>
          <cell r="F190">
            <v>100000</v>
          </cell>
          <cell r="G190">
            <v>100000</v>
          </cell>
          <cell r="H190">
            <v>100000</v>
          </cell>
          <cell r="I190">
            <v>100000</v>
          </cell>
          <cell r="J190">
            <v>100000</v>
          </cell>
          <cell r="K190">
            <v>100000</v>
          </cell>
          <cell r="L190">
            <v>100000</v>
          </cell>
          <cell r="M190">
            <v>100000</v>
          </cell>
          <cell r="N190">
            <v>100000</v>
          </cell>
          <cell r="O190">
            <v>100000</v>
          </cell>
          <cell r="P190">
            <v>100000</v>
          </cell>
          <cell r="Q190">
            <v>100000</v>
          </cell>
          <cell r="R190">
            <v>100000</v>
          </cell>
          <cell r="S190">
            <v>100000</v>
          </cell>
          <cell r="T190">
            <v>100000</v>
          </cell>
          <cell r="U190">
            <v>100000</v>
          </cell>
          <cell r="V190">
            <v>100000</v>
          </cell>
          <cell r="W190">
            <v>100000</v>
          </cell>
          <cell r="X190">
            <v>100000</v>
          </cell>
          <cell r="Y190">
            <v>100000</v>
          </cell>
          <cell r="Z190">
            <v>100000</v>
          </cell>
          <cell r="AA190">
            <v>100000</v>
          </cell>
          <cell r="AB190">
            <v>100000</v>
          </cell>
          <cell r="AC190">
            <v>100000</v>
          </cell>
          <cell r="AD190">
            <v>100000</v>
          </cell>
          <cell r="AE190">
            <v>100000</v>
          </cell>
          <cell r="AF190">
            <v>100000</v>
          </cell>
          <cell r="AG190">
            <v>100000</v>
          </cell>
          <cell r="AH190">
            <v>100000</v>
          </cell>
          <cell r="AI190">
            <v>100000</v>
          </cell>
          <cell r="AJ190">
            <v>100000</v>
          </cell>
          <cell r="AK190">
            <v>100000</v>
          </cell>
          <cell r="AL190">
            <v>100000</v>
          </cell>
          <cell r="AM190">
            <v>100000</v>
          </cell>
          <cell r="AN190">
            <v>100000</v>
          </cell>
          <cell r="AO190">
            <v>100000</v>
          </cell>
          <cell r="AP190">
            <v>100000</v>
          </cell>
          <cell r="AQ190">
            <v>100000</v>
          </cell>
          <cell r="AR190">
            <v>100000</v>
          </cell>
          <cell r="AS190">
            <v>100000</v>
          </cell>
          <cell r="AT190">
            <v>100000</v>
          </cell>
          <cell r="AU190">
            <v>100000</v>
          </cell>
          <cell r="AV190">
            <v>100000</v>
          </cell>
          <cell r="AW190">
            <v>100000</v>
          </cell>
          <cell r="AX190">
            <v>100000</v>
          </cell>
          <cell r="AY190">
            <v>100000</v>
          </cell>
          <cell r="AZ190">
            <v>100000</v>
          </cell>
          <cell r="BA190">
            <v>100000</v>
          </cell>
          <cell r="BB190">
            <v>100000</v>
          </cell>
          <cell r="BC190">
            <v>100000</v>
          </cell>
          <cell r="BD190">
            <v>100000</v>
          </cell>
          <cell r="BE190">
            <v>100000</v>
          </cell>
          <cell r="BF190">
            <v>100000</v>
          </cell>
          <cell r="BG190">
            <v>100000</v>
          </cell>
          <cell r="BH190">
            <v>100000</v>
          </cell>
          <cell r="BI190">
            <v>100000</v>
          </cell>
          <cell r="BJ190">
            <v>100000</v>
          </cell>
          <cell r="BK190">
            <v>100000</v>
          </cell>
        </row>
        <row r="191">
          <cell r="C191" t="str">
            <v>cr_Notes</v>
          </cell>
          <cell r="E191">
            <v>20</v>
          </cell>
          <cell r="F191">
            <v>20</v>
          </cell>
          <cell r="G191">
            <v>20</v>
          </cell>
          <cell r="H191">
            <v>20</v>
          </cell>
          <cell r="I191">
            <v>20</v>
          </cell>
          <cell r="J191">
            <v>20</v>
          </cell>
          <cell r="K191">
            <v>20</v>
          </cell>
          <cell r="L191">
            <v>20</v>
          </cell>
          <cell r="M191">
            <v>20</v>
          </cell>
          <cell r="N191">
            <v>20</v>
          </cell>
          <cell r="O191">
            <v>20</v>
          </cell>
          <cell r="P191">
            <v>20</v>
          </cell>
          <cell r="Q191">
            <v>20</v>
          </cell>
          <cell r="R191">
            <v>20</v>
          </cell>
          <cell r="S191">
            <v>20</v>
          </cell>
          <cell r="T191">
            <v>20</v>
          </cell>
          <cell r="U191">
            <v>20</v>
          </cell>
          <cell r="V191">
            <v>20</v>
          </cell>
          <cell r="W191">
            <v>20</v>
          </cell>
          <cell r="X191">
            <v>20</v>
          </cell>
          <cell r="Y191">
            <v>20</v>
          </cell>
          <cell r="Z191">
            <v>20</v>
          </cell>
          <cell r="AA191">
            <v>20</v>
          </cell>
          <cell r="AB191">
            <v>20</v>
          </cell>
          <cell r="AC191">
            <v>20</v>
          </cell>
          <cell r="AD191">
            <v>20</v>
          </cell>
          <cell r="AE191">
            <v>20</v>
          </cell>
          <cell r="AF191">
            <v>20</v>
          </cell>
          <cell r="AG191">
            <v>20</v>
          </cell>
          <cell r="AH191">
            <v>20</v>
          </cell>
          <cell r="AI191">
            <v>20</v>
          </cell>
          <cell r="AJ191">
            <v>20</v>
          </cell>
          <cell r="AK191">
            <v>20</v>
          </cell>
          <cell r="AL191">
            <v>20</v>
          </cell>
          <cell r="AM191">
            <v>20</v>
          </cell>
          <cell r="AN191">
            <v>20</v>
          </cell>
          <cell r="AO191">
            <v>20</v>
          </cell>
          <cell r="AP191">
            <v>20</v>
          </cell>
          <cell r="AQ191">
            <v>20</v>
          </cell>
          <cell r="AR191">
            <v>20</v>
          </cell>
          <cell r="AS191">
            <v>20</v>
          </cell>
          <cell r="AT191">
            <v>20</v>
          </cell>
          <cell r="AU191">
            <v>20</v>
          </cell>
          <cell r="AV191">
            <v>20</v>
          </cell>
          <cell r="AW191">
            <v>20</v>
          </cell>
          <cell r="AX191">
            <v>20</v>
          </cell>
          <cell r="AY191">
            <v>20</v>
          </cell>
          <cell r="AZ191">
            <v>20</v>
          </cell>
          <cell r="BA191">
            <v>20</v>
          </cell>
          <cell r="BB191">
            <v>20</v>
          </cell>
          <cell r="BC191">
            <v>20</v>
          </cell>
          <cell r="BD191">
            <v>20</v>
          </cell>
          <cell r="BE191">
            <v>20</v>
          </cell>
          <cell r="BF191">
            <v>20</v>
          </cell>
          <cell r="BG191">
            <v>20</v>
          </cell>
          <cell r="BH191">
            <v>20</v>
          </cell>
          <cell r="BI191">
            <v>20</v>
          </cell>
          <cell r="BJ191">
            <v>20</v>
          </cell>
          <cell r="BK191">
            <v>20</v>
          </cell>
        </row>
        <row r="192">
          <cell r="C192" t="str">
            <v>cr_Days 360</v>
          </cell>
          <cell r="E192">
            <v>151</v>
          </cell>
          <cell r="F192">
            <v>90</v>
          </cell>
          <cell r="G192">
            <v>90</v>
          </cell>
          <cell r="H192">
            <v>90</v>
          </cell>
          <cell r="I192">
            <v>90</v>
          </cell>
          <cell r="J192">
            <v>90</v>
          </cell>
          <cell r="K192">
            <v>90</v>
          </cell>
          <cell r="L192">
            <v>90</v>
          </cell>
          <cell r="M192">
            <v>90</v>
          </cell>
          <cell r="N192">
            <v>90</v>
          </cell>
          <cell r="O192">
            <v>90</v>
          </cell>
          <cell r="P192">
            <v>90</v>
          </cell>
          <cell r="Q192">
            <v>90</v>
          </cell>
          <cell r="R192">
            <v>90</v>
          </cell>
          <cell r="S192">
            <v>90</v>
          </cell>
          <cell r="T192">
            <v>90</v>
          </cell>
          <cell r="U192">
            <v>90</v>
          </cell>
          <cell r="V192">
            <v>90</v>
          </cell>
          <cell r="W192">
            <v>90</v>
          </cell>
          <cell r="X192">
            <v>90</v>
          </cell>
          <cell r="Y192">
            <v>90</v>
          </cell>
          <cell r="Z192">
            <v>90</v>
          </cell>
          <cell r="AA192">
            <v>90</v>
          </cell>
          <cell r="AB192">
            <v>90</v>
          </cell>
          <cell r="AC192">
            <v>90</v>
          </cell>
          <cell r="AD192">
            <v>90</v>
          </cell>
          <cell r="AE192">
            <v>90</v>
          </cell>
          <cell r="AF192">
            <v>90</v>
          </cell>
          <cell r="AG192">
            <v>90</v>
          </cell>
          <cell r="AH192">
            <v>90</v>
          </cell>
          <cell r="AI192">
            <v>90</v>
          </cell>
          <cell r="AJ192">
            <v>90</v>
          </cell>
          <cell r="AK192">
            <v>90</v>
          </cell>
          <cell r="AL192">
            <v>90</v>
          </cell>
          <cell r="AM192">
            <v>90</v>
          </cell>
          <cell r="AN192">
            <v>90</v>
          </cell>
          <cell r="AO192">
            <v>90</v>
          </cell>
          <cell r="AP192">
            <v>90</v>
          </cell>
          <cell r="AQ192">
            <v>90</v>
          </cell>
          <cell r="AR192">
            <v>90</v>
          </cell>
          <cell r="AS192">
            <v>90</v>
          </cell>
          <cell r="AT192">
            <v>90</v>
          </cell>
          <cell r="AU192">
            <v>90</v>
          </cell>
          <cell r="AV192">
            <v>90</v>
          </cell>
          <cell r="AW192">
            <v>90</v>
          </cell>
          <cell r="AX192">
            <v>90</v>
          </cell>
          <cell r="AY192">
            <v>90</v>
          </cell>
          <cell r="AZ192">
            <v>90</v>
          </cell>
          <cell r="BA192">
            <v>90</v>
          </cell>
          <cell r="BB192">
            <v>90</v>
          </cell>
          <cell r="BC192">
            <v>90</v>
          </cell>
          <cell r="BD192">
            <v>90</v>
          </cell>
          <cell r="BE192">
            <v>90</v>
          </cell>
          <cell r="BF192">
            <v>90</v>
          </cell>
          <cell r="BG192">
            <v>90</v>
          </cell>
          <cell r="BH192">
            <v>90</v>
          </cell>
          <cell r="BI192">
            <v>90</v>
          </cell>
          <cell r="BJ192">
            <v>90</v>
          </cell>
          <cell r="BK192">
            <v>90</v>
          </cell>
        </row>
        <row r="193">
          <cell r="C193" t="str">
            <v>cr_Basis</v>
          </cell>
          <cell r="E193">
            <v>360</v>
          </cell>
          <cell r="F193">
            <v>360</v>
          </cell>
          <cell r="G193">
            <v>360</v>
          </cell>
          <cell r="H193">
            <v>360</v>
          </cell>
          <cell r="I193">
            <v>360</v>
          </cell>
          <cell r="J193">
            <v>360</v>
          </cell>
          <cell r="K193">
            <v>360</v>
          </cell>
          <cell r="L193">
            <v>360</v>
          </cell>
          <cell r="M193">
            <v>360</v>
          </cell>
          <cell r="N193">
            <v>360</v>
          </cell>
          <cell r="O193">
            <v>360</v>
          </cell>
          <cell r="P193">
            <v>360</v>
          </cell>
          <cell r="Q193">
            <v>360</v>
          </cell>
          <cell r="R193">
            <v>360</v>
          </cell>
          <cell r="S193">
            <v>360</v>
          </cell>
          <cell r="T193">
            <v>360</v>
          </cell>
          <cell r="U193">
            <v>360</v>
          </cell>
          <cell r="V193">
            <v>360</v>
          </cell>
          <cell r="W193">
            <v>360</v>
          </cell>
          <cell r="X193">
            <v>360</v>
          </cell>
          <cell r="Y193">
            <v>360</v>
          </cell>
          <cell r="Z193">
            <v>360</v>
          </cell>
          <cell r="AA193">
            <v>360</v>
          </cell>
          <cell r="AB193">
            <v>360</v>
          </cell>
          <cell r="AC193">
            <v>360</v>
          </cell>
          <cell r="AD193">
            <v>360</v>
          </cell>
          <cell r="AE193">
            <v>360</v>
          </cell>
          <cell r="AF193">
            <v>360</v>
          </cell>
          <cell r="AG193">
            <v>360</v>
          </cell>
          <cell r="AH193">
            <v>360</v>
          </cell>
          <cell r="AI193">
            <v>360</v>
          </cell>
          <cell r="AJ193">
            <v>360</v>
          </cell>
          <cell r="AK193">
            <v>360</v>
          </cell>
          <cell r="AL193">
            <v>360</v>
          </cell>
          <cell r="AM193">
            <v>360</v>
          </cell>
          <cell r="AN193">
            <v>360</v>
          </cell>
          <cell r="AO193">
            <v>360</v>
          </cell>
          <cell r="AP193">
            <v>360</v>
          </cell>
          <cell r="AQ193">
            <v>360</v>
          </cell>
          <cell r="AR193">
            <v>360</v>
          </cell>
          <cell r="AS193">
            <v>360</v>
          </cell>
          <cell r="AT193">
            <v>360</v>
          </cell>
          <cell r="AU193">
            <v>360</v>
          </cell>
          <cell r="AV193">
            <v>360</v>
          </cell>
          <cell r="AW193">
            <v>360</v>
          </cell>
          <cell r="AX193">
            <v>360</v>
          </cell>
          <cell r="AY193">
            <v>360</v>
          </cell>
          <cell r="AZ193">
            <v>360</v>
          </cell>
          <cell r="BA193">
            <v>360</v>
          </cell>
          <cell r="BB193">
            <v>360</v>
          </cell>
          <cell r="BC193">
            <v>360</v>
          </cell>
          <cell r="BD193">
            <v>360</v>
          </cell>
          <cell r="BE193">
            <v>360</v>
          </cell>
          <cell r="BF193">
            <v>360</v>
          </cell>
          <cell r="BG193">
            <v>360</v>
          </cell>
          <cell r="BH193">
            <v>360</v>
          </cell>
          <cell r="BI193">
            <v>360</v>
          </cell>
          <cell r="BJ193">
            <v>360</v>
          </cell>
          <cell r="BK193">
            <v>360</v>
          </cell>
        </row>
        <row r="194">
          <cell r="C194" t="str">
            <v>cr_Interest Due (per denom)</v>
          </cell>
          <cell r="E194">
            <v>5033.33</v>
          </cell>
          <cell r="F194">
            <v>3000</v>
          </cell>
          <cell r="G194">
            <v>3000</v>
          </cell>
          <cell r="H194">
            <v>3000</v>
          </cell>
          <cell r="I194">
            <v>3000</v>
          </cell>
          <cell r="J194">
            <v>3000</v>
          </cell>
          <cell r="K194">
            <v>3000</v>
          </cell>
          <cell r="L194">
            <v>3000</v>
          </cell>
          <cell r="M194">
            <v>3000</v>
          </cell>
          <cell r="N194">
            <v>3000</v>
          </cell>
          <cell r="O194">
            <v>3000</v>
          </cell>
          <cell r="P194">
            <v>3000</v>
          </cell>
          <cell r="Q194">
            <v>3000</v>
          </cell>
          <cell r="R194">
            <v>3000</v>
          </cell>
          <cell r="S194">
            <v>3000</v>
          </cell>
          <cell r="T194">
            <v>3000</v>
          </cell>
          <cell r="U194">
            <v>3000</v>
          </cell>
          <cell r="V194">
            <v>3000</v>
          </cell>
          <cell r="W194">
            <v>3000</v>
          </cell>
          <cell r="X194">
            <v>3000</v>
          </cell>
          <cell r="Y194">
            <v>3000</v>
          </cell>
          <cell r="Z194">
            <v>3000</v>
          </cell>
          <cell r="AA194">
            <v>3000</v>
          </cell>
          <cell r="AB194">
            <v>3000</v>
          </cell>
          <cell r="AC194">
            <v>3000</v>
          </cell>
          <cell r="AD194">
            <v>3000</v>
          </cell>
          <cell r="AE194">
            <v>3000</v>
          </cell>
          <cell r="AF194">
            <v>3000</v>
          </cell>
          <cell r="AG194">
            <v>3000</v>
          </cell>
          <cell r="AH194">
            <v>3000</v>
          </cell>
          <cell r="AI194">
            <v>3000</v>
          </cell>
          <cell r="AJ194">
            <v>3000</v>
          </cell>
          <cell r="AK194">
            <v>3000</v>
          </cell>
          <cell r="AL194">
            <v>3000</v>
          </cell>
          <cell r="AM194">
            <v>3000</v>
          </cell>
          <cell r="AN194">
            <v>3000</v>
          </cell>
          <cell r="AO194">
            <v>3000</v>
          </cell>
          <cell r="AP194">
            <v>3000</v>
          </cell>
          <cell r="AQ194">
            <v>3000</v>
          </cell>
          <cell r="AR194">
            <v>3000</v>
          </cell>
          <cell r="AS194">
            <v>3000</v>
          </cell>
          <cell r="AT194">
            <v>3000</v>
          </cell>
          <cell r="AU194">
            <v>3000</v>
          </cell>
          <cell r="AV194">
            <v>3000</v>
          </cell>
          <cell r="AW194">
            <v>3000</v>
          </cell>
          <cell r="AX194">
            <v>3000</v>
          </cell>
          <cell r="AY194">
            <v>3000</v>
          </cell>
          <cell r="AZ194">
            <v>3000</v>
          </cell>
          <cell r="BA194">
            <v>3000</v>
          </cell>
          <cell r="BB194">
            <v>3000</v>
          </cell>
          <cell r="BC194">
            <v>3000</v>
          </cell>
          <cell r="BD194">
            <v>3000</v>
          </cell>
          <cell r="BE194">
            <v>3000</v>
          </cell>
          <cell r="BF194">
            <v>3000</v>
          </cell>
          <cell r="BG194">
            <v>3000</v>
          </cell>
          <cell r="BH194">
            <v>3000</v>
          </cell>
          <cell r="BI194">
            <v>3000</v>
          </cell>
          <cell r="BJ194">
            <v>3000</v>
          </cell>
          <cell r="BK194">
            <v>3000</v>
          </cell>
        </row>
        <row r="195">
          <cell r="C195" t="str">
            <v>cr_Interest Due to Class</v>
          </cell>
          <cell r="E195">
            <v>100666.6</v>
          </cell>
          <cell r="F195">
            <v>60000</v>
          </cell>
          <cell r="G195">
            <v>60000</v>
          </cell>
          <cell r="H195">
            <v>60000</v>
          </cell>
          <cell r="I195">
            <v>60000</v>
          </cell>
          <cell r="J195">
            <v>60000</v>
          </cell>
          <cell r="K195">
            <v>60000</v>
          </cell>
          <cell r="L195">
            <v>60000</v>
          </cell>
          <cell r="M195">
            <v>60000</v>
          </cell>
          <cell r="N195">
            <v>60000</v>
          </cell>
          <cell r="O195">
            <v>60000</v>
          </cell>
          <cell r="P195">
            <v>60000</v>
          </cell>
          <cell r="Q195">
            <v>60000</v>
          </cell>
          <cell r="R195">
            <v>60000</v>
          </cell>
          <cell r="S195">
            <v>60000</v>
          </cell>
          <cell r="T195">
            <v>60000</v>
          </cell>
          <cell r="U195">
            <v>60000</v>
          </cell>
          <cell r="V195">
            <v>60000</v>
          </cell>
          <cell r="W195">
            <v>60000</v>
          </cell>
          <cell r="X195">
            <v>60000</v>
          </cell>
          <cell r="Y195">
            <v>60000</v>
          </cell>
          <cell r="Z195">
            <v>60000</v>
          </cell>
          <cell r="AA195">
            <v>60000</v>
          </cell>
          <cell r="AB195">
            <v>60000</v>
          </cell>
          <cell r="AC195">
            <v>60000</v>
          </cell>
          <cell r="AD195">
            <v>60000</v>
          </cell>
          <cell r="AE195">
            <v>60000</v>
          </cell>
          <cell r="AF195">
            <v>60000</v>
          </cell>
          <cell r="AG195">
            <v>60000</v>
          </cell>
          <cell r="AH195">
            <v>60000</v>
          </cell>
          <cell r="AI195">
            <v>60000</v>
          </cell>
          <cell r="AJ195">
            <v>60000</v>
          </cell>
          <cell r="AK195">
            <v>60000</v>
          </cell>
          <cell r="AL195">
            <v>60000</v>
          </cell>
          <cell r="AM195">
            <v>60000</v>
          </cell>
          <cell r="AN195">
            <v>60000</v>
          </cell>
          <cell r="AO195">
            <v>60000</v>
          </cell>
          <cell r="AP195">
            <v>60000</v>
          </cell>
          <cell r="AQ195">
            <v>60000</v>
          </cell>
          <cell r="AR195">
            <v>60000</v>
          </cell>
          <cell r="AS195">
            <v>60000</v>
          </cell>
          <cell r="AT195">
            <v>60000</v>
          </cell>
          <cell r="AU195">
            <v>60000</v>
          </cell>
          <cell r="AV195">
            <v>60000</v>
          </cell>
          <cell r="AW195">
            <v>60000</v>
          </cell>
          <cell r="AX195">
            <v>60000</v>
          </cell>
          <cell r="AY195">
            <v>60000</v>
          </cell>
          <cell r="AZ195">
            <v>60000</v>
          </cell>
          <cell r="BA195">
            <v>60000</v>
          </cell>
          <cell r="BB195">
            <v>60000</v>
          </cell>
          <cell r="BC195">
            <v>60000</v>
          </cell>
          <cell r="BD195">
            <v>60000</v>
          </cell>
          <cell r="BE195">
            <v>60000</v>
          </cell>
          <cell r="BF195">
            <v>60000</v>
          </cell>
          <cell r="BG195">
            <v>60000</v>
          </cell>
          <cell r="BH195">
            <v>60000</v>
          </cell>
          <cell r="BI195">
            <v>60000</v>
          </cell>
          <cell r="BJ195">
            <v>60000</v>
          </cell>
          <cell r="BK195">
            <v>60000</v>
          </cell>
        </row>
        <row r="196">
          <cell r="C196" t="str">
            <v>cr_Interest Paid</v>
          </cell>
          <cell r="E196">
            <v>100666.6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</row>
        <row r="197">
          <cell r="C197" t="str">
            <v>cr_Residual Interest Available</v>
          </cell>
          <cell r="E197">
            <v>73251.832944983849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</row>
        <row r="198">
          <cell r="C198" t="str">
            <v>cr_Residual Interest Paid</v>
          </cell>
          <cell r="E198">
            <v>73251.8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</row>
        <row r="199">
          <cell r="C199" t="str">
            <v>cr_Total Interest Paid</v>
          </cell>
          <cell r="E199">
            <v>173918.40000000002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</row>
        <row r="200">
          <cell r="C200" t="str">
            <v>cr_Principal Paid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</row>
        <row r="201">
          <cell r="C201" t="str">
            <v>cr_Closing Balance</v>
          </cell>
          <cell r="E201">
            <v>2000000</v>
          </cell>
          <cell r="F201">
            <v>2000000</v>
          </cell>
          <cell r="G201">
            <v>2000000</v>
          </cell>
          <cell r="H201">
            <v>2000000</v>
          </cell>
          <cell r="I201">
            <v>2000000</v>
          </cell>
          <cell r="J201">
            <v>2000000</v>
          </cell>
          <cell r="K201">
            <v>2000000</v>
          </cell>
          <cell r="L201">
            <v>2000000</v>
          </cell>
          <cell r="M201">
            <v>2000000</v>
          </cell>
          <cell r="N201">
            <v>2000000</v>
          </cell>
          <cell r="O201">
            <v>2000000</v>
          </cell>
          <cell r="P201">
            <v>2000000</v>
          </cell>
          <cell r="Q201">
            <v>2000000</v>
          </cell>
          <cell r="R201">
            <v>2000000</v>
          </cell>
          <cell r="S201">
            <v>2000000</v>
          </cell>
          <cell r="T201">
            <v>2000000</v>
          </cell>
          <cell r="U201">
            <v>2000000</v>
          </cell>
          <cell r="V201">
            <v>2000000</v>
          </cell>
          <cell r="W201">
            <v>2000000</v>
          </cell>
          <cell r="X201">
            <v>2000000</v>
          </cell>
          <cell r="Y201">
            <v>2000000</v>
          </cell>
          <cell r="Z201">
            <v>2000000</v>
          </cell>
          <cell r="AA201">
            <v>2000000</v>
          </cell>
          <cell r="AB201">
            <v>2000000</v>
          </cell>
          <cell r="AC201">
            <v>2000000</v>
          </cell>
          <cell r="AD201">
            <v>2000000</v>
          </cell>
          <cell r="AE201">
            <v>2000000</v>
          </cell>
          <cell r="AF201">
            <v>2000000</v>
          </cell>
          <cell r="AG201">
            <v>2000000</v>
          </cell>
          <cell r="AH201">
            <v>2000000</v>
          </cell>
          <cell r="AI201">
            <v>2000000</v>
          </cell>
          <cell r="AJ201">
            <v>2000000</v>
          </cell>
          <cell r="AK201">
            <v>2000000</v>
          </cell>
          <cell r="AL201">
            <v>2000000</v>
          </cell>
          <cell r="AM201">
            <v>2000000</v>
          </cell>
          <cell r="AN201">
            <v>2000000</v>
          </cell>
          <cell r="AO201">
            <v>2000000</v>
          </cell>
          <cell r="AP201">
            <v>2000000</v>
          </cell>
          <cell r="AQ201">
            <v>2000000</v>
          </cell>
          <cell r="AR201">
            <v>2000000</v>
          </cell>
          <cell r="AS201">
            <v>2000000</v>
          </cell>
          <cell r="AT201">
            <v>2000000</v>
          </cell>
          <cell r="AU201">
            <v>2000000</v>
          </cell>
          <cell r="AV201">
            <v>2000000</v>
          </cell>
          <cell r="AW201">
            <v>2000000</v>
          </cell>
          <cell r="AX201">
            <v>2000000</v>
          </cell>
          <cell r="AY201">
            <v>2000000</v>
          </cell>
          <cell r="AZ201">
            <v>2000000</v>
          </cell>
          <cell r="BA201">
            <v>2000000</v>
          </cell>
          <cell r="BB201">
            <v>2000000</v>
          </cell>
          <cell r="BC201">
            <v>2000000</v>
          </cell>
          <cell r="BD201">
            <v>2000000</v>
          </cell>
          <cell r="BE201">
            <v>2000000</v>
          </cell>
          <cell r="BF201">
            <v>2000000</v>
          </cell>
          <cell r="BG201">
            <v>2000000</v>
          </cell>
          <cell r="BH201">
            <v>2000000</v>
          </cell>
          <cell r="BI201">
            <v>2000000</v>
          </cell>
          <cell r="BJ201">
            <v>2000000</v>
          </cell>
          <cell r="BK201">
            <v>2000000</v>
          </cell>
        </row>
        <row r="203">
          <cell r="C203" t="str">
            <v>Class C Subordinated Notes</v>
          </cell>
        </row>
        <row r="204">
          <cell r="C204" t="str">
            <v>cs_Original Balance</v>
          </cell>
          <cell r="E204">
            <v>49500000</v>
          </cell>
          <cell r="F204">
            <v>49500000</v>
          </cell>
          <cell r="G204">
            <v>49500000</v>
          </cell>
          <cell r="H204">
            <v>49500000</v>
          </cell>
          <cell r="I204">
            <v>49500000</v>
          </cell>
          <cell r="J204">
            <v>49500000</v>
          </cell>
          <cell r="K204">
            <v>49500000</v>
          </cell>
          <cell r="L204">
            <v>49500000</v>
          </cell>
          <cell r="M204">
            <v>49500000</v>
          </cell>
          <cell r="N204">
            <v>49500000</v>
          </cell>
          <cell r="O204">
            <v>49500000</v>
          </cell>
          <cell r="P204">
            <v>49500000</v>
          </cell>
          <cell r="Q204">
            <v>49500000</v>
          </cell>
          <cell r="R204">
            <v>49500000</v>
          </cell>
          <cell r="S204">
            <v>49500000</v>
          </cell>
          <cell r="T204">
            <v>49500000</v>
          </cell>
          <cell r="U204">
            <v>49500000</v>
          </cell>
          <cell r="V204">
            <v>49500000</v>
          </cell>
          <cell r="W204">
            <v>49500000</v>
          </cell>
          <cell r="X204">
            <v>49500000</v>
          </cell>
          <cell r="Y204">
            <v>49500000</v>
          </cell>
          <cell r="Z204">
            <v>49500000</v>
          </cell>
          <cell r="AA204">
            <v>49500000</v>
          </cell>
          <cell r="AB204">
            <v>49500000</v>
          </cell>
          <cell r="AC204">
            <v>49500000</v>
          </cell>
          <cell r="AD204">
            <v>49500000</v>
          </cell>
          <cell r="AE204">
            <v>49500000</v>
          </cell>
          <cell r="AF204">
            <v>49500000</v>
          </cell>
          <cell r="AG204">
            <v>49500000</v>
          </cell>
          <cell r="AH204">
            <v>49500000</v>
          </cell>
          <cell r="AI204">
            <v>49500000</v>
          </cell>
          <cell r="AJ204">
            <v>49500000</v>
          </cell>
          <cell r="AK204">
            <v>49500000</v>
          </cell>
          <cell r="AL204">
            <v>49500000</v>
          </cell>
          <cell r="AM204">
            <v>49500000</v>
          </cell>
          <cell r="AN204">
            <v>49500000</v>
          </cell>
          <cell r="AO204">
            <v>49500000</v>
          </cell>
          <cell r="AP204">
            <v>49500000</v>
          </cell>
          <cell r="AQ204">
            <v>49500000</v>
          </cell>
          <cell r="AR204">
            <v>49500000</v>
          </cell>
          <cell r="AS204">
            <v>49500000</v>
          </cell>
          <cell r="AT204">
            <v>49500000</v>
          </cell>
          <cell r="AU204">
            <v>49500000</v>
          </cell>
          <cell r="AV204">
            <v>49500000</v>
          </cell>
          <cell r="AW204">
            <v>49500000</v>
          </cell>
          <cell r="AX204">
            <v>49500000</v>
          </cell>
          <cell r="AY204">
            <v>49500000</v>
          </cell>
          <cell r="AZ204">
            <v>49500000</v>
          </cell>
          <cell r="BA204">
            <v>49500000</v>
          </cell>
          <cell r="BB204">
            <v>49500000</v>
          </cell>
          <cell r="BC204">
            <v>49500000</v>
          </cell>
          <cell r="BD204">
            <v>49500000</v>
          </cell>
          <cell r="BE204">
            <v>49500000</v>
          </cell>
          <cell r="BF204">
            <v>49500000</v>
          </cell>
          <cell r="BG204">
            <v>49500000</v>
          </cell>
          <cell r="BH204">
            <v>49500000</v>
          </cell>
          <cell r="BI204">
            <v>49500000</v>
          </cell>
          <cell r="BJ204">
            <v>49500000</v>
          </cell>
          <cell r="BK204">
            <v>49500000</v>
          </cell>
        </row>
        <row r="205">
          <cell r="C205" t="str">
            <v>cs_Beginning Balance</v>
          </cell>
          <cell r="E205">
            <v>49500000</v>
          </cell>
          <cell r="F205">
            <v>49500000</v>
          </cell>
          <cell r="G205">
            <v>49500000</v>
          </cell>
          <cell r="H205">
            <v>49500000</v>
          </cell>
          <cell r="I205">
            <v>49500000</v>
          </cell>
          <cell r="J205">
            <v>49500000</v>
          </cell>
          <cell r="K205">
            <v>49500000</v>
          </cell>
          <cell r="L205">
            <v>49500000</v>
          </cell>
          <cell r="M205">
            <v>49500000</v>
          </cell>
          <cell r="N205">
            <v>49500000</v>
          </cell>
          <cell r="O205">
            <v>49500000</v>
          </cell>
          <cell r="P205">
            <v>49500000</v>
          </cell>
          <cell r="Q205">
            <v>49500000</v>
          </cell>
          <cell r="R205">
            <v>49500000</v>
          </cell>
          <cell r="S205">
            <v>49500000</v>
          </cell>
          <cell r="T205">
            <v>49500000</v>
          </cell>
          <cell r="U205">
            <v>49500000</v>
          </cell>
          <cell r="V205">
            <v>49500000</v>
          </cell>
          <cell r="W205">
            <v>49500000</v>
          </cell>
          <cell r="X205">
            <v>49500000</v>
          </cell>
          <cell r="Y205">
            <v>49500000</v>
          </cell>
          <cell r="Z205">
            <v>49500000</v>
          </cell>
          <cell r="AA205">
            <v>49500000</v>
          </cell>
          <cell r="AB205">
            <v>49500000</v>
          </cell>
          <cell r="AC205">
            <v>49500000</v>
          </cell>
          <cell r="AD205">
            <v>49500000</v>
          </cell>
          <cell r="AE205">
            <v>49500000</v>
          </cell>
          <cell r="AF205">
            <v>49500000</v>
          </cell>
          <cell r="AG205">
            <v>49500000</v>
          </cell>
          <cell r="AH205">
            <v>49500000</v>
          </cell>
          <cell r="AI205">
            <v>49500000</v>
          </cell>
          <cell r="AJ205">
            <v>49500000</v>
          </cell>
          <cell r="AK205">
            <v>49500000</v>
          </cell>
          <cell r="AL205">
            <v>49500000</v>
          </cell>
          <cell r="AM205">
            <v>49500000</v>
          </cell>
          <cell r="AN205">
            <v>49500000</v>
          </cell>
          <cell r="AO205">
            <v>49500000</v>
          </cell>
          <cell r="AP205">
            <v>49500000</v>
          </cell>
          <cell r="AQ205">
            <v>49500000</v>
          </cell>
          <cell r="AR205">
            <v>49500000</v>
          </cell>
          <cell r="AS205">
            <v>49500000</v>
          </cell>
          <cell r="AT205">
            <v>49500000</v>
          </cell>
          <cell r="AU205">
            <v>49500000</v>
          </cell>
          <cell r="AV205">
            <v>49500000</v>
          </cell>
          <cell r="AW205">
            <v>49500000</v>
          </cell>
          <cell r="AX205">
            <v>49500000</v>
          </cell>
          <cell r="AY205">
            <v>49500000</v>
          </cell>
          <cell r="AZ205">
            <v>49500000</v>
          </cell>
          <cell r="BA205">
            <v>49500000</v>
          </cell>
          <cell r="BB205">
            <v>49500000</v>
          </cell>
          <cell r="BC205">
            <v>49500000</v>
          </cell>
          <cell r="BD205">
            <v>49500000</v>
          </cell>
          <cell r="BE205">
            <v>49500000</v>
          </cell>
          <cell r="BF205">
            <v>49500000</v>
          </cell>
          <cell r="BG205">
            <v>49500000</v>
          </cell>
          <cell r="BH205">
            <v>49500000</v>
          </cell>
          <cell r="BI205">
            <v>49500000</v>
          </cell>
          <cell r="BJ205">
            <v>49500000</v>
          </cell>
          <cell r="BK205">
            <v>49500000</v>
          </cell>
        </row>
        <row r="206">
          <cell r="C206" t="str">
            <v>cs_Fixed Rate of Interest</v>
          </cell>
          <cell r="E206">
            <v>0.12</v>
          </cell>
          <cell r="F206">
            <v>0.12</v>
          </cell>
          <cell r="G206">
            <v>0.12</v>
          </cell>
          <cell r="H206">
            <v>0.12</v>
          </cell>
          <cell r="I206">
            <v>0.12</v>
          </cell>
          <cell r="J206">
            <v>0.12</v>
          </cell>
          <cell r="K206">
            <v>0.12</v>
          </cell>
          <cell r="L206">
            <v>0.12</v>
          </cell>
          <cell r="M206">
            <v>0.12</v>
          </cell>
          <cell r="N206">
            <v>0.12</v>
          </cell>
          <cell r="O206">
            <v>0.12</v>
          </cell>
          <cell r="P206">
            <v>0.12</v>
          </cell>
          <cell r="Q206">
            <v>0.12</v>
          </cell>
          <cell r="R206">
            <v>0.12</v>
          </cell>
          <cell r="S206">
            <v>0.12</v>
          </cell>
          <cell r="T206">
            <v>0.12</v>
          </cell>
          <cell r="U206">
            <v>0.12</v>
          </cell>
          <cell r="V206">
            <v>0.12</v>
          </cell>
          <cell r="W206">
            <v>0.12</v>
          </cell>
          <cell r="X206">
            <v>0.12</v>
          </cell>
          <cell r="Y206">
            <v>0.12</v>
          </cell>
          <cell r="Z206">
            <v>0.12</v>
          </cell>
          <cell r="AA206">
            <v>0.12</v>
          </cell>
          <cell r="AB206">
            <v>0.12</v>
          </cell>
          <cell r="AC206">
            <v>0.12</v>
          </cell>
          <cell r="AD206">
            <v>0.12</v>
          </cell>
          <cell r="AE206">
            <v>0.12</v>
          </cell>
          <cell r="AF206">
            <v>0.12</v>
          </cell>
          <cell r="AG206">
            <v>0.12</v>
          </cell>
          <cell r="AH206">
            <v>0.12</v>
          </cell>
          <cell r="AI206">
            <v>0.12</v>
          </cell>
          <cell r="AJ206">
            <v>0.12</v>
          </cell>
          <cell r="AK206">
            <v>0.12</v>
          </cell>
          <cell r="AL206">
            <v>0.12</v>
          </cell>
          <cell r="AM206">
            <v>0.12</v>
          </cell>
          <cell r="AN206">
            <v>0.12</v>
          </cell>
          <cell r="AO206">
            <v>0.12</v>
          </cell>
          <cell r="AP206">
            <v>0.12</v>
          </cell>
          <cell r="AQ206">
            <v>0.12</v>
          </cell>
          <cell r="AR206">
            <v>0.12</v>
          </cell>
          <cell r="AS206">
            <v>0.12</v>
          </cell>
          <cell r="AT206">
            <v>0.12</v>
          </cell>
          <cell r="AU206">
            <v>0.12</v>
          </cell>
          <cell r="AV206">
            <v>0.12</v>
          </cell>
          <cell r="AW206">
            <v>0.12</v>
          </cell>
          <cell r="AX206">
            <v>0.12</v>
          </cell>
          <cell r="AY206">
            <v>0.12</v>
          </cell>
          <cell r="AZ206">
            <v>0.12</v>
          </cell>
          <cell r="BA206">
            <v>0.12</v>
          </cell>
          <cell r="BB206">
            <v>0.12</v>
          </cell>
          <cell r="BC206">
            <v>0.12</v>
          </cell>
          <cell r="BD206">
            <v>0.12</v>
          </cell>
          <cell r="BE206">
            <v>0.12</v>
          </cell>
          <cell r="BF206">
            <v>0.12</v>
          </cell>
          <cell r="BG206">
            <v>0.12</v>
          </cell>
          <cell r="BH206">
            <v>0.12</v>
          </cell>
          <cell r="BI206">
            <v>0.12</v>
          </cell>
          <cell r="BJ206">
            <v>0.12</v>
          </cell>
          <cell r="BK206">
            <v>0.12</v>
          </cell>
        </row>
        <row r="207">
          <cell r="C207" t="str">
            <v>cs_Denom</v>
          </cell>
          <cell r="E207">
            <v>100000</v>
          </cell>
          <cell r="F207">
            <v>100000</v>
          </cell>
          <cell r="G207">
            <v>100000</v>
          </cell>
          <cell r="H207">
            <v>100000</v>
          </cell>
          <cell r="I207">
            <v>100000</v>
          </cell>
          <cell r="J207">
            <v>100000</v>
          </cell>
          <cell r="K207">
            <v>100000</v>
          </cell>
          <cell r="L207">
            <v>100000</v>
          </cell>
          <cell r="M207">
            <v>100000</v>
          </cell>
          <cell r="N207">
            <v>100000</v>
          </cell>
          <cell r="O207">
            <v>100000</v>
          </cell>
          <cell r="P207">
            <v>100000</v>
          </cell>
          <cell r="Q207">
            <v>100000</v>
          </cell>
          <cell r="R207">
            <v>100000</v>
          </cell>
          <cell r="S207">
            <v>100000</v>
          </cell>
          <cell r="T207">
            <v>100000</v>
          </cell>
          <cell r="U207">
            <v>100000</v>
          </cell>
          <cell r="V207">
            <v>100000</v>
          </cell>
          <cell r="W207">
            <v>100000</v>
          </cell>
          <cell r="X207">
            <v>100000</v>
          </cell>
          <cell r="Y207">
            <v>100000</v>
          </cell>
          <cell r="Z207">
            <v>100000</v>
          </cell>
          <cell r="AA207">
            <v>100000</v>
          </cell>
          <cell r="AB207">
            <v>100000</v>
          </cell>
          <cell r="AC207">
            <v>100000</v>
          </cell>
          <cell r="AD207">
            <v>100000</v>
          </cell>
          <cell r="AE207">
            <v>100000</v>
          </cell>
          <cell r="AF207">
            <v>100000</v>
          </cell>
          <cell r="AG207">
            <v>100000</v>
          </cell>
          <cell r="AH207">
            <v>100000</v>
          </cell>
          <cell r="AI207">
            <v>100000</v>
          </cell>
          <cell r="AJ207">
            <v>100000</v>
          </cell>
          <cell r="AK207">
            <v>100000</v>
          </cell>
          <cell r="AL207">
            <v>100000</v>
          </cell>
          <cell r="AM207">
            <v>100000</v>
          </cell>
          <cell r="AN207">
            <v>100000</v>
          </cell>
          <cell r="AO207">
            <v>100000</v>
          </cell>
          <cell r="AP207">
            <v>100000</v>
          </cell>
          <cell r="AQ207">
            <v>100000</v>
          </cell>
          <cell r="AR207">
            <v>100000</v>
          </cell>
          <cell r="AS207">
            <v>100000</v>
          </cell>
          <cell r="AT207">
            <v>100000</v>
          </cell>
          <cell r="AU207">
            <v>100000</v>
          </cell>
          <cell r="AV207">
            <v>100000</v>
          </cell>
          <cell r="AW207">
            <v>100000</v>
          </cell>
          <cell r="AX207">
            <v>100000</v>
          </cell>
          <cell r="AY207">
            <v>100000</v>
          </cell>
          <cell r="AZ207">
            <v>100000</v>
          </cell>
          <cell r="BA207">
            <v>100000</v>
          </cell>
          <cell r="BB207">
            <v>100000</v>
          </cell>
          <cell r="BC207">
            <v>100000</v>
          </cell>
          <cell r="BD207">
            <v>100000</v>
          </cell>
          <cell r="BE207">
            <v>100000</v>
          </cell>
          <cell r="BF207">
            <v>100000</v>
          </cell>
          <cell r="BG207">
            <v>100000</v>
          </cell>
          <cell r="BH207">
            <v>100000</v>
          </cell>
          <cell r="BI207">
            <v>100000</v>
          </cell>
          <cell r="BJ207">
            <v>100000</v>
          </cell>
          <cell r="BK207">
            <v>100000</v>
          </cell>
        </row>
        <row r="208">
          <cell r="C208" t="str">
            <v>cs_Notes</v>
          </cell>
          <cell r="E208">
            <v>495</v>
          </cell>
          <cell r="F208">
            <v>495</v>
          </cell>
          <cell r="G208">
            <v>495</v>
          </cell>
          <cell r="H208">
            <v>495</v>
          </cell>
          <cell r="I208">
            <v>495</v>
          </cell>
          <cell r="J208">
            <v>495</v>
          </cell>
          <cell r="K208">
            <v>495</v>
          </cell>
          <cell r="L208">
            <v>495</v>
          </cell>
          <cell r="M208">
            <v>495</v>
          </cell>
          <cell r="N208">
            <v>495</v>
          </cell>
          <cell r="O208">
            <v>495</v>
          </cell>
          <cell r="P208">
            <v>495</v>
          </cell>
          <cell r="Q208">
            <v>495</v>
          </cell>
          <cell r="R208">
            <v>495</v>
          </cell>
          <cell r="S208">
            <v>495</v>
          </cell>
          <cell r="T208">
            <v>495</v>
          </cell>
          <cell r="U208">
            <v>495</v>
          </cell>
          <cell r="V208">
            <v>495</v>
          </cell>
          <cell r="W208">
            <v>495</v>
          </cell>
          <cell r="X208">
            <v>495</v>
          </cell>
          <cell r="Y208">
            <v>495</v>
          </cell>
          <cell r="Z208">
            <v>495</v>
          </cell>
          <cell r="AA208">
            <v>495</v>
          </cell>
          <cell r="AB208">
            <v>495</v>
          </cell>
          <cell r="AC208">
            <v>495</v>
          </cell>
          <cell r="AD208">
            <v>495</v>
          </cell>
          <cell r="AE208">
            <v>495</v>
          </cell>
          <cell r="AF208">
            <v>495</v>
          </cell>
          <cell r="AG208">
            <v>495</v>
          </cell>
          <cell r="AH208">
            <v>495</v>
          </cell>
          <cell r="AI208">
            <v>495</v>
          </cell>
          <cell r="AJ208">
            <v>495</v>
          </cell>
          <cell r="AK208">
            <v>495</v>
          </cell>
          <cell r="AL208">
            <v>495</v>
          </cell>
          <cell r="AM208">
            <v>495</v>
          </cell>
          <cell r="AN208">
            <v>495</v>
          </cell>
          <cell r="AO208">
            <v>495</v>
          </cell>
          <cell r="AP208">
            <v>495</v>
          </cell>
          <cell r="AQ208">
            <v>495</v>
          </cell>
          <cell r="AR208">
            <v>495</v>
          </cell>
          <cell r="AS208">
            <v>495</v>
          </cell>
          <cell r="AT208">
            <v>495</v>
          </cell>
          <cell r="AU208">
            <v>495</v>
          </cell>
          <cell r="AV208">
            <v>495</v>
          </cell>
          <cell r="AW208">
            <v>495</v>
          </cell>
          <cell r="AX208">
            <v>495</v>
          </cell>
          <cell r="AY208">
            <v>495</v>
          </cell>
          <cell r="AZ208">
            <v>495</v>
          </cell>
          <cell r="BA208">
            <v>495</v>
          </cell>
          <cell r="BB208">
            <v>495</v>
          </cell>
          <cell r="BC208">
            <v>495</v>
          </cell>
          <cell r="BD208">
            <v>495</v>
          </cell>
          <cell r="BE208">
            <v>495</v>
          </cell>
          <cell r="BF208">
            <v>495</v>
          </cell>
          <cell r="BG208">
            <v>495</v>
          </cell>
          <cell r="BH208">
            <v>495</v>
          </cell>
          <cell r="BI208">
            <v>495</v>
          </cell>
          <cell r="BJ208">
            <v>495</v>
          </cell>
          <cell r="BK208">
            <v>495</v>
          </cell>
        </row>
        <row r="209">
          <cell r="C209" t="str">
            <v>cs_Days 360</v>
          </cell>
          <cell r="E209">
            <v>151</v>
          </cell>
          <cell r="F209">
            <v>90</v>
          </cell>
          <cell r="G209">
            <v>90</v>
          </cell>
          <cell r="H209">
            <v>90</v>
          </cell>
          <cell r="I209">
            <v>90</v>
          </cell>
          <cell r="J209">
            <v>90</v>
          </cell>
          <cell r="K209">
            <v>90</v>
          </cell>
          <cell r="L209">
            <v>90</v>
          </cell>
          <cell r="M209">
            <v>90</v>
          </cell>
          <cell r="N209">
            <v>90</v>
          </cell>
          <cell r="O209">
            <v>90</v>
          </cell>
          <cell r="P209">
            <v>90</v>
          </cell>
          <cell r="Q209">
            <v>90</v>
          </cell>
          <cell r="R209">
            <v>90</v>
          </cell>
          <cell r="S209">
            <v>90</v>
          </cell>
          <cell r="T209">
            <v>90</v>
          </cell>
          <cell r="U209">
            <v>90</v>
          </cell>
          <cell r="V209">
            <v>90</v>
          </cell>
          <cell r="W209">
            <v>90</v>
          </cell>
          <cell r="X209">
            <v>90</v>
          </cell>
          <cell r="Y209">
            <v>90</v>
          </cell>
          <cell r="Z209">
            <v>90</v>
          </cell>
          <cell r="AA209">
            <v>90</v>
          </cell>
          <cell r="AB209">
            <v>90</v>
          </cell>
          <cell r="AC209">
            <v>90</v>
          </cell>
          <cell r="AD209">
            <v>90</v>
          </cell>
          <cell r="AE209">
            <v>90</v>
          </cell>
          <cell r="AF209">
            <v>90</v>
          </cell>
          <cell r="AG209">
            <v>90</v>
          </cell>
          <cell r="AH209">
            <v>90</v>
          </cell>
          <cell r="AI209">
            <v>90</v>
          </cell>
          <cell r="AJ209">
            <v>90</v>
          </cell>
          <cell r="AK209">
            <v>90</v>
          </cell>
          <cell r="AL209">
            <v>90</v>
          </cell>
          <cell r="AM209">
            <v>90</v>
          </cell>
          <cell r="AN209">
            <v>90</v>
          </cell>
          <cell r="AO209">
            <v>90</v>
          </cell>
          <cell r="AP209">
            <v>90</v>
          </cell>
          <cell r="AQ209">
            <v>90</v>
          </cell>
          <cell r="AR209">
            <v>90</v>
          </cell>
          <cell r="AS209">
            <v>90</v>
          </cell>
          <cell r="AT209">
            <v>90</v>
          </cell>
          <cell r="AU209">
            <v>90</v>
          </cell>
          <cell r="AV209">
            <v>90</v>
          </cell>
          <cell r="AW209">
            <v>90</v>
          </cell>
          <cell r="AX209">
            <v>90</v>
          </cell>
          <cell r="AY209">
            <v>90</v>
          </cell>
          <cell r="AZ209">
            <v>90</v>
          </cell>
          <cell r="BA209">
            <v>90</v>
          </cell>
          <cell r="BB209">
            <v>90</v>
          </cell>
          <cell r="BC209">
            <v>90</v>
          </cell>
          <cell r="BD209">
            <v>90</v>
          </cell>
          <cell r="BE209">
            <v>90</v>
          </cell>
          <cell r="BF209">
            <v>90</v>
          </cell>
          <cell r="BG209">
            <v>90</v>
          </cell>
          <cell r="BH209">
            <v>90</v>
          </cell>
          <cell r="BI209">
            <v>90</v>
          </cell>
          <cell r="BJ209">
            <v>90</v>
          </cell>
          <cell r="BK209">
            <v>90</v>
          </cell>
        </row>
        <row r="210">
          <cell r="C210" t="str">
            <v>cs_Basis</v>
          </cell>
          <cell r="E210">
            <v>360</v>
          </cell>
          <cell r="F210">
            <v>360</v>
          </cell>
          <cell r="G210">
            <v>360</v>
          </cell>
          <cell r="H210">
            <v>360</v>
          </cell>
          <cell r="I210">
            <v>360</v>
          </cell>
          <cell r="J210">
            <v>360</v>
          </cell>
          <cell r="K210">
            <v>360</v>
          </cell>
          <cell r="L210">
            <v>360</v>
          </cell>
          <cell r="M210">
            <v>360</v>
          </cell>
          <cell r="N210">
            <v>360</v>
          </cell>
          <cell r="O210">
            <v>360</v>
          </cell>
          <cell r="P210">
            <v>360</v>
          </cell>
          <cell r="Q210">
            <v>360</v>
          </cell>
          <cell r="R210">
            <v>360</v>
          </cell>
          <cell r="S210">
            <v>360</v>
          </cell>
          <cell r="T210">
            <v>360</v>
          </cell>
          <cell r="U210">
            <v>360</v>
          </cell>
          <cell r="V210">
            <v>360</v>
          </cell>
          <cell r="W210">
            <v>360</v>
          </cell>
          <cell r="X210">
            <v>360</v>
          </cell>
          <cell r="Y210">
            <v>360</v>
          </cell>
          <cell r="Z210">
            <v>360</v>
          </cell>
          <cell r="AA210">
            <v>360</v>
          </cell>
          <cell r="AB210">
            <v>360</v>
          </cell>
          <cell r="AC210">
            <v>360</v>
          </cell>
          <cell r="AD210">
            <v>360</v>
          </cell>
          <cell r="AE210">
            <v>360</v>
          </cell>
          <cell r="AF210">
            <v>360</v>
          </cell>
          <cell r="AG210">
            <v>360</v>
          </cell>
          <cell r="AH210">
            <v>360</v>
          </cell>
          <cell r="AI210">
            <v>360</v>
          </cell>
          <cell r="AJ210">
            <v>360</v>
          </cell>
          <cell r="AK210">
            <v>360</v>
          </cell>
          <cell r="AL210">
            <v>360</v>
          </cell>
          <cell r="AM210">
            <v>360</v>
          </cell>
          <cell r="AN210">
            <v>360</v>
          </cell>
          <cell r="AO210">
            <v>360</v>
          </cell>
          <cell r="AP210">
            <v>360</v>
          </cell>
          <cell r="AQ210">
            <v>360</v>
          </cell>
          <cell r="AR210">
            <v>360</v>
          </cell>
          <cell r="AS210">
            <v>360</v>
          </cell>
          <cell r="AT210">
            <v>360</v>
          </cell>
          <cell r="AU210">
            <v>360</v>
          </cell>
          <cell r="AV210">
            <v>360</v>
          </cell>
          <cell r="AW210">
            <v>360</v>
          </cell>
          <cell r="AX210">
            <v>360</v>
          </cell>
          <cell r="AY210">
            <v>360</v>
          </cell>
          <cell r="AZ210">
            <v>360</v>
          </cell>
          <cell r="BA210">
            <v>360</v>
          </cell>
          <cell r="BB210">
            <v>360</v>
          </cell>
          <cell r="BC210">
            <v>360</v>
          </cell>
          <cell r="BD210">
            <v>360</v>
          </cell>
          <cell r="BE210">
            <v>360</v>
          </cell>
          <cell r="BF210">
            <v>360</v>
          </cell>
          <cell r="BG210">
            <v>360</v>
          </cell>
          <cell r="BH210">
            <v>360</v>
          </cell>
          <cell r="BI210">
            <v>360</v>
          </cell>
          <cell r="BJ210">
            <v>360</v>
          </cell>
          <cell r="BK210">
            <v>360</v>
          </cell>
        </row>
        <row r="211">
          <cell r="C211" t="str">
            <v>cs_Interest Due (per denom)</v>
          </cell>
          <cell r="E211">
            <v>5033.33</v>
          </cell>
          <cell r="F211">
            <v>3000</v>
          </cell>
          <cell r="G211">
            <v>3000</v>
          </cell>
          <cell r="H211">
            <v>3000</v>
          </cell>
          <cell r="I211">
            <v>3000</v>
          </cell>
          <cell r="J211">
            <v>3000</v>
          </cell>
          <cell r="K211">
            <v>3000</v>
          </cell>
          <cell r="L211">
            <v>3000</v>
          </cell>
          <cell r="M211">
            <v>3000</v>
          </cell>
          <cell r="N211">
            <v>3000</v>
          </cell>
          <cell r="O211">
            <v>3000</v>
          </cell>
          <cell r="P211">
            <v>3000</v>
          </cell>
          <cell r="Q211">
            <v>3000</v>
          </cell>
          <cell r="R211">
            <v>3000</v>
          </cell>
          <cell r="S211">
            <v>3000</v>
          </cell>
          <cell r="T211">
            <v>3000</v>
          </cell>
          <cell r="U211">
            <v>3000</v>
          </cell>
          <cell r="V211">
            <v>3000</v>
          </cell>
          <cell r="W211">
            <v>3000</v>
          </cell>
          <cell r="X211">
            <v>3000</v>
          </cell>
          <cell r="Y211">
            <v>3000</v>
          </cell>
          <cell r="Z211">
            <v>3000</v>
          </cell>
          <cell r="AA211">
            <v>3000</v>
          </cell>
          <cell r="AB211">
            <v>3000</v>
          </cell>
          <cell r="AC211">
            <v>3000</v>
          </cell>
          <cell r="AD211">
            <v>3000</v>
          </cell>
          <cell r="AE211">
            <v>3000</v>
          </cell>
          <cell r="AF211">
            <v>3000</v>
          </cell>
          <cell r="AG211">
            <v>3000</v>
          </cell>
          <cell r="AH211">
            <v>3000</v>
          </cell>
          <cell r="AI211">
            <v>3000</v>
          </cell>
          <cell r="AJ211">
            <v>3000</v>
          </cell>
          <cell r="AK211">
            <v>3000</v>
          </cell>
          <cell r="AL211">
            <v>3000</v>
          </cell>
          <cell r="AM211">
            <v>3000</v>
          </cell>
          <cell r="AN211">
            <v>3000</v>
          </cell>
          <cell r="AO211">
            <v>3000</v>
          </cell>
          <cell r="AP211">
            <v>3000</v>
          </cell>
          <cell r="AQ211">
            <v>3000</v>
          </cell>
          <cell r="AR211">
            <v>3000</v>
          </cell>
          <cell r="AS211">
            <v>3000</v>
          </cell>
          <cell r="AT211">
            <v>3000</v>
          </cell>
          <cell r="AU211">
            <v>3000</v>
          </cell>
          <cell r="AV211">
            <v>3000</v>
          </cell>
          <cell r="AW211">
            <v>3000</v>
          </cell>
          <cell r="AX211">
            <v>3000</v>
          </cell>
          <cell r="AY211">
            <v>3000</v>
          </cell>
          <cell r="AZ211">
            <v>3000</v>
          </cell>
          <cell r="BA211">
            <v>3000</v>
          </cell>
          <cell r="BB211">
            <v>3000</v>
          </cell>
          <cell r="BC211">
            <v>3000</v>
          </cell>
          <cell r="BD211">
            <v>3000</v>
          </cell>
          <cell r="BE211">
            <v>3000</v>
          </cell>
          <cell r="BF211">
            <v>3000</v>
          </cell>
          <cell r="BG211">
            <v>3000</v>
          </cell>
          <cell r="BH211">
            <v>3000</v>
          </cell>
          <cell r="BI211">
            <v>3000</v>
          </cell>
          <cell r="BJ211">
            <v>3000</v>
          </cell>
          <cell r="BK211">
            <v>3000</v>
          </cell>
        </row>
        <row r="212">
          <cell r="C212" t="str">
            <v>cs_Interest Due to Class</v>
          </cell>
          <cell r="E212">
            <v>2491498.35</v>
          </cell>
          <cell r="F212">
            <v>1485000</v>
          </cell>
          <cell r="G212">
            <v>1485000</v>
          </cell>
          <cell r="H212">
            <v>1485000</v>
          </cell>
          <cell r="I212">
            <v>1485000</v>
          </cell>
          <cell r="J212">
            <v>1485000</v>
          </cell>
          <cell r="K212">
            <v>1485000</v>
          </cell>
          <cell r="L212">
            <v>1485000</v>
          </cell>
          <cell r="M212">
            <v>1485000</v>
          </cell>
          <cell r="N212">
            <v>1485000</v>
          </cell>
          <cell r="O212">
            <v>1485000</v>
          </cell>
          <cell r="P212">
            <v>1485000</v>
          </cell>
          <cell r="Q212">
            <v>1485000</v>
          </cell>
          <cell r="R212">
            <v>1485000</v>
          </cell>
          <cell r="S212">
            <v>1485000</v>
          </cell>
          <cell r="T212">
            <v>1485000</v>
          </cell>
          <cell r="U212">
            <v>1485000</v>
          </cell>
          <cell r="V212">
            <v>1485000</v>
          </cell>
          <cell r="W212">
            <v>1485000</v>
          </cell>
          <cell r="X212">
            <v>1485000</v>
          </cell>
          <cell r="Y212">
            <v>1485000</v>
          </cell>
          <cell r="Z212">
            <v>1485000</v>
          </cell>
          <cell r="AA212">
            <v>1485000</v>
          </cell>
          <cell r="AB212">
            <v>1485000</v>
          </cell>
          <cell r="AC212">
            <v>1485000</v>
          </cell>
          <cell r="AD212">
            <v>1485000</v>
          </cell>
          <cell r="AE212">
            <v>1485000</v>
          </cell>
          <cell r="AF212">
            <v>1485000</v>
          </cell>
          <cell r="AG212">
            <v>1485000</v>
          </cell>
          <cell r="AH212">
            <v>1485000</v>
          </cell>
          <cell r="AI212">
            <v>1485000</v>
          </cell>
          <cell r="AJ212">
            <v>1485000</v>
          </cell>
          <cell r="AK212">
            <v>1485000</v>
          </cell>
          <cell r="AL212">
            <v>1485000</v>
          </cell>
          <cell r="AM212">
            <v>1485000</v>
          </cell>
          <cell r="AN212">
            <v>1485000</v>
          </cell>
          <cell r="AO212">
            <v>1485000</v>
          </cell>
          <cell r="AP212">
            <v>1485000</v>
          </cell>
          <cell r="AQ212">
            <v>1485000</v>
          </cell>
          <cell r="AR212">
            <v>1485000</v>
          </cell>
          <cell r="AS212">
            <v>1485000</v>
          </cell>
          <cell r="AT212">
            <v>1485000</v>
          </cell>
          <cell r="AU212">
            <v>1485000</v>
          </cell>
          <cell r="AV212">
            <v>1485000</v>
          </cell>
          <cell r="AW212">
            <v>1485000</v>
          </cell>
          <cell r="AX212">
            <v>1485000</v>
          </cell>
          <cell r="AY212">
            <v>1485000</v>
          </cell>
          <cell r="AZ212">
            <v>1485000</v>
          </cell>
          <cell r="BA212">
            <v>1485000</v>
          </cell>
          <cell r="BB212">
            <v>1485000</v>
          </cell>
          <cell r="BC212">
            <v>1485000</v>
          </cell>
          <cell r="BD212">
            <v>1485000</v>
          </cell>
          <cell r="BE212">
            <v>1485000</v>
          </cell>
          <cell r="BF212">
            <v>1485000</v>
          </cell>
          <cell r="BG212">
            <v>1485000</v>
          </cell>
          <cell r="BH212">
            <v>1485000</v>
          </cell>
          <cell r="BI212">
            <v>1485000</v>
          </cell>
          <cell r="BJ212">
            <v>1485000</v>
          </cell>
          <cell r="BK212">
            <v>1485000</v>
          </cell>
        </row>
        <row r="213">
          <cell r="C213" t="str">
            <v>cs_Interest Paid</v>
          </cell>
          <cell r="E213">
            <v>2491498.35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</row>
        <row r="214">
          <cell r="C214" t="str">
            <v>cs_Residual Interest Available</v>
          </cell>
          <cell r="E214">
            <v>1812982.8653883503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</row>
        <row r="215">
          <cell r="C215" t="str">
            <v>cs_Residual Interest Paid</v>
          </cell>
          <cell r="E215">
            <v>1812982.05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</row>
        <row r="216">
          <cell r="C216" t="str">
            <v>cs_Total Interest Paid</v>
          </cell>
          <cell r="E216">
            <v>4304480.4000000004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</row>
        <row r="217">
          <cell r="C217" t="str">
            <v>cs_Principal Paid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</row>
        <row r="218">
          <cell r="C218" t="str">
            <v>cs_Closing Balance</v>
          </cell>
          <cell r="E218">
            <v>49500000</v>
          </cell>
          <cell r="F218">
            <v>49500000</v>
          </cell>
          <cell r="G218">
            <v>49500000</v>
          </cell>
          <cell r="H218">
            <v>49500000</v>
          </cell>
          <cell r="I218">
            <v>49500000</v>
          </cell>
          <cell r="J218">
            <v>49500000</v>
          </cell>
          <cell r="K218">
            <v>49500000</v>
          </cell>
          <cell r="L218">
            <v>49500000</v>
          </cell>
          <cell r="M218">
            <v>49500000</v>
          </cell>
          <cell r="N218">
            <v>49500000</v>
          </cell>
          <cell r="O218">
            <v>49500000</v>
          </cell>
          <cell r="P218">
            <v>49500000</v>
          </cell>
          <cell r="Q218">
            <v>49500000</v>
          </cell>
          <cell r="R218">
            <v>49500000</v>
          </cell>
          <cell r="S218">
            <v>49500000</v>
          </cell>
          <cell r="T218">
            <v>49500000</v>
          </cell>
          <cell r="U218">
            <v>49500000</v>
          </cell>
          <cell r="V218">
            <v>49500000</v>
          </cell>
          <cell r="W218">
            <v>49500000</v>
          </cell>
          <cell r="X218">
            <v>49500000</v>
          </cell>
          <cell r="Y218">
            <v>49500000</v>
          </cell>
          <cell r="Z218">
            <v>49500000</v>
          </cell>
          <cell r="AA218">
            <v>49500000</v>
          </cell>
          <cell r="AB218">
            <v>49500000</v>
          </cell>
          <cell r="AC218">
            <v>49500000</v>
          </cell>
          <cell r="AD218">
            <v>49500000</v>
          </cell>
          <cell r="AE218">
            <v>49500000</v>
          </cell>
          <cell r="AF218">
            <v>49500000</v>
          </cell>
          <cell r="AG218">
            <v>49500000</v>
          </cell>
          <cell r="AH218">
            <v>49500000</v>
          </cell>
          <cell r="AI218">
            <v>49500000</v>
          </cell>
          <cell r="AJ218">
            <v>49500000</v>
          </cell>
          <cell r="AK218">
            <v>49500000</v>
          </cell>
          <cell r="AL218">
            <v>49500000</v>
          </cell>
          <cell r="AM218">
            <v>49500000</v>
          </cell>
          <cell r="AN218">
            <v>49500000</v>
          </cell>
          <cell r="AO218">
            <v>49500000</v>
          </cell>
          <cell r="AP218">
            <v>49500000</v>
          </cell>
          <cell r="AQ218">
            <v>49500000</v>
          </cell>
          <cell r="AR218">
            <v>49500000</v>
          </cell>
          <cell r="AS218">
            <v>49500000</v>
          </cell>
          <cell r="AT218">
            <v>49500000</v>
          </cell>
          <cell r="AU218">
            <v>49500000</v>
          </cell>
          <cell r="AV218">
            <v>49500000</v>
          </cell>
          <cell r="AW218">
            <v>49500000</v>
          </cell>
          <cell r="AX218">
            <v>49500000</v>
          </cell>
          <cell r="AY218">
            <v>49500000</v>
          </cell>
          <cell r="AZ218">
            <v>49500000</v>
          </cell>
          <cell r="BA218">
            <v>49500000</v>
          </cell>
          <cell r="BB218">
            <v>49500000</v>
          </cell>
          <cell r="BC218">
            <v>49500000</v>
          </cell>
          <cell r="BD218">
            <v>49500000</v>
          </cell>
          <cell r="BE218">
            <v>49500000</v>
          </cell>
          <cell r="BF218">
            <v>49500000</v>
          </cell>
          <cell r="BG218">
            <v>49500000</v>
          </cell>
          <cell r="BH218">
            <v>49500000</v>
          </cell>
          <cell r="BI218">
            <v>49500000</v>
          </cell>
          <cell r="BJ218">
            <v>49500000</v>
          </cell>
          <cell r="BK218">
            <v>49500000</v>
          </cell>
        </row>
        <row r="220">
          <cell r="C220" t="str">
            <v>Class S1 Combination Notes</v>
          </cell>
        </row>
        <row r="221">
          <cell r="C221" t="str">
            <v>s1_Original Balance</v>
          </cell>
          <cell r="E221">
            <v>13400000</v>
          </cell>
          <cell r="F221">
            <v>13400000</v>
          </cell>
          <cell r="G221">
            <v>13400000</v>
          </cell>
          <cell r="H221">
            <v>13400000</v>
          </cell>
          <cell r="I221">
            <v>13400000</v>
          </cell>
          <cell r="J221">
            <v>13400000</v>
          </cell>
          <cell r="K221">
            <v>13400000</v>
          </cell>
          <cell r="L221">
            <v>13400000</v>
          </cell>
          <cell r="M221">
            <v>13400000</v>
          </cell>
          <cell r="N221">
            <v>13400000</v>
          </cell>
          <cell r="O221">
            <v>13400000</v>
          </cell>
          <cell r="P221">
            <v>13400000</v>
          </cell>
          <cell r="Q221">
            <v>13400000</v>
          </cell>
          <cell r="R221">
            <v>13400000</v>
          </cell>
          <cell r="S221">
            <v>13400000</v>
          </cell>
          <cell r="T221">
            <v>13400000</v>
          </cell>
          <cell r="U221">
            <v>13400000</v>
          </cell>
          <cell r="V221">
            <v>13400000</v>
          </cell>
          <cell r="W221">
            <v>13400000</v>
          </cell>
          <cell r="X221">
            <v>13400000</v>
          </cell>
          <cell r="Y221">
            <v>13400000</v>
          </cell>
          <cell r="Z221">
            <v>13400000</v>
          </cell>
          <cell r="AA221">
            <v>13400000</v>
          </cell>
          <cell r="AB221">
            <v>13400000</v>
          </cell>
          <cell r="AC221">
            <v>13400000</v>
          </cell>
          <cell r="AD221">
            <v>13400000</v>
          </cell>
          <cell r="AE221">
            <v>13400000</v>
          </cell>
          <cell r="AF221">
            <v>13400000</v>
          </cell>
          <cell r="AG221">
            <v>13400000</v>
          </cell>
          <cell r="AH221">
            <v>13400000</v>
          </cell>
          <cell r="AI221">
            <v>13400000</v>
          </cell>
          <cell r="AJ221">
            <v>13400000</v>
          </cell>
          <cell r="AK221">
            <v>13400000</v>
          </cell>
          <cell r="AL221">
            <v>13400000</v>
          </cell>
          <cell r="AM221">
            <v>13400000</v>
          </cell>
          <cell r="AN221">
            <v>13400000</v>
          </cell>
          <cell r="AO221">
            <v>13400000</v>
          </cell>
          <cell r="AP221">
            <v>13400000</v>
          </cell>
          <cell r="AQ221">
            <v>13400000</v>
          </cell>
          <cell r="AR221">
            <v>13400000</v>
          </cell>
          <cell r="AS221">
            <v>13400000</v>
          </cell>
          <cell r="AT221">
            <v>13400000</v>
          </cell>
          <cell r="AU221">
            <v>13400000</v>
          </cell>
          <cell r="AV221">
            <v>13400000</v>
          </cell>
          <cell r="AW221">
            <v>13400000</v>
          </cell>
          <cell r="AX221">
            <v>13400000</v>
          </cell>
          <cell r="AY221">
            <v>13400000</v>
          </cell>
          <cell r="AZ221">
            <v>13400000</v>
          </cell>
          <cell r="BA221">
            <v>13400000</v>
          </cell>
          <cell r="BB221">
            <v>13400000</v>
          </cell>
          <cell r="BC221">
            <v>13400000</v>
          </cell>
          <cell r="BD221">
            <v>13400000</v>
          </cell>
          <cell r="BE221">
            <v>13400000</v>
          </cell>
          <cell r="BF221">
            <v>13400000</v>
          </cell>
          <cell r="BG221">
            <v>13400000</v>
          </cell>
          <cell r="BH221">
            <v>13400000</v>
          </cell>
          <cell r="BI221">
            <v>13400000</v>
          </cell>
          <cell r="BJ221">
            <v>13400000</v>
          </cell>
          <cell r="BK221">
            <v>13400000</v>
          </cell>
        </row>
        <row r="222">
          <cell r="C222" t="str">
            <v>s1_Class B2F Component</v>
          </cell>
          <cell r="E222">
            <v>6700000</v>
          </cell>
          <cell r="F222">
            <v>6700000</v>
          </cell>
          <cell r="G222">
            <v>6700000</v>
          </cell>
          <cell r="H222">
            <v>6700000</v>
          </cell>
          <cell r="I222">
            <v>6700000</v>
          </cell>
          <cell r="J222">
            <v>6700000</v>
          </cell>
          <cell r="K222">
            <v>6700000</v>
          </cell>
          <cell r="L222">
            <v>6700000</v>
          </cell>
          <cell r="M222">
            <v>6700000</v>
          </cell>
          <cell r="N222">
            <v>6700000</v>
          </cell>
          <cell r="O222">
            <v>6700000</v>
          </cell>
          <cell r="P222">
            <v>6700000</v>
          </cell>
          <cell r="Q222">
            <v>6700000</v>
          </cell>
          <cell r="R222">
            <v>6700000</v>
          </cell>
          <cell r="S222">
            <v>6700000</v>
          </cell>
          <cell r="T222">
            <v>6700000</v>
          </cell>
          <cell r="U222">
            <v>6700000</v>
          </cell>
          <cell r="V222">
            <v>6700000</v>
          </cell>
          <cell r="W222">
            <v>6700000</v>
          </cell>
          <cell r="X222">
            <v>6700000</v>
          </cell>
          <cell r="Y222">
            <v>6700000</v>
          </cell>
          <cell r="Z222">
            <v>6700000</v>
          </cell>
          <cell r="AA222">
            <v>6700000</v>
          </cell>
          <cell r="AB222">
            <v>6700000</v>
          </cell>
          <cell r="AC222">
            <v>6700000</v>
          </cell>
          <cell r="AD222">
            <v>6700000</v>
          </cell>
          <cell r="AE222">
            <v>6700000</v>
          </cell>
          <cell r="AF222">
            <v>6700000</v>
          </cell>
          <cell r="AG222">
            <v>6700000</v>
          </cell>
          <cell r="AH222">
            <v>6700000</v>
          </cell>
          <cell r="AI222">
            <v>6700000</v>
          </cell>
          <cell r="AJ222">
            <v>6700000</v>
          </cell>
          <cell r="AK222">
            <v>6700000</v>
          </cell>
          <cell r="AL222">
            <v>6700000</v>
          </cell>
          <cell r="AM222">
            <v>6700000</v>
          </cell>
          <cell r="AN222">
            <v>6700000</v>
          </cell>
          <cell r="AO222">
            <v>6700000</v>
          </cell>
          <cell r="AP222">
            <v>6700000</v>
          </cell>
          <cell r="AQ222">
            <v>6700000</v>
          </cell>
          <cell r="AR222">
            <v>6700000</v>
          </cell>
          <cell r="AS222">
            <v>6700000</v>
          </cell>
          <cell r="AT222">
            <v>6700000</v>
          </cell>
          <cell r="AU222">
            <v>6700000</v>
          </cell>
          <cell r="AV222">
            <v>6700000</v>
          </cell>
          <cell r="AW222">
            <v>6700000</v>
          </cell>
          <cell r="AX222">
            <v>6700000</v>
          </cell>
          <cell r="AY222">
            <v>6700000</v>
          </cell>
          <cell r="AZ222">
            <v>6700000</v>
          </cell>
          <cell r="BA222">
            <v>6700000</v>
          </cell>
          <cell r="BB222">
            <v>6700000</v>
          </cell>
          <cell r="BC222">
            <v>6700000</v>
          </cell>
          <cell r="BD222">
            <v>6700000</v>
          </cell>
          <cell r="BE222">
            <v>6700000</v>
          </cell>
          <cell r="BF222">
            <v>6700000</v>
          </cell>
          <cell r="BG222">
            <v>6700000</v>
          </cell>
          <cell r="BH222">
            <v>6700000</v>
          </cell>
          <cell r="BI222">
            <v>6700000</v>
          </cell>
          <cell r="BJ222">
            <v>6700000</v>
          </cell>
          <cell r="BK222">
            <v>6700000</v>
          </cell>
        </row>
        <row r="223">
          <cell r="C223" t="str">
            <v>s1_Class C Component</v>
          </cell>
          <cell r="E223">
            <v>6700000</v>
          </cell>
          <cell r="F223">
            <v>6700000</v>
          </cell>
          <cell r="G223">
            <v>6700000</v>
          </cell>
          <cell r="H223">
            <v>6700000</v>
          </cell>
          <cell r="I223">
            <v>6700000</v>
          </cell>
          <cell r="J223">
            <v>6700000</v>
          </cell>
          <cell r="K223">
            <v>6700000</v>
          </cell>
          <cell r="L223">
            <v>6700000</v>
          </cell>
          <cell r="M223">
            <v>6700000</v>
          </cell>
          <cell r="N223">
            <v>6700000</v>
          </cell>
          <cell r="O223">
            <v>6700000</v>
          </cell>
          <cell r="P223">
            <v>6700000</v>
          </cell>
          <cell r="Q223">
            <v>6700000</v>
          </cell>
          <cell r="R223">
            <v>6700000</v>
          </cell>
          <cell r="S223">
            <v>6700000</v>
          </cell>
          <cell r="T223">
            <v>6700000</v>
          </cell>
          <cell r="U223">
            <v>6700000</v>
          </cell>
          <cell r="V223">
            <v>6700000</v>
          </cell>
          <cell r="W223">
            <v>6700000</v>
          </cell>
          <cell r="X223">
            <v>6700000</v>
          </cell>
          <cell r="Y223">
            <v>6700000</v>
          </cell>
          <cell r="Z223">
            <v>6700000</v>
          </cell>
          <cell r="AA223">
            <v>6700000</v>
          </cell>
          <cell r="AB223">
            <v>6700000</v>
          </cell>
          <cell r="AC223">
            <v>6700000</v>
          </cell>
          <cell r="AD223">
            <v>6700000</v>
          </cell>
          <cell r="AE223">
            <v>6700000</v>
          </cell>
          <cell r="AF223">
            <v>6700000</v>
          </cell>
          <cell r="AG223">
            <v>6700000</v>
          </cell>
          <cell r="AH223">
            <v>6700000</v>
          </cell>
          <cell r="AI223">
            <v>6700000</v>
          </cell>
          <cell r="AJ223">
            <v>6700000</v>
          </cell>
          <cell r="AK223">
            <v>6700000</v>
          </cell>
          <cell r="AL223">
            <v>6700000</v>
          </cell>
          <cell r="AM223">
            <v>6700000</v>
          </cell>
          <cell r="AN223">
            <v>6700000</v>
          </cell>
          <cell r="AO223">
            <v>6700000</v>
          </cell>
          <cell r="AP223">
            <v>6700000</v>
          </cell>
          <cell r="AQ223">
            <v>6700000</v>
          </cell>
          <cell r="AR223">
            <v>6700000</v>
          </cell>
          <cell r="AS223">
            <v>6700000</v>
          </cell>
          <cell r="AT223">
            <v>6700000</v>
          </cell>
          <cell r="AU223">
            <v>6700000</v>
          </cell>
          <cell r="AV223">
            <v>6700000</v>
          </cell>
          <cell r="AW223">
            <v>6700000</v>
          </cell>
          <cell r="AX223">
            <v>6700000</v>
          </cell>
          <cell r="AY223">
            <v>6700000</v>
          </cell>
          <cell r="AZ223">
            <v>6700000</v>
          </cell>
          <cell r="BA223">
            <v>6700000</v>
          </cell>
          <cell r="BB223">
            <v>6700000</v>
          </cell>
          <cell r="BC223">
            <v>6700000</v>
          </cell>
          <cell r="BD223">
            <v>6700000</v>
          </cell>
          <cell r="BE223">
            <v>6700000</v>
          </cell>
          <cell r="BF223">
            <v>6700000</v>
          </cell>
          <cell r="BG223">
            <v>6700000</v>
          </cell>
          <cell r="BH223">
            <v>6700000</v>
          </cell>
          <cell r="BI223">
            <v>6700000</v>
          </cell>
          <cell r="BJ223">
            <v>6700000</v>
          </cell>
          <cell r="BK223">
            <v>6700000</v>
          </cell>
        </row>
        <row r="224">
          <cell r="C224" t="str">
            <v>s1_Authorised Denomination</v>
          </cell>
          <cell r="E224">
            <v>200000</v>
          </cell>
          <cell r="F224">
            <v>200000</v>
          </cell>
          <cell r="G224">
            <v>200000</v>
          </cell>
          <cell r="H224">
            <v>200000</v>
          </cell>
          <cell r="I224">
            <v>200000</v>
          </cell>
          <cell r="J224">
            <v>200000</v>
          </cell>
          <cell r="K224">
            <v>200000</v>
          </cell>
          <cell r="L224">
            <v>200000</v>
          </cell>
          <cell r="M224">
            <v>200000</v>
          </cell>
          <cell r="N224">
            <v>200000</v>
          </cell>
          <cell r="O224">
            <v>200000</v>
          </cell>
          <cell r="P224">
            <v>200000</v>
          </cell>
          <cell r="Q224">
            <v>200000</v>
          </cell>
          <cell r="R224">
            <v>200000</v>
          </cell>
          <cell r="S224">
            <v>200000</v>
          </cell>
          <cell r="T224">
            <v>200000</v>
          </cell>
          <cell r="U224">
            <v>200000</v>
          </cell>
          <cell r="V224">
            <v>200000</v>
          </cell>
          <cell r="W224">
            <v>200000</v>
          </cell>
          <cell r="X224">
            <v>200000</v>
          </cell>
          <cell r="Y224">
            <v>200000</v>
          </cell>
          <cell r="Z224">
            <v>200000</v>
          </cell>
          <cell r="AA224">
            <v>200000</v>
          </cell>
          <cell r="AB224">
            <v>200000</v>
          </cell>
          <cell r="AC224">
            <v>200000</v>
          </cell>
          <cell r="AD224">
            <v>200000</v>
          </cell>
          <cell r="AE224">
            <v>200000</v>
          </cell>
          <cell r="AF224">
            <v>200000</v>
          </cell>
          <cell r="AG224">
            <v>200000</v>
          </cell>
          <cell r="AH224">
            <v>200000</v>
          </cell>
          <cell r="AI224">
            <v>200000</v>
          </cell>
          <cell r="AJ224">
            <v>200000</v>
          </cell>
          <cell r="AK224">
            <v>200000</v>
          </cell>
          <cell r="AL224">
            <v>200000</v>
          </cell>
          <cell r="AM224">
            <v>200000</v>
          </cell>
          <cell r="AN224">
            <v>200000</v>
          </cell>
          <cell r="AO224">
            <v>200000</v>
          </cell>
          <cell r="AP224">
            <v>200000</v>
          </cell>
          <cell r="AQ224">
            <v>200000</v>
          </cell>
          <cell r="AR224">
            <v>200000</v>
          </cell>
          <cell r="AS224">
            <v>200000</v>
          </cell>
          <cell r="AT224">
            <v>200000</v>
          </cell>
          <cell r="AU224">
            <v>200000</v>
          </cell>
          <cell r="AV224">
            <v>200000</v>
          </cell>
          <cell r="AW224">
            <v>200000</v>
          </cell>
          <cell r="AX224">
            <v>200000</v>
          </cell>
          <cell r="AY224">
            <v>200000</v>
          </cell>
          <cell r="AZ224">
            <v>200000</v>
          </cell>
          <cell r="BA224">
            <v>200000</v>
          </cell>
          <cell r="BB224">
            <v>200000</v>
          </cell>
          <cell r="BC224">
            <v>200000</v>
          </cell>
          <cell r="BD224">
            <v>200000</v>
          </cell>
          <cell r="BE224">
            <v>200000</v>
          </cell>
          <cell r="BF224">
            <v>200000</v>
          </cell>
          <cell r="BG224">
            <v>200000</v>
          </cell>
          <cell r="BH224">
            <v>200000</v>
          </cell>
          <cell r="BI224">
            <v>200000</v>
          </cell>
          <cell r="BJ224">
            <v>200000</v>
          </cell>
          <cell r="BK224">
            <v>200000</v>
          </cell>
        </row>
        <row r="225">
          <cell r="C225" t="str">
            <v>s1_Notes</v>
          </cell>
          <cell r="E225">
            <v>67</v>
          </cell>
          <cell r="F225">
            <v>67</v>
          </cell>
          <cell r="G225">
            <v>67</v>
          </cell>
          <cell r="H225">
            <v>67</v>
          </cell>
          <cell r="I225">
            <v>67</v>
          </cell>
          <cell r="J225">
            <v>67</v>
          </cell>
          <cell r="K225">
            <v>67</v>
          </cell>
          <cell r="L225">
            <v>67</v>
          </cell>
          <cell r="M225">
            <v>67</v>
          </cell>
          <cell r="N225">
            <v>67</v>
          </cell>
          <cell r="O225">
            <v>67</v>
          </cell>
          <cell r="P225">
            <v>67</v>
          </cell>
          <cell r="Q225">
            <v>67</v>
          </cell>
          <cell r="R225">
            <v>67</v>
          </cell>
          <cell r="S225">
            <v>67</v>
          </cell>
          <cell r="T225">
            <v>67</v>
          </cell>
          <cell r="U225">
            <v>67</v>
          </cell>
          <cell r="V225">
            <v>67</v>
          </cell>
          <cell r="W225">
            <v>67</v>
          </cell>
          <cell r="X225">
            <v>67</v>
          </cell>
          <cell r="Y225">
            <v>67</v>
          </cell>
          <cell r="Z225">
            <v>67</v>
          </cell>
          <cell r="AA225">
            <v>67</v>
          </cell>
          <cell r="AB225">
            <v>67</v>
          </cell>
          <cell r="AC225">
            <v>67</v>
          </cell>
          <cell r="AD225">
            <v>67</v>
          </cell>
          <cell r="AE225">
            <v>67</v>
          </cell>
          <cell r="AF225">
            <v>67</v>
          </cell>
          <cell r="AG225">
            <v>67</v>
          </cell>
          <cell r="AH225">
            <v>67</v>
          </cell>
          <cell r="AI225">
            <v>67</v>
          </cell>
          <cell r="AJ225">
            <v>67</v>
          </cell>
          <cell r="AK225">
            <v>67</v>
          </cell>
          <cell r="AL225">
            <v>67</v>
          </cell>
          <cell r="AM225">
            <v>67</v>
          </cell>
          <cell r="AN225">
            <v>67</v>
          </cell>
          <cell r="AO225">
            <v>67</v>
          </cell>
          <cell r="AP225">
            <v>67</v>
          </cell>
          <cell r="AQ225">
            <v>67</v>
          </cell>
          <cell r="AR225">
            <v>67</v>
          </cell>
          <cell r="AS225">
            <v>67</v>
          </cell>
          <cell r="AT225">
            <v>67</v>
          </cell>
          <cell r="AU225">
            <v>67</v>
          </cell>
          <cell r="AV225">
            <v>67</v>
          </cell>
          <cell r="AW225">
            <v>67</v>
          </cell>
          <cell r="AX225">
            <v>67</v>
          </cell>
          <cell r="AY225">
            <v>67</v>
          </cell>
          <cell r="AZ225">
            <v>67</v>
          </cell>
          <cell r="BA225">
            <v>67</v>
          </cell>
          <cell r="BB225">
            <v>67</v>
          </cell>
          <cell r="BC225">
            <v>67</v>
          </cell>
          <cell r="BD225">
            <v>67</v>
          </cell>
          <cell r="BE225">
            <v>67</v>
          </cell>
          <cell r="BF225">
            <v>67</v>
          </cell>
          <cell r="BG225">
            <v>67</v>
          </cell>
          <cell r="BH225">
            <v>67</v>
          </cell>
          <cell r="BI225">
            <v>67</v>
          </cell>
          <cell r="BJ225">
            <v>67</v>
          </cell>
          <cell r="BK225">
            <v>67</v>
          </cell>
        </row>
        <row r="226">
          <cell r="C226" t="str">
            <v>s1_B2F Applicable Interest</v>
          </cell>
          <cell r="E226">
            <v>222854.73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</row>
        <row r="227">
          <cell r="C227" t="str">
            <v>s1_C Applicable Interest</v>
          </cell>
          <cell r="E227">
            <v>582626.64000000013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</row>
        <row r="228">
          <cell r="C228" t="str">
            <v>s1_Interest Available</v>
          </cell>
          <cell r="E228">
            <v>805481.37000000011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</row>
        <row r="229">
          <cell r="C229" t="str">
            <v>s1_Interest Paid</v>
          </cell>
          <cell r="E229">
            <v>805481.37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</row>
        <row r="230">
          <cell r="C230" t="str">
            <v>s1_B2F Applicable Principal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</row>
        <row r="231">
          <cell r="C231" t="str">
            <v>s1_C Applicable Principal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</row>
        <row r="232">
          <cell r="C232" t="str">
            <v>s1_Principal Available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</row>
        <row r="233">
          <cell r="C233" t="str">
            <v>s1_Principal Paid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</row>
        <row r="235">
          <cell r="C235" t="str">
            <v>Class S2 Combination Notes</v>
          </cell>
        </row>
        <row r="236">
          <cell r="C236" t="str">
            <v>s2_Original Balance</v>
          </cell>
          <cell r="E236">
            <v>20000000</v>
          </cell>
          <cell r="F236">
            <v>20000000</v>
          </cell>
          <cell r="G236">
            <v>20000000</v>
          </cell>
          <cell r="H236">
            <v>20000000</v>
          </cell>
          <cell r="I236">
            <v>20000000</v>
          </cell>
          <cell r="J236">
            <v>20000000</v>
          </cell>
          <cell r="K236">
            <v>20000000</v>
          </cell>
          <cell r="L236">
            <v>20000000</v>
          </cell>
          <cell r="M236">
            <v>20000000</v>
          </cell>
          <cell r="N236">
            <v>20000000</v>
          </cell>
          <cell r="O236">
            <v>20000000</v>
          </cell>
          <cell r="P236">
            <v>20000000</v>
          </cell>
          <cell r="Q236">
            <v>20000000</v>
          </cell>
          <cell r="R236">
            <v>20000000</v>
          </cell>
          <cell r="S236">
            <v>20000000</v>
          </cell>
          <cell r="T236">
            <v>20000000</v>
          </cell>
          <cell r="U236">
            <v>20000000</v>
          </cell>
          <cell r="V236">
            <v>20000000</v>
          </cell>
          <cell r="W236">
            <v>20000000</v>
          </cell>
          <cell r="X236">
            <v>20000000</v>
          </cell>
          <cell r="Y236">
            <v>20000000</v>
          </cell>
          <cell r="Z236">
            <v>20000000</v>
          </cell>
          <cell r="AA236">
            <v>20000000</v>
          </cell>
          <cell r="AB236">
            <v>20000000</v>
          </cell>
          <cell r="AC236">
            <v>20000000</v>
          </cell>
          <cell r="AD236">
            <v>20000000</v>
          </cell>
          <cell r="AE236">
            <v>20000000</v>
          </cell>
          <cell r="AF236">
            <v>20000000</v>
          </cell>
          <cell r="AG236">
            <v>20000000</v>
          </cell>
          <cell r="AH236">
            <v>20000000</v>
          </cell>
          <cell r="AI236">
            <v>20000000</v>
          </cell>
          <cell r="AJ236">
            <v>20000000</v>
          </cell>
          <cell r="AK236">
            <v>20000000</v>
          </cell>
          <cell r="AL236">
            <v>20000000</v>
          </cell>
          <cell r="AM236">
            <v>20000000</v>
          </cell>
          <cell r="AN236">
            <v>20000000</v>
          </cell>
          <cell r="AO236">
            <v>20000000</v>
          </cell>
          <cell r="AP236">
            <v>20000000</v>
          </cell>
          <cell r="AQ236">
            <v>20000000</v>
          </cell>
          <cell r="AR236">
            <v>20000000</v>
          </cell>
          <cell r="AS236">
            <v>20000000</v>
          </cell>
          <cell r="AT236">
            <v>20000000</v>
          </cell>
          <cell r="AU236">
            <v>20000000</v>
          </cell>
          <cell r="AV236">
            <v>20000000</v>
          </cell>
          <cell r="AW236">
            <v>20000000</v>
          </cell>
          <cell r="AX236">
            <v>20000000</v>
          </cell>
          <cell r="AY236">
            <v>20000000</v>
          </cell>
          <cell r="AZ236">
            <v>20000000</v>
          </cell>
          <cell r="BA236">
            <v>20000000</v>
          </cell>
          <cell r="BB236">
            <v>20000000</v>
          </cell>
          <cell r="BC236">
            <v>20000000</v>
          </cell>
          <cell r="BD236">
            <v>20000000</v>
          </cell>
          <cell r="BE236">
            <v>20000000</v>
          </cell>
          <cell r="BF236">
            <v>20000000</v>
          </cell>
          <cell r="BG236">
            <v>20000000</v>
          </cell>
          <cell r="BH236">
            <v>20000000</v>
          </cell>
          <cell r="BI236">
            <v>20000000</v>
          </cell>
          <cell r="BJ236">
            <v>20000000</v>
          </cell>
          <cell r="BK236">
            <v>20000000</v>
          </cell>
        </row>
        <row r="237">
          <cell r="C237" t="str">
            <v>s2_Class A4F Component</v>
          </cell>
          <cell r="E237">
            <v>16000000</v>
          </cell>
          <cell r="F237">
            <v>16000000</v>
          </cell>
          <cell r="G237">
            <v>16000000</v>
          </cell>
          <cell r="H237">
            <v>16000000</v>
          </cell>
          <cell r="I237">
            <v>16000000</v>
          </cell>
          <cell r="J237">
            <v>16000000</v>
          </cell>
          <cell r="K237">
            <v>16000000</v>
          </cell>
          <cell r="L237">
            <v>16000000</v>
          </cell>
          <cell r="M237">
            <v>16000000</v>
          </cell>
          <cell r="N237">
            <v>16000000</v>
          </cell>
          <cell r="O237">
            <v>16000000</v>
          </cell>
          <cell r="P237">
            <v>16000000</v>
          </cell>
          <cell r="Q237">
            <v>16000000</v>
          </cell>
          <cell r="R237">
            <v>16000000</v>
          </cell>
          <cell r="S237">
            <v>16000000</v>
          </cell>
          <cell r="T237">
            <v>16000000</v>
          </cell>
          <cell r="U237">
            <v>16000000</v>
          </cell>
          <cell r="V237">
            <v>16000000</v>
          </cell>
          <cell r="W237">
            <v>16000000</v>
          </cell>
          <cell r="X237">
            <v>16000000</v>
          </cell>
          <cell r="Y237">
            <v>16000000</v>
          </cell>
          <cell r="Z237">
            <v>16000000</v>
          </cell>
          <cell r="AA237">
            <v>16000000</v>
          </cell>
          <cell r="AB237">
            <v>16000000</v>
          </cell>
          <cell r="AC237">
            <v>16000000</v>
          </cell>
          <cell r="AD237">
            <v>16000000</v>
          </cell>
          <cell r="AE237">
            <v>16000000</v>
          </cell>
          <cell r="AF237">
            <v>16000000</v>
          </cell>
          <cell r="AG237">
            <v>16000000</v>
          </cell>
          <cell r="AH237">
            <v>16000000</v>
          </cell>
          <cell r="AI237">
            <v>16000000</v>
          </cell>
          <cell r="AJ237">
            <v>16000000</v>
          </cell>
          <cell r="AK237">
            <v>16000000</v>
          </cell>
          <cell r="AL237">
            <v>16000000</v>
          </cell>
          <cell r="AM237">
            <v>16000000</v>
          </cell>
          <cell r="AN237">
            <v>16000000</v>
          </cell>
          <cell r="AO237">
            <v>16000000</v>
          </cell>
          <cell r="AP237">
            <v>16000000</v>
          </cell>
          <cell r="AQ237">
            <v>16000000</v>
          </cell>
          <cell r="AR237">
            <v>16000000</v>
          </cell>
          <cell r="AS237">
            <v>16000000</v>
          </cell>
          <cell r="AT237">
            <v>16000000</v>
          </cell>
          <cell r="AU237">
            <v>16000000</v>
          </cell>
          <cell r="AV237">
            <v>16000000</v>
          </cell>
          <cell r="AW237">
            <v>16000000</v>
          </cell>
          <cell r="AX237">
            <v>16000000</v>
          </cell>
          <cell r="AY237">
            <v>16000000</v>
          </cell>
          <cell r="AZ237">
            <v>16000000</v>
          </cell>
          <cell r="BA237">
            <v>16000000</v>
          </cell>
          <cell r="BB237">
            <v>16000000</v>
          </cell>
          <cell r="BC237">
            <v>16000000</v>
          </cell>
          <cell r="BD237">
            <v>16000000</v>
          </cell>
          <cell r="BE237">
            <v>16000000</v>
          </cell>
          <cell r="BF237">
            <v>16000000</v>
          </cell>
          <cell r="BG237">
            <v>16000000</v>
          </cell>
          <cell r="BH237">
            <v>16000000</v>
          </cell>
          <cell r="BI237">
            <v>16000000</v>
          </cell>
          <cell r="BJ237">
            <v>16000000</v>
          </cell>
          <cell r="BK237">
            <v>16000000</v>
          </cell>
        </row>
        <row r="238">
          <cell r="C238" t="str">
            <v>s2_Class C Component</v>
          </cell>
          <cell r="E238">
            <v>4000000</v>
          </cell>
          <cell r="F238">
            <v>4000000</v>
          </cell>
          <cell r="G238">
            <v>4000000</v>
          </cell>
          <cell r="H238">
            <v>4000000</v>
          </cell>
          <cell r="I238">
            <v>4000000</v>
          </cell>
          <cell r="J238">
            <v>4000000</v>
          </cell>
          <cell r="K238">
            <v>4000000</v>
          </cell>
          <cell r="L238">
            <v>4000000</v>
          </cell>
          <cell r="M238">
            <v>4000000</v>
          </cell>
          <cell r="N238">
            <v>4000000</v>
          </cell>
          <cell r="O238">
            <v>4000000</v>
          </cell>
          <cell r="P238">
            <v>4000000</v>
          </cell>
          <cell r="Q238">
            <v>4000000</v>
          </cell>
          <cell r="R238">
            <v>4000000</v>
          </cell>
          <cell r="S238">
            <v>4000000</v>
          </cell>
          <cell r="T238">
            <v>4000000</v>
          </cell>
          <cell r="U238">
            <v>4000000</v>
          </cell>
          <cell r="V238">
            <v>4000000</v>
          </cell>
          <cell r="W238">
            <v>4000000</v>
          </cell>
          <cell r="X238">
            <v>4000000</v>
          </cell>
          <cell r="Y238">
            <v>4000000</v>
          </cell>
          <cell r="Z238">
            <v>4000000</v>
          </cell>
          <cell r="AA238">
            <v>4000000</v>
          </cell>
          <cell r="AB238">
            <v>4000000</v>
          </cell>
          <cell r="AC238">
            <v>4000000</v>
          </cell>
          <cell r="AD238">
            <v>4000000</v>
          </cell>
          <cell r="AE238">
            <v>4000000</v>
          </cell>
          <cell r="AF238">
            <v>4000000</v>
          </cell>
          <cell r="AG238">
            <v>4000000</v>
          </cell>
          <cell r="AH238">
            <v>4000000</v>
          </cell>
          <cell r="AI238">
            <v>4000000</v>
          </cell>
          <cell r="AJ238">
            <v>4000000</v>
          </cell>
          <cell r="AK238">
            <v>4000000</v>
          </cell>
          <cell r="AL238">
            <v>4000000</v>
          </cell>
          <cell r="AM238">
            <v>4000000</v>
          </cell>
          <cell r="AN238">
            <v>4000000</v>
          </cell>
          <cell r="AO238">
            <v>4000000</v>
          </cell>
          <cell r="AP238">
            <v>4000000</v>
          </cell>
          <cell r="AQ238">
            <v>4000000</v>
          </cell>
          <cell r="AR238">
            <v>4000000</v>
          </cell>
          <cell r="AS238">
            <v>4000000</v>
          </cell>
          <cell r="AT238">
            <v>4000000</v>
          </cell>
          <cell r="AU238">
            <v>4000000</v>
          </cell>
          <cell r="AV238">
            <v>4000000</v>
          </cell>
          <cell r="AW238">
            <v>4000000</v>
          </cell>
          <cell r="AX238">
            <v>4000000</v>
          </cell>
          <cell r="AY238">
            <v>4000000</v>
          </cell>
          <cell r="AZ238">
            <v>4000000</v>
          </cell>
          <cell r="BA238">
            <v>4000000</v>
          </cell>
          <cell r="BB238">
            <v>4000000</v>
          </cell>
          <cell r="BC238">
            <v>4000000</v>
          </cell>
          <cell r="BD238">
            <v>4000000</v>
          </cell>
          <cell r="BE238">
            <v>4000000</v>
          </cell>
          <cell r="BF238">
            <v>4000000</v>
          </cell>
          <cell r="BG238">
            <v>4000000</v>
          </cell>
          <cell r="BH238">
            <v>4000000</v>
          </cell>
          <cell r="BI238">
            <v>4000000</v>
          </cell>
          <cell r="BJ238">
            <v>4000000</v>
          </cell>
          <cell r="BK238">
            <v>4000000</v>
          </cell>
        </row>
        <row r="239">
          <cell r="C239" t="str">
            <v>s2_Authorised Denomination</v>
          </cell>
          <cell r="E239">
            <v>500000</v>
          </cell>
          <cell r="F239">
            <v>500000</v>
          </cell>
          <cell r="G239">
            <v>500000</v>
          </cell>
          <cell r="H239">
            <v>500000</v>
          </cell>
          <cell r="I239">
            <v>500000</v>
          </cell>
          <cell r="J239">
            <v>500000</v>
          </cell>
          <cell r="K239">
            <v>500000</v>
          </cell>
          <cell r="L239">
            <v>500000</v>
          </cell>
          <cell r="M239">
            <v>500000</v>
          </cell>
          <cell r="N239">
            <v>500000</v>
          </cell>
          <cell r="O239">
            <v>500000</v>
          </cell>
          <cell r="P239">
            <v>500000</v>
          </cell>
          <cell r="Q239">
            <v>500000</v>
          </cell>
          <cell r="R239">
            <v>500000</v>
          </cell>
          <cell r="S239">
            <v>500000</v>
          </cell>
          <cell r="T239">
            <v>500000</v>
          </cell>
          <cell r="U239">
            <v>500000</v>
          </cell>
          <cell r="V239">
            <v>500000</v>
          </cell>
          <cell r="W239">
            <v>500000</v>
          </cell>
          <cell r="X239">
            <v>500000</v>
          </cell>
          <cell r="Y239">
            <v>500000</v>
          </cell>
          <cell r="Z239">
            <v>500000</v>
          </cell>
          <cell r="AA239">
            <v>500000</v>
          </cell>
          <cell r="AB239">
            <v>500000</v>
          </cell>
          <cell r="AC239">
            <v>500000</v>
          </cell>
          <cell r="AD239">
            <v>500000</v>
          </cell>
          <cell r="AE239">
            <v>500000</v>
          </cell>
          <cell r="AF239">
            <v>500000</v>
          </cell>
          <cell r="AG239">
            <v>500000</v>
          </cell>
          <cell r="AH239">
            <v>500000</v>
          </cell>
          <cell r="AI239">
            <v>500000</v>
          </cell>
          <cell r="AJ239">
            <v>500000</v>
          </cell>
          <cell r="AK239">
            <v>500000</v>
          </cell>
          <cell r="AL239">
            <v>500000</v>
          </cell>
          <cell r="AM239">
            <v>500000</v>
          </cell>
          <cell r="AN239">
            <v>500000</v>
          </cell>
          <cell r="AO239">
            <v>500000</v>
          </cell>
          <cell r="AP239">
            <v>500000</v>
          </cell>
          <cell r="AQ239">
            <v>500000</v>
          </cell>
          <cell r="AR239">
            <v>500000</v>
          </cell>
          <cell r="AS239">
            <v>500000</v>
          </cell>
          <cell r="AT239">
            <v>500000</v>
          </cell>
          <cell r="AU239">
            <v>500000</v>
          </cell>
          <cell r="AV239">
            <v>500000</v>
          </cell>
          <cell r="AW239">
            <v>500000</v>
          </cell>
          <cell r="AX239">
            <v>500000</v>
          </cell>
          <cell r="AY239">
            <v>500000</v>
          </cell>
          <cell r="AZ239">
            <v>500000</v>
          </cell>
          <cell r="BA239">
            <v>500000</v>
          </cell>
          <cell r="BB239">
            <v>500000</v>
          </cell>
          <cell r="BC239">
            <v>500000</v>
          </cell>
          <cell r="BD239">
            <v>500000</v>
          </cell>
          <cell r="BE239">
            <v>500000</v>
          </cell>
          <cell r="BF239">
            <v>500000</v>
          </cell>
          <cell r="BG239">
            <v>500000</v>
          </cell>
          <cell r="BH239">
            <v>500000</v>
          </cell>
          <cell r="BI239">
            <v>500000</v>
          </cell>
          <cell r="BJ239">
            <v>500000</v>
          </cell>
          <cell r="BK239">
            <v>500000</v>
          </cell>
        </row>
        <row r="240">
          <cell r="C240" t="str">
            <v>s2_Notes</v>
          </cell>
          <cell r="E240">
            <v>40</v>
          </cell>
          <cell r="F240">
            <v>40</v>
          </cell>
          <cell r="G240">
            <v>40</v>
          </cell>
          <cell r="H240">
            <v>40</v>
          </cell>
          <cell r="I240">
            <v>40</v>
          </cell>
          <cell r="J240">
            <v>40</v>
          </cell>
          <cell r="K240">
            <v>40</v>
          </cell>
          <cell r="L240">
            <v>40</v>
          </cell>
          <cell r="M240">
            <v>40</v>
          </cell>
          <cell r="N240">
            <v>40</v>
          </cell>
          <cell r="O240">
            <v>40</v>
          </cell>
          <cell r="P240">
            <v>40</v>
          </cell>
          <cell r="Q240">
            <v>40</v>
          </cell>
          <cell r="R240">
            <v>40</v>
          </cell>
          <cell r="S240">
            <v>40</v>
          </cell>
          <cell r="T240">
            <v>40</v>
          </cell>
          <cell r="U240">
            <v>40</v>
          </cell>
          <cell r="V240">
            <v>40</v>
          </cell>
          <cell r="W240">
            <v>40</v>
          </cell>
          <cell r="X240">
            <v>40</v>
          </cell>
          <cell r="Y240">
            <v>40</v>
          </cell>
          <cell r="Z240">
            <v>40</v>
          </cell>
          <cell r="AA240">
            <v>40</v>
          </cell>
          <cell r="AB240">
            <v>40</v>
          </cell>
          <cell r="AC240">
            <v>40</v>
          </cell>
          <cell r="AD240">
            <v>40</v>
          </cell>
          <cell r="AE240">
            <v>40</v>
          </cell>
          <cell r="AF240">
            <v>40</v>
          </cell>
          <cell r="AG240">
            <v>40</v>
          </cell>
          <cell r="AH240">
            <v>40</v>
          </cell>
          <cell r="AI240">
            <v>40</v>
          </cell>
          <cell r="AJ240">
            <v>40</v>
          </cell>
          <cell r="AK240">
            <v>40</v>
          </cell>
          <cell r="AL240">
            <v>40</v>
          </cell>
          <cell r="AM240">
            <v>40</v>
          </cell>
          <cell r="AN240">
            <v>40</v>
          </cell>
          <cell r="AO240">
            <v>40</v>
          </cell>
          <cell r="AP240">
            <v>40</v>
          </cell>
          <cell r="AQ240">
            <v>40</v>
          </cell>
          <cell r="AR240">
            <v>40</v>
          </cell>
          <cell r="AS240">
            <v>40</v>
          </cell>
          <cell r="AT240">
            <v>40</v>
          </cell>
          <cell r="AU240">
            <v>40</v>
          </cell>
          <cell r="AV240">
            <v>40</v>
          </cell>
          <cell r="AW240">
            <v>40</v>
          </cell>
          <cell r="AX240">
            <v>40</v>
          </cell>
          <cell r="AY240">
            <v>40</v>
          </cell>
          <cell r="AZ240">
            <v>40</v>
          </cell>
          <cell r="BA240">
            <v>40</v>
          </cell>
          <cell r="BB240">
            <v>40</v>
          </cell>
          <cell r="BC240">
            <v>40</v>
          </cell>
          <cell r="BD240">
            <v>40</v>
          </cell>
          <cell r="BE240">
            <v>40</v>
          </cell>
          <cell r="BF240">
            <v>40</v>
          </cell>
          <cell r="BG240">
            <v>40</v>
          </cell>
          <cell r="BH240">
            <v>40</v>
          </cell>
          <cell r="BI240">
            <v>40</v>
          </cell>
          <cell r="BJ240">
            <v>40</v>
          </cell>
          <cell r="BK240">
            <v>40</v>
          </cell>
        </row>
        <row r="241">
          <cell r="C241" t="str">
            <v>s2_A4F Applicable Interest</v>
          </cell>
          <cell r="E241">
            <v>225492.8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</row>
        <row r="242">
          <cell r="C242" t="str">
            <v>s2_C Applicable Interest</v>
          </cell>
          <cell r="E242">
            <v>347836.80000000005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</row>
        <row r="243">
          <cell r="C243" t="str">
            <v>s2_Interest Available</v>
          </cell>
          <cell r="E243">
            <v>573329.60000000009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</row>
        <row r="244">
          <cell r="C244" t="str">
            <v>s2_Interest Paid</v>
          </cell>
          <cell r="E244">
            <v>573329.6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</row>
        <row r="245">
          <cell r="C245" t="str">
            <v>s2_A4F Applicable Principal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</row>
        <row r="246">
          <cell r="C246" t="str">
            <v>s2_C Applicable Principal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</row>
        <row r="247">
          <cell r="C247" t="str">
            <v>s2_Principal Available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</row>
        <row r="248">
          <cell r="C248" t="str">
            <v>s2_Principal Paid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</row>
        <row r="250">
          <cell r="C250" t="str">
            <v>Class S3 Combination Notes</v>
          </cell>
        </row>
        <row r="251">
          <cell r="C251" t="str">
            <v>s3_Original Balance</v>
          </cell>
          <cell r="E251">
            <v>25000000</v>
          </cell>
          <cell r="F251">
            <v>25000000</v>
          </cell>
          <cell r="G251">
            <v>25000000</v>
          </cell>
          <cell r="H251">
            <v>25000000</v>
          </cell>
          <cell r="I251">
            <v>25000000</v>
          </cell>
          <cell r="J251">
            <v>25000000</v>
          </cell>
          <cell r="K251">
            <v>25000000</v>
          </cell>
          <cell r="L251">
            <v>25000000</v>
          </cell>
          <cell r="M251">
            <v>25000000</v>
          </cell>
          <cell r="N251">
            <v>25000000</v>
          </cell>
          <cell r="O251">
            <v>25000000</v>
          </cell>
          <cell r="P251">
            <v>25000000</v>
          </cell>
          <cell r="Q251">
            <v>25000000</v>
          </cell>
          <cell r="R251">
            <v>25000000</v>
          </cell>
          <cell r="S251">
            <v>25000000</v>
          </cell>
          <cell r="T251">
            <v>25000000</v>
          </cell>
          <cell r="U251">
            <v>25000000</v>
          </cell>
          <cell r="V251">
            <v>25000000</v>
          </cell>
          <cell r="W251">
            <v>25000000</v>
          </cell>
          <cell r="X251">
            <v>25000000</v>
          </cell>
          <cell r="Y251">
            <v>25000000</v>
          </cell>
          <cell r="Z251">
            <v>25000000</v>
          </cell>
          <cell r="AA251">
            <v>25000000</v>
          </cell>
          <cell r="AB251">
            <v>25000000</v>
          </cell>
          <cell r="AC251">
            <v>25000000</v>
          </cell>
          <cell r="AD251">
            <v>25000000</v>
          </cell>
          <cell r="AE251">
            <v>25000000</v>
          </cell>
          <cell r="AF251">
            <v>25000000</v>
          </cell>
          <cell r="AG251">
            <v>25000000</v>
          </cell>
          <cell r="AH251">
            <v>25000000</v>
          </cell>
          <cell r="AI251">
            <v>25000000</v>
          </cell>
          <cell r="AJ251">
            <v>25000000</v>
          </cell>
          <cell r="AK251">
            <v>25000000</v>
          </cell>
          <cell r="AL251">
            <v>25000000</v>
          </cell>
          <cell r="AM251">
            <v>25000000</v>
          </cell>
          <cell r="AN251">
            <v>25000000</v>
          </cell>
          <cell r="AO251">
            <v>25000000</v>
          </cell>
          <cell r="AP251">
            <v>25000000</v>
          </cell>
          <cell r="AQ251">
            <v>25000000</v>
          </cell>
          <cell r="AR251">
            <v>25000000</v>
          </cell>
          <cell r="AS251">
            <v>25000000</v>
          </cell>
          <cell r="AT251">
            <v>25000000</v>
          </cell>
          <cell r="AU251">
            <v>25000000</v>
          </cell>
          <cell r="AV251">
            <v>25000000</v>
          </cell>
          <cell r="AW251">
            <v>25000000</v>
          </cell>
          <cell r="AX251">
            <v>25000000</v>
          </cell>
          <cell r="AY251">
            <v>25000000</v>
          </cell>
          <cell r="AZ251">
            <v>25000000</v>
          </cell>
          <cell r="BA251">
            <v>25000000</v>
          </cell>
          <cell r="BB251">
            <v>25000000</v>
          </cell>
          <cell r="BC251">
            <v>25000000</v>
          </cell>
          <cell r="BD251">
            <v>25000000</v>
          </cell>
          <cell r="BE251">
            <v>25000000</v>
          </cell>
          <cell r="BF251">
            <v>25000000</v>
          </cell>
          <cell r="BG251">
            <v>25000000</v>
          </cell>
          <cell r="BH251">
            <v>25000000</v>
          </cell>
          <cell r="BI251">
            <v>25000000</v>
          </cell>
          <cell r="BJ251">
            <v>25000000</v>
          </cell>
          <cell r="BK251">
            <v>25000000</v>
          </cell>
        </row>
        <row r="252">
          <cell r="C252" t="str">
            <v>s3_Class A2F Component</v>
          </cell>
          <cell r="E252">
            <v>15000000</v>
          </cell>
          <cell r="F252">
            <v>15000000</v>
          </cell>
          <cell r="G252">
            <v>15000000</v>
          </cell>
          <cell r="H252">
            <v>15000000</v>
          </cell>
          <cell r="I252">
            <v>15000000</v>
          </cell>
          <cell r="J252">
            <v>15000000</v>
          </cell>
          <cell r="K252">
            <v>15000000</v>
          </cell>
          <cell r="L252">
            <v>15000000</v>
          </cell>
          <cell r="M252">
            <v>15000000</v>
          </cell>
          <cell r="N252">
            <v>15000000</v>
          </cell>
          <cell r="O252">
            <v>15000000</v>
          </cell>
          <cell r="P252">
            <v>15000000</v>
          </cell>
          <cell r="Q252">
            <v>15000000</v>
          </cell>
          <cell r="R252">
            <v>15000000</v>
          </cell>
          <cell r="S252">
            <v>15000000</v>
          </cell>
          <cell r="T252">
            <v>15000000</v>
          </cell>
          <cell r="U252">
            <v>15000000</v>
          </cell>
          <cell r="V252">
            <v>15000000</v>
          </cell>
          <cell r="W252">
            <v>15000000</v>
          </cell>
          <cell r="X252">
            <v>15000000</v>
          </cell>
          <cell r="Y252">
            <v>15000000</v>
          </cell>
          <cell r="Z252">
            <v>15000000</v>
          </cell>
          <cell r="AA252">
            <v>15000000</v>
          </cell>
          <cell r="AB252">
            <v>15000000</v>
          </cell>
          <cell r="AC252">
            <v>15000000</v>
          </cell>
          <cell r="AD252">
            <v>15000000</v>
          </cell>
          <cell r="AE252">
            <v>15000000</v>
          </cell>
          <cell r="AF252">
            <v>15000000</v>
          </cell>
          <cell r="AG252">
            <v>15000000</v>
          </cell>
          <cell r="AH252">
            <v>15000000</v>
          </cell>
          <cell r="AI252">
            <v>15000000</v>
          </cell>
          <cell r="AJ252">
            <v>15000000</v>
          </cell>
          <cell r="AK252">
            <v>15000000</v>
          </cell>
          <cell r="AL252">
            <v>15000000</v>
          </cell>
          <cell r="AM252">
            <v>15000000</v>
          </cell>
          <cell r="AN252">
            <v>15000000</v>
          </cell>
          <cell r="AO252">
            <v>15000000</v>
          </cell>
          <cell r="AP252">
            <v>15000000</v>
          </cell>
          <cell r="AQ252">
            <v>15000000</v>
          </cell>
          <cell r="AR252">
            <v>15000000</v>
          </cell>
          <cell r="AS252">
            <v>15000000</v>
          </cell>
          <cell r="AT252">
            <v>15000000</v>
          </cell>
          <cell r="AU252">
            <v>15000000</v>
          </cell>
          <cell r="AV252">
            <v>15000000</v>
          </cell>
          <cell r="AW252">
            <v>15000000</v>
          </cell>
          <cell r="AX252">
            <v>15000000</v>
          </cell>
          <cell r="AY252">
            <v>15000000</v>
          </cell>
          <cell r="AZ252">
            <v>15000000</v>
          </cell>
          <cell r="BA252">
            <v>15000000</v>
          </cell>
          <cell r="BB252">
            <v>15000000</v>
          </cell>
          <cell r="BC252">
            <v>15000000</v>
          </cell>
          <cell r="BD252">
            <v>15000000</v>
          </cell>
          <cell r="BE252">
            <v>15000000</v>
          </cell>
          <cell r="BF252">
            <v>15000000</v>
          </cell>
          <cell r="BG252">
            <v>15000000</v>
          </cell>
          <cell r="BH252">
            <v>15000000</v>
          </cell>
          <cell r="BI252">
            <v>15000000</v>
          </cell>
          <cell r="BJ252">
            <v>15000000</v>
          </cell>
          <cell r="BK252">
            <v>15000000</v>
          </cell>
        </row>
        <row r="253">
          <cell r="C253" t="str">
            <v>s3_Class B1F Component</v>
          </cell>
          <cell r="E253">
            <v>5000000</v>
          </cell>
          <cell r="F253">
            <v>5000000</v>
          </cell>
          <cell r="G253">
            <v>5000000</v>
          </cell>
          <cell r="H253">
            <v>5000000</v>
          </cell>
          <cell r="I253">
            <v>5000000</v>
          </cell>
          <cell r="J253">
            <v>5000000</v>
          </cell>
          <cell r="K253">
            <v>5000000</v>
          </cell>
          <cell r="L253">
            <v>5000000</v>
          </cell>
          <cell r="M253">
            <v>5000000</v>
          </cell>
          <cell r="N253">
            <v>5000000</v>
          </cell>
          <cell r="O253">
            <v>5000000</v>
          </cell>
          <cell r="P253">
            <v>5000000</v>
          </cell>
          <cell r="Q253">
            <v>5000000</v>
          </cell>
          <cell r="R253">
            <v>5000000</v>
          </cell>
          <cell r="S253">
            <v>5000000</v>
          </cell>
          <cell r="T253">
            <v>5000000</v>
          </cell>
          <cell r="U253">
            <v>5000000</v>
          </cell>
          <cell r="V253">
            <v>5000000</v>
          </cell>
          <cell r="W253">
            <v>5000000</v>
          </cell>
          <cell r="X253">
            <v>5000000</v>
          </cell>
          <cell r="Y253">
            <v>5000000</v>
          </cell>
          <cell r="Z253">
            <v>5000000</v>
          </cell>
          <cell r="AA253">
            <v>5000000</v>
          </cell>
          <cell r="AB253">
            <v>5000000</v>
          </cell>
          <cell r="AC253">
            <v>5000000</v>
          </cell>
          <cell r="AD253">
            <v>5000000</v>
          </cell>
          <cell r="AE253">
            <v>5000000</v>
          </cell>
          <cell r="AF253">
            <v>5000000</v>
          </cell>
          <cell r="AG253">
            <v>5000000</v>
          </cell>
          <cell r="AH253">
            <v>5000000</v>
          </cell>
          <cell r="AI253">
            <v>5000000</v>
          </cell>
          <cell r="AJ253">
            <v>5000000</v>
          </cell>
          <cell r="AK253">
            <v>5000000</v>
          </cell>
          <cell r="AL253">
            <v>5000000</v>
          </cell>
          <cell r="AM253">
            <v>5000000</v>
          </cell>
          <cell r="AN253">
            <v>5000000</v>
          </cell>
          <cell r="AO253">
            <v>5000000</v>
          </cell>
          <cell r="AP253">
            <v>5000000</v>
          </cell>
          <cell r="AQ253">
            <v>5000000</v>
          </cell>
          <cell r="AR253">
            <v>5000000</v>
          </cell>
          <cell r="AS253">
            <v>5000000</v>
          </cell>
          <cell r="AT253">
            <v>5000000</v>
          </cell>
          <cell r="AU253">
            <v>5000000</v>
          </cell>
          <cell r="AV253">
            <v>5000000</v>
          </cell>
          <cell r="AW253">
            <v>5000000</v>
          </cell>
          <cell r="AX253">
            <v>5000000</v>
          </cell>
          <cell r="AY253">
            <v>5000000</v>
          </cell>
          <cell r="AZ253">
            <v>5000000</v>
          </cell>
          <cell r="BA253">
            <v>5000000</v>
          </cell>
          <cell r="BB253">
            <v>5000000</v>
          </cell>
          <cell r="BC253">
            <v>5000000</v>
          </cell>
          <cell r="BD253">
            <v>5000000</v>
          </cell>
          <cell r="BE253">
            <v>5000000</v>
          </cell>
          <cell r="BF253">
            <v>5000000</v>
          </cell>
          <cell r="BG253">
            <v>5000000</v>
          </cell>
          <cell r="BH253">
            <v>5000000</v>
          </cell>
          <cell r="BI253">
            <v>5000000</v>
          </cell>
          <cell r="BJ253">
            <v>5000000</v>
          </cell>
          <cell r="BK253">
            <v>5000000</v>
          </cell>
        </row>
        <row r="254">
          <cell r="C254" t="str">
            <v>s3_Class C Component</v>
          </cell>
          <cell r="E254">
            <v>5000000</v>
          </cell>
          <cell r="F254">
            <v>5000000</v>
          </cell>
          <cell r="G254">
            <v>5000000</v>
          </cell>
          <cell r="H254">
            <v>5000000</v>
          </cell>
          <cell r="I254">
            <v>5000000</v>
          </cell>
          <cell r="J254">
            <v>5000000</v>
          </cell>
          <cell r="K254">
            <v>5000000</v>
          </cell>
          <cell r="L254">
            <v>5000000</v>
          </cell>
          <cell r="M254">
            <v>5000000</v>
          </cell>
          <cell r="N254">
            <v>5000000</v>
          </cell>
          <cell r="O254">
            <v>5000000</v>
          </cell>
          <cell r="P254">
            <v>5000000</v>
          </cell>
          <cell r="Q254">
            <v>5000000</v>
          </cell>
          <cell r="R254">
            <v>5000000</v>
          </cell>
          <cell r="S254">
            <v>5000000</v>
          </cell>
          <cell r="T254">
            <v>5000000</v>
          </cell>
          <cell r="U254">
            <v>5000000</v>
          </cell>
          <cell r="V254">
            <v>5000000</v>
          </cell>
          <cell r="W254">
            <v>5000000</v>
          </cell>
          <cell r="X254">
            <v>5000000</v>
          </cell>
          <cell r="Y254">
            <v>5000000</v>
          </cell>
          <cell r="Z254">
            <v>5000000</v>
          </cell>
          <cell r="AA254">
            <v>5000000</v>
          </cell>
          <cell r="AB254">
            <v>5000000</v>
          </cell>
          <cell r="AC254">
            <v>5000000</v>
          </cell>
          <cell r="AD254">
            <v>5000000</v>
          </cell>
          <cell r="AE254">
            <v>5000000</v>
          </cell>
          <cell r="AF254">
            <v>5000000</v>
          </cell>
          <cell r="AG254">
            <v>5000000</v>
          </cell>
          <cell r="AH254">
            <v>5000000</v>
          </cell>
          <cell r="AI254">
            <v>5000000</v>
          </cell>
          <cell r="AJ254">
            <v>5000000</v>
          </cell>
          <cell r="AK254">
            <v>5000000</v>
          </cell>
          <cell r="AL254">
            <v>5000000</v>
          </cell>
          <cell r="AM254">
            <v>5000000</v>
          </cell>
          <cell r="AN254">
            <v>5000000</v>
          </cell>
          <cell r="AO254">
            <v>5000000</v>
          </cell>
          <cell r="AP254">
            <v>5000000</v>
          </cell>
          <cell r="AQ254">
            <v>5000000</v>
          </cell>
          <cell r="AR254">
            <v>5000000</v>
          </cell>
          <cell r="AS254">
            <v>5000000</v>
          </cell>
          <cell r="AT254">
            <v>5000000</v>
          </cell>
          <cell r="AU254">
            <v>5000000</v>
          </cell>
          <cell r="AV254">
            <v>5000000</v>
          </cell>
          <cell r="AW254">
            <v>5000000</v>
          </cell>
          <cell r="AX254">
            <v>5000000</v>
          </cell>
          <cell r="AY254">
            <v>5000000</v>
          </cell>
          <cell r="AZ254">
            <v>5000000</v>
          </cell>
          <cell r="BA254">
            <v>5000000</v>
          </cell>
          <cell r="BB254">
            <v>5000000</v>
          </cell>
          <cell r="BC254">
            <v>5000000</v>
          </cell>
          <cell r="BD254">
            <v>5000000</v>
          </cell>
          <cell r="BE254">
            <v>5000000</v>
          </cell>
          <cell r="BF254">
            <v>5000000</v>
          </cell>
          <cell r="BG254">
            <v>5000000</v>
          </cell>
          <cell r="BH254">
            <v>5000000</v>
          </cell>
          <cell r="BI254">
            <v>5000000</v>
          </cell>
          <cell r="BJ254">
            <v>5000000</v>
          </cell>
          <cell r="BK254">
            <v>5000000</v>
          </cell>
        </row>
        <row r="255">
          <cell r="C255" t="str">
            <v>s3_Authorised Denomination</v>
          </cell>
          <cell r="E255">
            <v>500000</v>
          </cell>
          <cell r="F255">
            <v>500000</v>
          </cell>
          <cell r="G255">
            <v>500000</v>
          </cell>
          <cell r="H255">
            <v>500000</v>
          </cell>
          <cell r="I255">
            <v>500000</v>
          </cell>
          <cell r="J255">
            <v>500000</v>
          </cell>
          <cell r="K255">
            <v>500000</v>
          </cell>
          <cell r="L255">
            <v>500000</v>
          </cell>
          <cell r="M255">
            <v>500000</v>
          </cell>
          <cell r="N255">
            <v>500000</v>
          </cell>
          <cell r="O255">
            <v>500000</v>
          </cell>
          <cell r="P255">
            <v>500000</v>
          </cell>
          <cell r="Q255">
            <v>500000</v>
          </cell>
          <cell r="R255">
            <v>500000</v>
          </cell>
          <cell r="S255">
            <v>500000</v>
          </cell>
          <cell r="T255">
            <v>500000</v>
          </cell>
          <cell r="U255">
            <v>500000</v>
          </cell>
          <cell r="V255">
            <v>500000</v>
          </cell>
          <cell r="W255">
            <v>500000</v>
          </cell>
          <cell r="X255">
            <v>500000</v>
          </cell>
          <cell r="Y255">
            <v>500000</v>
          </cell>
          <cell r="Z255">
            <v>500000</v>
          </cell>
          <cell r="AA255">
            <v>500000</v>
          </cell>
          <cell r="AB255">
            <v>500000</v>
          </cell>
          <cell r="AC255">
            <v>500000</v>
          </cell>
          <cell r="AD255">
            <v>500000</v>
          </cell>
          <cell r="AE255">
            <v>500000</v>
          </cell>
          <cell r="AF255">
            <v>500000</v>
          </cell>
          <cell r="AG255">
            <v>500000</v>
          </cell>
          <cell r="AH255">
            <v>500000</v>
          </cell>
          <cell r="AI255">
            <v>500000</v>
          </cell>
          <cell r="AJ255">
            <v>500000</v>
          </cell>
          <cell r="AK255">
            <v>500000</v>
          </cell>
          <cell r="AL255">
            <v>500000</v>
          </cell>
          <cell r="AM255">
            <v>500000</v>
          </cell>
          <cell r="AN255">
            <v>500000</v>
          </cell>
          <cell r="AO255">
            <v>500000</v>
          </cell>
          <cell r="AP255">
            <v>500000</v>
          </cell>
          <cell r="AQ255">
            <v>500000</v>
          </cell>
          <cell r="AR255">
            <v>500000</v>
          </cell>
          <cell r="AS255">
            <v>500000</v>
          </cell>
          <cell r="AT255">
            <v>500000</v>
          </cell>
          <cell r="AU255">
            <v>500000</v>
          </cell>
          <cell r="AV255">
            <v>500000</v>
          </cell>
          <cell r="AW255">
            <v>500000</v>
          </cell>
          <cell r="AX255">
            <v>500000</v>
          </cell>
          <cell r="AY255">
            <v>500000</v>
          </cell>
          <cell r="AZ255">
            <v>500000</v>
          </cell>
          <cell r="BA255">
            <v>500000</v>
          </cell>
          <cell r="BB255">
            <v>500000</v>
          </cell>
          <cell r="BC255">
            <v>500000</v>
          </cell>
          <cell r="BD255">
            <v>500000</v>
          </cell>
          <cell r="BE255">
            <v>500000</v>
          </cell>
          <cell r="BF255">
            <v>500000</v>
          </cell>
          <cell r="BG255">
            <v>500000</v>
          </cell>
          <cell r="BH255">
            <v>500000</v>
          </cell>
          <cell r="BI255">
            <v>500000</v>
          </cell>
          <cell r="BJ255">
            <v>500000</v>
          </cell>
          <cell r="BK255">
            <v>500000</v>
          </cell>
        </row>
        <row r="256">
          <cell r="C256" t="str">
            <v>s3_Notes</v>
          </cell>
          <cell r="E256">
            <v>50</v>
          </cell>
          <cell r="F256">
            <v>50</v>
          </cell>
          <cell r="G256">
            <v>50</v>
          </cell>
          <cell r="H256">
            <v>50</v>
          </cell>
          <cell r="I256">
            <v>50</v>
          </cell>
          <cell r="J256">
            <v>50</v>
          </cell>
          <cell r="K256">
            <v>50</v>
          </cell>
          <cell r="L256">
            <v>50</v>
          </cell>
          <cell r="M256">
            <v>50</v>
          </cell>
          <cell r="N256">
            <v>50</v>
          </cell>
          <cell r="O256">
            <v>50</v>
          </cell>
          <cell r="P256">
            <v>50</v>
          </cell>
          <cell r="Q256">
            <v>50</v>
          </cell>
          <cell r="R256">
            <v>50</v>
          </cell>
          <cell r="S256">
            <v>50</v>
          </cell>
          <cell r="T256">
            <v>50</v>
          </cell>
          <cell r="U256">
            <v>50</v>
          </cell>
          <cell r="V256">
            <v>50</v>
          </cell>
          <cell r="W256">
            <v>50</v>
          </cell>
          <cell r="X256">
            <v>50</v>
          </cell>
          <cell r="Y256">
            <v>50</v>
          </cell>
          <cell r="Z256">
            <v>50</v>
          </cell>
          <cell r="AA256">
            <v>50</v>
          </cell>
          <cell r="AB256">
            <v>50</v>
          </cell>
          <cell r="AC256">
            <v>50</v>
          </cell>
          <cell r="AD256">
            <v>50</v>
          </cell>
          <cell r="AE256">
            <v>50</v>
          </cell>
          <cell r="AF256">
            <v>50</v>
          </cell>
          <cell r="AG256">
            <v>50</v>
          </cell>
          <cell r="AH256">
            <v>50</v>
          </cell>
          <cell r="AI256">
            <v>50</v>
          </cell>
          <cell r="AJ256">
            <v>50</v>
          </cell>
          <cell r="AK256">
            <v>50</v>
          </cell>
          <cell r="AL256">
            <v>50</v>
          </cell>
          <cell r="AM256">
            <v>50</v>
          </cell>
          <cell r="AN256">
            <v>50</v>
          </cell>
          <cell r="AO256">
            <v>50</v>
          </cell>
          <cell r="AP256">
            <v>50</v>
          </cell>
          <cell r="AQ256">
            <v>50</v>
          </cell>
          <cell r="AR256">
            <v>50</v>
          </cell>
          <cell r="AS256">
            <v>50</v>
          </cell>
          <cell r="AT256">
            <v>50</v>
          </cell>
          <cell r="AU256">
            <v>50</v>
          </cell>
          <cell r="AV256">
            <v>50</v>
          </cell>
          <cell r="AW256">
            <v>50</v>
          </cell>
          <cell r="AX256">
            <v>50</v>
          </cell>
          <cell r="AY256">
            <v>50</v>
          </cell>
          <cell r="AZ256">
            <v>50</v>
          </cell>
          <cell r="BA256">
            <v>50</v>
          </cell>
          <cell r="BB256">
            <v>50</v>
          </cell>
          <cell r="BC256">
            <v>50</v>
          </cell>
          <cell r="BD256">
            <v>50</v>
          </cell>
          <cell r="BE256">
            <v>50</v>
          </cell>
          <cell r="BF256">
            <v>50</v>
          </cell>
          <cell r="BG256">
            <v>50</v>
          </cell>
          <cell r="BH256">
            <v>50</v>
          </cell>
          <cell r="BI256">
            <v>50</v>
          </cell>
          <cell r="BJ256">
            <v>50</v>
          </cell>
          <cell r="BK256">
            <v>50</v>
          </cell>
        </row>
        <row r="257">
          <cell r="C257" t="str">
            <v>s3_A2F Applicable Interest</v>
          </cell>
          <cell r="E257">
            <v>190008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</row>
        <row r="258">
          <cell r="C258" t="str">
            <v>s3_B1F Applicable Interest</v>
          </cell>
          <cell r="E258">
            <v>91858.5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</row>
        <row r="259">
          <cell r="C259" t="str">
            <v>s3_C Applicable Interest</v>
          </cell>
          <cell r="E259">
            <v>434796.00000000006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</row>
        <row r="260">
          <cell r="C260" t="str">
            <v>s3_Interest Available</v>
          </cell>
          <cell r="E260">
            <v>716662.5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</row>
        <row r="261">
          <cell r="C261" t="str">
            <v>s3_Interest Paid</v>
          </cell>
          <cell r="E261">
            <v>716662.5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</row>
        <row r="262">
          <cell r="C262" t="str">
            <v>s3_A2F Applicable Principal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</row>
        <row r="263">
          <cell r="C263" t="str">
            <v>s3_B1F Applicable Principal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</row>
        <row r="264">
          <cell r="C264" t="str">
            <v>s3_C Applicable Principal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</row>
        <row r="265">
          <cell r="C265" t="str">
            <v>s3_Principal Available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</row>
        <row r="266">
          <cell r="C266" t="str">
            <v>s3_Principal Paid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Inputs"/>
      <sheetName val="Scenario"/>
      <sheetName val="Check"/>
      <sheetName val="Schedules"/>
      <sheetName val="Single RUN"/>
      <sheetName val="Check(2)"/>
      <sheetName val="PV Analysis"/>
      <sheetName val="Incentive Fee"/>
      <sheetName val="CF"/>
      <sheetName val="OC"/>
      <sheetName val="IC"/>
      <sheetName val="COLL"/>
      <sheetName val="PPN"/>
      <sheetName val="irr_check"/>
      <sheetName val="Summary"/>
      <sheetName val="AAA Cashflows"/>
      <sheetName val="Sheet1"/>
      <sheetName val="BEs"/>
      <sheetName val="MDY SUMMARY"/>
      <sheetName val="Structure"/>
      <sheetName val="corr"/>
      <sheetName val="DF Loan 3"/>
      <sheetName val="MDY"/>
      <sheetName val="ppmt"/>
      <sheetName val="OCIC"/>
      <sheetName val="MDY tables"/>
      <sheetName val="MDY rectable"/>
      <sheetName val="ComboNote"/>
      <sheetName val="Hedge CF"/>
      <sheetName val="LIBOR"/>
      <sheetName val="SP LIBOR"/>
      <sheetName val="Default"/>
      <sheetName val="Gen"/>
      <sheetName val="Tests"/>
      <sheetName val="PIK"/>
      <sheetName val="SENSITIVITY"/>
      <sheetName val="Srvc"/>
      <sheetName val="Ptst"/>
      <sheetName val="Calc"/>
      <sheetName val="Liabilities"/>
      <sheetName val="Assumptions"/>
      <sheetName val="IPD_calcs"/>
      <sheetName val="monthly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Portfolio Default Rates"/>
      <sheetName val="Graph"/>
      <sheetName val="Formula"/>
      <sheetName val="SENSITIVITY"/>
      <sheetName val="libor stress"/>
      <sheetName val="ROC"/>
      <sheetName val="ROC-Hedge"/>
      <sheetName val="Am"/>
      <sheetName val="CF"/>
      <sheetName val="Hedge"/>
      <sheetName val="Test"/>
      <sheetName val="Sheet1"/>
      <sheetName val="CDOmonitor"/>
      <sheetName val="Ftest"/>
      <sheetName val="Test0"/>
      <sheetName val="Converge"/>
      <sheetName val="Input"/>
      <sheetName val="OutputForAgency"/>
      <sheetName val="Investor Page"/>
      <sheetName val="S&amp;P Inputs"/>
      <sheetName val="BBG"/>
      <sheetName val="Fitch Inputs"/>
      <sheetName val="Schedules"/>
      <sheetName val="Principal Amo"/>
      <sheetName val="Moodys"/>
      <sheetName val="MDY(Mortgage REIT)"/>
      <sheetName val="MDY(Equity REIT)"/>
      <sheetName val="Tables"/>
      <sheetName val="Sheet2"/>
      <sheetName val="P&amp;L"/>
    </sheetNames>
    <sheetDataSet>
      <sheetData sheetId="0" refreshError="1"/>
      <sheetData sheetId="1" refreshError="1"/>
      <sheetData sheetId="2" refreshError="1"/>
      <sheetData sheetId="3" refreshError="1">
        <row r="24">
          <cell r="I24">
            <v>6.6500000000000004E-2</v>
          </cell>
        </row>
        <row r="25">
          <cell r="I25">
            <v>5.0000000000000121E-2</v>
          </cell>
        </row>
        <row r="31">
          <cell r="I31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8">
          <cell r="M38">
            <v>5.7499999999999999E-3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 t="e">
            <v>#DIV/0!</v>
          </cell>
        </row>
        <row r="43">
          <cell r="M43">
            <v>1</v>
          </cell>
        </row>
        <row r="44">
          <cell r="M44" t="e">
            <v>#DIV/0!</v>
          </cell>
        </row>
        <row r="45">
          <cell r="M45">
            <v>0.42195121951219516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alcs"/>
      <sheetName val="Interest Waterfall"/>
      <sheetName val="Principal Waterfall"/>
      <sheetName val="Notes"/>
      <sheetName val="Report_1"/>
      <sheetName val="Report_2"/>
      <sheetName val="Report_3"/>
      <sheetName val="IW"/>
      <sheetName val="Inputs"/>
      <sheetName val="Scenario"/>
      <sheetName val="MDY rec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 t="str">
            <v>Authorised Integral Amount</v>
          </cell>
          <cell r="B9">
            <v>1000</v>
          </cell>
          <cell r="C9">
            <v>1000</v>
          </cell>
          <cell r="D9">
            <v>1000</v>
          </cell>
          <cell r="E9">
            <v>1000</v>
          </cell>
        </row>
        <row r="11">
          <cell r="A11" t="str">
            <v>Class A</v>
          </cell>
        </row>
        <row r="12">
          <cell r="A12" t="str">
            <v>A_Original Balance</v>
          </cell>
          <cell r="B12">
            <v>270000000</v>
          </cell>
          <cell r="C12">
            <v>270000000</v>
          </cell>
          <cell r="D12">
            <v>270000000</v>
          </cell>
          <cell r="E12">
            <v>270000000</v>
          </cell>
        </row>
        <row r="13">
          <cell r="A13" t="str">
            <v>A_Opening Balance</v>
          </cell>
          <cell r="B13">
            <v>270000000</v>
          </cell>
          <cell r="C13">
            <v>270000000</v>
          </cell>
          <cell r="D13">
            <v>270000000</v>
          </cell>
          <cell r="E13">
            <v>270000000</v>
          </cell>
        </row>
        <row r="14">
          <cell r="A14" t="str">
            <v>A_Interest Rate</v>
          </cell>
          <cell r="B14">
            <v>2.2499999999999999E-2</v>
          </cell>
          <cell r="C14">
            <v>2.5000000000000001E-3</v>
          </cell>
          <cell r="D14">
            <v>2.5000000000000001E-3</v>
          </cell>
          <cell r="E14">
            <v>2.5000000000000001E-3</v>
          </cell>
        </row>
        <row r="15">
          <cell r="A15" t="str">
            <v>A_Denom</v>
          </cell>
          <cell r="B15">
            <v>1000</v>
          </cell>
          <cell r="C15">
            <v>1000</v>
          </cell>
          <cell r="D15">
            <v>1000</v>
          </cell>
          <cell r="E15">
            <v>1000</v>
          </cell>
        </row>
        <row r="16">
          <cell r="A16" t="str">
            <v>A_Total Interest Due</v>
          </cell>
          <cell r="B16">
            <v>3744900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>A_Interest Paid</v>
          </cell>
          <cell r="B17">
            <v>3744900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>A_Principal Paid</v>
          </cell>
          <cell r="B18">
            <v>0</v>
          </cell>
          <cell r="C18">
            <v>7129710.222222222</v>
          </cell>
          <cell r="D18">
            <v>7129843.555555556</v>
          </cell>
          <cell r="E18">
            <v>0</v>
          </cell>
        </row>
        <row r="19">
          <cell r="A19" t="str">
            <v>A_Closing Balance</v>
          </cell>
          <cell r="B19">
            <v>270000000</v>
          </cell>
          <cell r="C19">
            <v>262870289.77777779</v>
          </cell>
          <cell r="D19">
            <v>262870156.44444445</v>
          </cell>
          <cell r="E19">
            <v>270000000</v>
          </cell>
        </row>
        <row r="21">
          <cell r="A21" t="str">
            <v>Class B</v>
          </cell>
        </row>
        <row r="22">
          <cell r="A22" t="str">
            <v>B_Original Balance</v>
          </cell>
          <cell r="B22">
            <v>30000000</v>
          </cell>
          <cell r="C22">
            <v>30000000</v>
          </cell>
          <cell r="D22">
            <v>30000000</v>
          </cell>
          <cell r="E22">
            <v>30000000</v>
          </cell>
        </row>
        <row r="23">
          <cell r="A23" t="str">
            <v>B_Opening Balance</v>
          </cell>
          <cell r="B23">
            <v>30000000</v>
          </cell>
          <cell r="C23">
            <v>30000000</v>
          </cell>
          <cell r="D23">
            <v>30000000</v>
          </cell>
          <cell r="E23">
            <v>30000000</v>
          </cell>
        </row>
        <row r="24">
          <cell r="A24" t="str">
            <v>B_Interest Rate</v>
          </cell>
          <cell r="B24">
            <v>2.4E-2</v>
          </cell>
          <cell r="C24">
            <v>4.0000000000000001E-3</v>
          </cell>
          <cell r="D24">
            <v>4.0000000000000001E-3</v>
          </cell>
          <cell r="E24">
            <v>4.0000000000000001E-3</v>
          </cell>
        </row>
        <row r="25">
          <cell r="A25" t="str">
            <v>B_Denom</v>
          </cell>
          <cell r="B25">
            <v>1000</v>
          </cell>
          <cell r="C25">
            <v>1000</v>
          </cell>
          <cell r="D25">
            <v>1000</v>
          </cell>
          <cell r="E25">
            <v>1000</v>
          </cell>
        </row>
        <row r="26">
          <cell r="A26" t="str">
            <v>B_Interest Due</v>
          </cell>
          <cell r="B26">
            <v>443700</v>
          </cell>
          <cell r="C26">
            <v>0</v>
          </cell>
          <cell r="D26">
            <v>0</v>
          </cell>
          <cell r="E26">
            <v>0</v>
          </cell>
        </row>
        <row r="27">
          <cell r="A27" t="str">
            <v>B_Shortfall Due from last Period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</row>
        <row r="28">
          <cell r="A28" t="str">
            <v>B_Total Interest Due</v>
          </cell>
          <cell r="B28">
            <v>443700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>B_Interest Paid</v>
          </cell>
          <cell r="B29">
            <v>443700</v>
          </cell>
          <cell r="C29">
            <v>0</v>
          </cell>
          <cell r="D29">
            <v>0</v>
          </cell>
          <cell r="E29">
            <v>0</v>
          </cell>
        </row>
        <row r="30">
          <cell r="A30" t="str">
            <v>B_Interest Shortfall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>B_Principal Paid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</row>
        <row r="32">
          <cell r="A32" t="str">
            <v>B_Closing Balance</v>
          </cell>
          <cell r="B32">
            <v>30000000</v>
          </cell>
          <cell r="C32">
            <v>30000000</v>
          </cell>
          <cell r="D32">
            <v>30000000</v>
          </cell>
          <cell r="E32">
            <v>30000000</v>
          </cell>
        </row>
        <row r="34">
          <cell r="A34" t="str">
            <v>Class C</v>
          </cell>
        </row>
        <row r="35">
          <cell r="A35" t="str">
            <v>C_Original Balance</v>
          </cell>
          <cell r="B35">
            <v>33000000</v>
          </cell>
          <cell r="C35">
            <v>33000000</v>
          </cell>
          <cell r="D35">
            <v>33000000</v>
          </cell>
          <cell r="E35">
            <v>33000000</v>
          </cell>
        </row>
        <row r="36">
          <cell r="A36" t="str">
            <v>C_Opening Balance</v>
          </cell>
          <cell r="B36">
            <v>33000000</v>
          </cell>
          <cell r="C36">
            <v>33000000</v>
          </cell>
          <cell r="D36">
            <v>33000000</v>
          </cell>
          <cell r="E36">
            <v>33000000</v>
          </cell>
        </row>
        <row r="37">
          <cell r="A37" t="str">
            <v>C_Interest Rate</v>
          </cell>
          <cell r="B37">
            <v>2.6800000000000001E-2</v>
          </cell>
          <cell r="C37">
            <v>6.8000000000000005E-3</v>
          </cell>
          <cell r="D37">
            <v>6.8000000000000005E-3</v>
          </cell>
          <cell r="E37">
            <v>6.8000000000000005E-3</v>
          </cell>
        </row>
        <row r="38">
          <cell r="A38" t="str">
            <v>C_Denom</v>
          </cell>
          <cell r="B38">
            <v>1000</v>
          </cell>
          <cell r="C38">
            <v>1000</v>
          </cell>
          <cell r="D38">
            <v>1000</v>
          </cell>
          <cell r="E38">
            <v>1000</v>
          </cell>
        </row>
        <row r="39">
          <cell r="A39" t="str">
            <v>C_Interest Due</v>
          </cell>
          <cell r="B39">
            <v>545160</v>
          </cell>
          <cell r="C39">
            <v>0</v>
          </cell>
          <cell r="D39">
            <v>0</v>
          </cell>
          <cell r="E39">
            <v>0</v>
          </cell>
        </row>
        <row r="40">
          <cell r="A40" t="str">
            <v>C_Shortfall Due from last Period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</row>
        <row r="41">
          <cell r="A41" t="str">
            <v>C_Total Interest Due</v>
          </cell>
          <cell r="B41">
            <v>545160</v>
          </cell>
          <cell r="C41">
            <v>0</v>
          </cell>
          <cell r="D41">
            <v>0</v>
          </cell>
          <cell r="E41">
            <v>0</v>
          </cell>
        </row>
        <row r="42">
          <cell r="A42" t="str">
            <v>C_Interest Paid</v>
          </cell>
          <cell r="B42">
            <v>545160</v>
          </cell>
          <cell r="C42">
            <v>0</v>
          </cell>
          <cell r="D42">
            <v>0</v>
          </cell>
          <cell r="E42">
            <v>0</v>
          </cell>
        </row>
        <row r="43">
          <cell r="A43" t="str">
            <v>C_Interest Shortfall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</row>
        <row r="44">
          <cell r="A44" t="str">
            <v>C_Principal Paid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</row>
        <row r="45">
          <cell r="A45" t="str">
            <v>C_Closing Balance</v>
          </cell>
          <cell r="B45">
            <v>33000000</v>
          </cell>
          <cell r="C45">
            <v>33000000</v>
          </cell>
          <cell r="D45">
            <v>33000000</v>
          </cell>
          <cell r="E45">
            <v>33000000</v>
          </cell>
        </row>
        <row r="47">
          <cell r="A47" t="str">
            <v>Class D1</v>
          </cell>
        </row>
        <row r="48">
          <cell r="A48" t="str">
            <v>D1_Original Balance</v>
          </cell>
          <cell r="B48">
            <v>9500000</v>
          </cell>
          <cell r="C48">
            <v>9500000</v>
          </cell>
          <cell r="D48">
            <v>9500000</v>
          </cell>
          <cell r="E48">
            <v>9500000</v>
          </cell>
        </row>
        <row r="49">
          <cell r="A49" t="str">
            <v>D1_Opening Balance</v>
          </cell>
          <cell r="B49">
            <v>9500000</v>
          </cell>
          <cell r="C49">
            <v>9500000</v>
          </cell>
          <cell r="D49">
            <v>9500000</v>
          </cell>
          <cell r="E49">
            <v>9500000</v>
          </cell>
        </row>
        <row r="50">
          <cell r="A50" t="str">
            <v>D1_Interest Rate</v>
          </cell>
          <cell r="B50">
            <v>3.4500000000000003E-2</v>
          </cell>
          <cell r="C50">
            <v>1.4499999999999999E-2</v>
          </cell>
          <cell r="D50">
            <v>1.4499999999999999E-2</v>
          </cell>
          <cell r="E50">
            <v>1.4499999999999999E-2</v>
          </cell>
        </row>
        <row r="51">
          <cell r="A51" t="str">
            <v>D1_Denom</v>
          </cell>
          <cell r="B51">
            <v>1000</v>
          </cell>
          <cell r="C51">
            <v>1000</v>
          </cell>
          <cell r="D51">
            <v>1000</v>
          </cell>
          <cell r="E51">
            <v>1000</v>
          </cell>
        </row>
        <row r="52">
          <cell r="A52" t="str">
            <v>D1_Interest Due</v>
          </cell>
          <cell r="B52">
            <v>202065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>D1_Shortfall Due from last Period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>D1_Total Interest Due</v>
          </cell>
          <cell r="B54">
            <v>202065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>D1_Interest Paid</v>
          </cell>
          <cell r="B55">
            <v>202064.99999999997</v>
          </cell>
          <cell r="C55" t="e">
            <v>#DIV/0!</v>
          </cell>
          <cell r="D55" t="e">
            <v>#DIV/0!</v>
          </cell>
          <cell r="E55" t="e">
            <v>#DIV/0!</v>
          </cell>
        </row>
        <row r="56">
          <cell r="A56" t="str">
            <v>D1_Interest Shortfall</v>
          </cell>
          <cell r="B56">
            <v>0</v>
          </cell>
          <cell r="C56" t="e">
            <v>#DIV/0!</v>
          </cell>
          <cell r="D56" t="e">
            <v>#DIV/0!</v>
          </cell>
          <cell r="E56" t="e">
            <v>#DIV/0!</v>
          </cell>
        </row>
        <row r="57">
          <cell r="A57" t="str">
            <v>D1_Principal Paid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>D1_Closing Balance</v>
          </cell>
          <cell r="B58">
            <v>9500000</v>
          </cell>
          <cell r="C58">
            <v>9500000</v>
          </cell>
          <cell r="D58">
            <v>9500000</v>
          </cell>
          <cell r="E58">
            <v>9500000</v>
          </cell>
        </row>
        <row r="60">
          <cell r="A60" t="str">
            <v>Class D2</v>
          </cell>
        </row>
        <row r="61">
          <cell r="A61" t="str">
            <v>D2_Original Balance</v>
          </cell>
          <cell r="B61">
            <v>14000000</v>
          </cell>
          <cell r="C61">
            <v>14000000</v>
          </cell>
          <cell r="D61">
            <v>14000000</v>
          </cell>
          <cell r="E61">
            <v>14000000</v>
          </cell>
        </row>
        <row r="62">
          <cell r="A62" t="str">
            <v>D2_Opening Balance</v>
          </cell>
          <cell r="B62">
            <v>14000000</v>
          </cell>
          <cell r="C62">
            <v>14000000</v>
          </cell>
          <cell r="D62">
            <v>14000000</v>
          </cell>
          <cell r="E62">
            <v>14000000</v>
          </cell>
        </row>
        <row r="63">
          <cell r="A63" t="str">
            <v>D2_Interest Rate</v>
          </cell>
          <cell r="B63">
            <v>4.5999999999999999E-2</v>
          </cell>
          <cell r="C63">
            <v>4.5999999999999999E-2</v>
          </cell>
          <cell r="D63">
            <v>4.5999999999999999E-2</v>
          </cell>
          <cell r="E63">
            <v>4.5999999999999999E-2</v>
          </cell>
        </row>
        <row r="64">
          <cell r="A64" t="str">
            <v>D2_Denom</v>
          </cell>
          <cell r="B64">
            <v>1000</v>
          </cell>
          <cell r="C64">
            <v>1000</v>
          </cell>
          <cell r="D64">
            <v>1000</v>
          </cell>
          <cell r="E64">
            <v>1000</v>
          </cell>
        </row>
        <row r="65">
          <cell r="A65" t="str">
            <v>D2_Interest Due</v>
          </cell>
          <cell r="B65">
            <v>398860</v>
          </cell>
          <cell r="C65">
            <v>0</v>
          </cell>
          <cell r="D65">
            <v>0</v>
          </cell>
          <cell r="E65">
            <v>0</v>
          </cell>
        </row>
        <row r="66">
          <cell r="A66" t="str">
            <v>D2_Shortfall Due from last Period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</row>
        <row r="67">
          <cell r="A67" t="str">
            <v>D2_Total Interest Due</v>
          </cell>
          <cell r="B67">
            <v>398860</v>
          </cell>
          <cell r="C67">
            <v>0</v>
          </cell>
          <cell r="D67">
            <v>0</v>
          </cell>
          <cell r="E67">
            <v>0</v>
          </cell>
        </row>
        <row r="68">
          <cell r="A68" t="str">
            <v>D2_Interest Paid</v>
          </cell>
          <cell r="B68">
            <v>398860</v>
          </cell>
          <cell r="C68" t="e">
            <v>#DIV/0!</v>
          </cell>
          <cell r="D68" t="e">
            <v>#DIV/0!</v>
          </cell>
          <cell r="E68" t="e">
            <v>#DIV/0!</v>
          </cell>
        </row>
        <row r="69">
          <cell r="A69" t="str">
            <v>D2_Interest Shortfall</v>
          </cell>
          <cell r="B69">
            <v>0</v>
          </cell>
          <cell r="C69" t="e">
            <v>#DIV/0!</v>
          </cell>
          <cell r="D69" t="e">
            <v>#DIV/0!</v>
          </cell>
          <cell r="E69" t="e">
            <v>#DIV/0!</v>
          </cell>
        </row>
        <row r="70">
          <cell r="A70" t="str">
            <v>D2_Principal Paid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</row>
        <row r="71">
          <cell r="A71" t="str">
            <v>D2_Closing Balance</v>
          </cell>
          <cell r="B71">
            <v>14000000</v>
          </cell>
          <cell r="C71">
            <v>14000000</v>
          </cell>
          <cell r="D71">
            <v>14000000</v>
          </cell>
          <cell r="E71">
            <v>14000000</v>
          </cell>
        </row>
        <row r="73">
          <cell r="A73" t="str">
            <v>Class E</v>
          </cell>
        </row>
        <row r="74">
          <cell r="A74" t="str">
            <v>E_Original Balance</v>
          </cell>
          <cell r="B74">
            <v>14000000</v>
          </cell>
          <cell r="C74">
            <v>14000000</v>
          </cell>
          <cell r="D74">
            <v>14000000</v>
          </cell>
          <cell r="E74">
            <v>14000000</v>
          </cell>
        </row>
        <row r="75">
          <cell r="A75" t="str">
            <v>E_Opening Balance</v>
          </cell>
          <cell r="B75">
            <v>14000000</v>
          </cell>
          <cell r="C75">
            <v>14000000</v>
          </cell>
          <cell r="D75">
            <v>14000000</v>
          </cell>
          <cell r="E75">
            <v>14000000</v>
          </cell>
        </row>
        <row r="76">
          <cell r="A76" t="str">
            <v>E_Interest Rate</v>
          </cell>
          <cell r="B76">
            <v>6.7500000000000004E-2</v>
          </cell>
          <cell r="C76">
            <v>4.7500000000000001E-2</v>
          </cell>
          <cell r="D76">
            <v>4.7500000000000001E-2</v>
          </cell>
          <cell r="E76">
            <v>4.7500000000000001E-2</v>
          </cell>
        </row>
        <row r="77">
          <cell r="A77" t="str">
            <v>E_Denom</v>
          </cell>
          <cell r="B77">
            <v>1000</v>
          </cell>
          <cell r="C77">
            <v>1000</v>
          </cell>
          <cell r="D77">
            <v>1000</v>
          </cell>
          <cell r="E77">
            <v>1000</v>
          </cell>
        </row>
        <row r="78">
          <cell r="A78" t="str">
            <v>E_Interest Due</v>
          </cell>
          <cell r="B78">
            <v>582540</v>
          </cell>
          <cell r="C78">
            <v>0</v>
          </cell>
          <cell r="D78">
            <v>0</v>
          </cell>
          <cell r="E78">
            <v>0</v>
          </cell>
        </row>
        <row r="79">
          <cell r="A79" t="str">
            <v>E_Shortfall Due from last Period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</row>
        <row r="80">
          <cell r="A80" t="str">
            <v>E_Total Interest Due</v>
          </cell>
          <cell r="B80">
            <v>582540</v>
          </cell>
          <cell r="C80">
            <v>0</v>
          </cell>
          <cell r="D80">
            <v>0</v>
          </cell>
          <cell r="E80">
            <v>0</v>
          </cell>
        </row>
        <row r="81">
          <cell r="A81" t="str">
            <v>E_Interest Paid</v>
          </cell>
          <cell r="B81">
            <v>582540</v>
          </cell>
          <cell r="C81">
            <v>0</v>
          </cell>
          <cell r="D81">
            <v>0</v>
          </cell>
          <cell r="E81">
            <v>0</v>
          </cell>
        </row>
        <row r="82">
          <cell r="A82" t="str">
            <v>E_Interest Shortfall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E_Principal Paid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</row>
        <row r="84">
          <cell r="A84" t="str">
            <v>E_Closing Balance</v>
          </cell>
          <cell r="B84">
            <v>14000000</v>
          </cell>
          <cell r="C84">
            <v>14000000</v>
          </cell>
          <cell r="D84">
            <v>14000000</v>
          </cell>
          <cell r="E84">
            <v>14000000</v>
          </cell>
        </row>
        <row r="86">
          <cell r="A86" t="str">
            <v>Class F Subordinated</v>
          </cell>
        </row>
        <row r="87">
          <cell r="A87" t="str">
            <v>F_Original Balance</v>
          </cell>
          <cell r="B87">
            <v>37500000</v>
          </cell>
          <cell r="C87">
            <v>37500000</v>
          </cell>
          <cell r="D87">
            <v>37500000</v>
          </cell>
          <cell r="E87">
            <v>37500000</v>
          </cell>
        </row>
        <row r="88">
          <cell r="A88" t="str">
            <v>F_Opening Balance</v>
          </cell>
          <cell r="B88">
            <v>37500000</v>
          </cell>
          <cell r="C88">
            <v>37500000</v>
          </cell>
          <cell r="D88">
            <v>37500000</v>
          </cell>
          <cell r="E88">
            <v>37500000</v>
          </cell>
        </row>
        <row r="89">
          <cell r="A89" t="str">
            <v>F_Interest Paid</v>
          </cell>
          <cell r="B89">
            <v>1651636.666666667</v>
          </cell>
          <cell r="C89">
            <v>0</v>
          </cell>
          <cell r="D89">
            <v>0</v>
          </cell>
          <cell r="E89">
            <v>0</v>
          </cell>
        </row>
        <row r="90">
          <cell r="A90" t="str">
            <v>F_Principal Paid</v>
          </cell>
          <cell r="B90">
            <v>5000000</v>
          </cell>
          <cell r="C90">
            <v>0</v>
          </cell>
          <cell r="D90">
            <v>0</v>
          </cell>
          <cell r="E90">
            <v>0</v>
          </cell>
        </row>
        <row r="91">
          <cell r="A91" t="str">
            <v>F_Closing Balance</v>
          </cell>
          <cell r="B91">
            <v>32500000</v>
          </cell>
          <cell r="C91">
            <v>37500000</v>
          </cell>
          <cell r="D91">
            <v>37500000</v>
          </cell>
          <cell r="E91">
            <v>37500000</v>
          </cell>
        </row>
        <row r="93">
          <cell r="A93" t="str">
            <v>Class F IRR</v>
          </cell>
        </row>
        <row r="94">
          <cell r="A94" t="str">
            <v>F_Cash Flows previous Periods</v>
          </cell>
          <cell r="B94">
            <v>-37500000</v>
          </cell>
          <cell r="C94">
            <v>6651636.666666667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F_IRR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 t="e">
            <v>#NUM!</v>
          </cell>
          <cell r="I95" t="e">
            <v>#NUM!</v>
          </cell>
          <cell r="J95" t="e">
            <v>#DIV/0!</v>
          </cell>
          <cell r="K95" t="e">
            <v>#DIV/0!</v>
          </cell>
        </row>
        <row r="98">
          <cell r="A98" t="str">
            <v>Class Q Combination</v>
          </cell>
        </row>
        <row r="99">
          <cell r="A99" t="str">
            <v>Q_Original Balance</v>
          </cell>
          <cell r="B99">
            <v>40000000</v>
          </cell>
          <cell r="C99">
            <v>40000000</v>
          </cell>
          <cell r="D99">
            <v>40000000</v>
          </cell>
          <cell r="E99">
            <v>40000000</v>
          </cell>
        </row>
        <row r="100">
          <cell r="A100" t="str">
            <v>Q_Opening Balance</v>
          </cell>
          <cell r="B100">
            <v>40000000</v>
          </cell>
          <cell r="C100">
            <v>40000000</v>
          </cell>
          <cell r="D100">
            <v>40000000</v>
          </cell>
          <cell r="E100">
            <v>40000000</v>
          </cell>
        </row>
        <row r="101">
          <cell r="A101" t="str">
            <v>Q_Total Interest Due</v>
          </cell>
          <cell r="B101">
            <v>1380601.0222222223</v>
          </cell>
          <cell r="C101">
            <v>0</v>
          </cell>
          <cell r="D101">
            <v>0</v>
          </cell>
          <cell r="E101">
            <v>0</v>
          </cell>
        </row>
        <row r="102">
          <cell r="A102" t="str">
            <v>Q_Total Funds</v>
          </cell>
          <cell r="B102">
            <v>3247267.6888888893</v>
          </cell>
          <cell r="C102" t="e">
            <v>#DIV/0!</v>
          </cell>
          <cell r="D102" t="e">
            <v>#DIV/0!</v>
          </cell>
          <cell r="E102" t="e">
            <v>#DIV/0!</v>
          </cell>
        </row>
        <row r="103">
          <cell r="A103" t="str">
            <v>Q_Principal Paid</v>
          </cell>
          <cell r="B103">
            <v>3247267.6888888893</v>
          </cell>
          <cell r="C103" t="e">
            <v>#DIV/0!</v>
          </cell>
          <cell r="D103" t="e">
            <v>#DIV/0!</v>
          </cell>
          <cell r="E103" t="e">
            <v>#DIV/0!</v>
          </cell>
        </row>
        <row r="104">
          <cell r="A104" t="str">
            <v xml:space="preserve">Q_Residual Interest </v>
          </cell>
          <cell r="B104">
            <v>0</v>
          </cell>
          <cell r="C104" t="e">
            <v>#DIV/0!</v>
          </cell>
          <cell r="D104" t="e">
            <v>#DIV/0!</v>
          </cell>
          <cell r="E104" t="e">
            <v>#DIV/0!</v>
          </cell>
        </row>
        <row r="105">
          <cell r="A105" t="str">
            <v>Q_Closing Balance</v>
          </cell>
          <cell r="B105">
            <v>36752732.311111107</v>
          </cell>
          <cell r="C105" t="e">
            <v>#DIV/0!</v>
          </cell>
          <cell r="D105" t="e">
            <v>#DIV/0!</v>
          </cell>
          <cell r="E105" t="e">
            <v>#DIV/0!</v>
          </cell>
        </row>
        <row r="106">
          <cell r="A106" t="str">
            <v>Q_D1_Ratio</v>
          </cell>
          <cell r="B106">
            <v>1</v>
          </cell>
          <cell r="C106">
            <v>1</v>
          </cell>
          <cell r="D106">
            <v>1</v>
          </cell>
          <cell r="E106">
            <v>1</v>
          </cell>
        </row>
        <row r="107">
          <cell r="A107" t="str">
            <v>Q_D2_Ratio</v>
          </cell>
          <cell r="B107">
            <v>0.6785714285714286</v>
          </cell>
          <cell r="C107">
            <v>0.6785714285714286</v>
          </cell>
          <cell r="D107">
            <v>0.6785714285714286</v>
          </cell>
          <cell r="E107">
            <v>0.6785714285714286</v>
          </cell>
        </row>
        <row r="108">
          <cell r="A108" t="str">
            <v>Q_E_Ratio</v>
          </cell>
          <cell r="B108">
            <v>0.5</v>
          </cell>
          <cell r="C108">
            <v>0.5</v>
          </cell>
          <cell r="D108">
            <v>0.5</v>
          </cell>
          <cell r="E108">
            <v>0.5</v>
          </cell>
        </row>
        <row r="109">
          <cell r="A109" t="str">
            <v>Q_F_Ratio</v>
          </cell>
          <cell r="B109">
            <v>0.37333333333333335</v>
          </cell>
          <cell r="C109">
            <v>0.37333333333333335</v>
          </cell>
          <cell r="D109">
            <v>0.37333333333333335</v>
          </cell>
          <cell r="E109">
            <v>0.37333333333333335</v>
          </cell>
        </row>
        <row r="111">
          <cell r="A111" t="str">
            <v>Class R Combination</v>
          </cell>
        </row>
        <row r="112">
          <cell r="A112" t="str">
            <v>R_Original Balance</v>
          </cell>
          <cell r="B112">
            <v>11000000</v>
          </cell>
          <cell r="C112">
            <v>11000000</v>
          </cell>
          <cell r="D112">
            <v>11000000</v>
          </cell>
          <cell r="E112">
            <v>11000000</v>
          </cell>
        </row>
        <row r="113">
          <cell r="A113" t="str">
            <v>R_Opening Balance</v>
          </cell>
          <cell r="B113">
            <v>11000000</v>
          </cell>
          <cell r="C113">
            <v>11000000</v>
          </cell>
          <cell r="D113">
            <v>11000000</v>
          </cell>
          <cell r="E113">
            <v>11000000</v>
          </cell>
        </row>
        <row r="114">
          <cell r="A114" t="str">
            <v>R_Total Interest Due</v>
          </cell>
          <cell r="B114">
            <v>68750</v>
          </cell>
          <cell r="C114">
            <v>0</v>
          </cell>
          <cell r="D114">
            <v>0</v>
          </cell>
          <cell r="E114">
            <v>0</v>
          </cell>
        </row>
        <row r="115">
          <cell r="A115" t="str">
            <v>R_Total Funds</v>
          </cell>
          <cell r="B115">
            <v>557298.95555555564</v>
          </cell>
          <cell r="C115" t="e">
            <v>#DIV/0!</v>
          </cell>
          <cell r="D115" t="e">
            <v>#DIV/0!</v>
          </cell>
          <cell r="E115" t="e">
            <v>#DIV/0!</v>
          </cell>
        </row>
        <row r="116">
          <cell r="A116" t="str">
            <v>R_Coupon Paid</v>
          </cell>
          <cell r="B116">
            <v>68750</v>
          </cell>
          <cell r="C116" t="e">
            <v>#DIV/0!</v>
          </cell>
          <cell r="D116" t="e">
            <v>#DIV/0!</v>
          </cell>
          <cell r="E116" t="e">
            <v>#DIV/0!</v>
          </cell>
        </row>
        <row r="117">
          <cell r="A117" t="str">
            <v>R_Principal Paid</v>
          </cell>
          <cell r="B117">
            <v>488548.95555555564</v>
          </cell>
          <cell r="C117" t="e">
            <v>#DIV/0!</v>
          </cell>
          <cell r="D117" t="e">
            <v>#DIV/0!</v>
          </cell>
          <cell r="E117" t="e">
            <v>#DIV/0!</v>
          </cell>
        </row>
        <row r="118">
          <cell r="A118" t="str">
            <v>R_Residual Interest</v>
          </cell>
          <cell r="B118">
            <v>0</v>
          </cell>
          <cell r="C118" t="e">
            <v>#DIV/0!</v>
          </cell>
          <cell r="D118" t="e">
            <v>#DIV/0!</v>
          </cell>
          <cell r="E118" t="e">
            <v>#DIV/0!</v>
          </cell>
        </row>
        <row r="119">
          <cell r="A119" t="str">
            <v>R_Closing Balance</v>
          </cell>
          <cell r="B119">
            <v>10511451.044444444</v>
          </cell>
          <cell r="C119" t="e">
            <v>#DIV/0!</v>
          </cell>
          <cell r="D119" t="e">
            <v>#DIV/0!</v>
          </cell>
          <cell r="E119" t="e">
            <v>#DIV/0!</v>
          </cell>
        </row>
        <row r="120">
          <cell r="A120" t="str">
            <v>R_C_Ratio</v>
          </cell>
          <cell r="B120">
            <v>0.13636363636363635</v>
          </cell>
          <cell r="C120">
            <v>0.13636363636363635</v>
          </cell>
          <cell r="D120">
            <v>0.13636363636363635</v>
          </cell>
          <cell r="E120">
            <v>0.13636363636363635</v>
          </cell>
        </row>
        <row r="121">
          <cell r="A121" t="str">
            <v>R_D2_Ratio</v>
          </cell>
          <cell r="B121">
            <v>0.32142857142857145</v>
          </cell>
          <cell r="C121">
            <v>0.32142857142857145</v>
          </cell>
          <cell r="D121">
            <v>0.32142857142857145</v>
          </cell>
          <cell r="E121">
            <v>0.32142857142857145</v>
          </cell>
        </row>
        <row r="122">
          <cell r="A122" t="str">
            <v>R_F_Ratio</v>
          </cell>
          <cell r="B122">
            <v>5.3333333333333337E-2</v>
          </cell>
          <cell r="C122">
            <v>5.3333333333333337E-2</v>
          </cell>
          <cell r="D122">
            <v>5.3333333333333337E-2</v>
          </cell>
          <cell r="E122">
            <v>5.3333333333333337E-2</v>
          </cell>
        </row>
        <row r="124">
          <cell r="A124" t="str">
            <v>Class S Combination</v>
          </cell>
        </row>
        <row r="125">
          <cell r="A125" t="str">
            <v>S_Original Balance</v>
          </cell>
          <cell r="B125">
            <v>3000000</v>
          </cell>
          <cell r="C125">
            <v>3000000</v>
          </cell>
          <cell r="D125">
            <v>3000000</v>
          </cell>
          <cell r="E125">
            <v>3000000</v>
          </cell>
        </row>
        <row r="126">
          <cell r="A126" t="str">
            <v>S_Opening Balance</v>
          </cell>
          <cell r="B126">
            <v>3000000</v>
          </cell>
          <cell r="C126">
            <v>3000000</v>
          </cell>
          <cell r="D126">
            <v>3000000</v>
          </cell>
          <cell r="E126">
            <v>3000000</v>
          </cell>
        </row>
        <row r="127">
          <cell r="A127" t="str">
            <v>S_Total Interest Due</v>
          </cell>
          <cell r="B127">
            <v>70202.733333333337</v>
          </cell>
          <cell r="C127">
            <v>0</v>
          </cell>
          <cell r="D127">
            <v>0</v>
          </cell>
          <cell r="E127">
            <v>0</v>
          </cell>
        </row>
        <row r="128">
          <cell r="A128" t="str">
            <v>S_Total Funds</v>
          </cell>
          <cell r="B128">
            <v>170202.73333333334</v>
          </cell>
          <cell r="C128">
            <v>0</v>
          </cell>
          <cell r="D128">
            <v>0</v>
          </cell>
          <cell r="E128">
            <v>0</v>
          </cell>
        </row>
        <row r="129">
          <cell r="A129" t="str">
            <v>S_Principal Paid</v>
          </cell>
          <cell r="B129">
            <v>170202.73333333334</v>
          </cell>
          <cell r="C129">
            <v>0</v>
          </cell>
          <cell r="D129">
            <v>0</v>
          </cell>
          <cell r="E129">
            <v>0</v>
          </cell>
        </row>
        <row r="130">
          <cell r="A130" t="str">
            <v>S_Residual Interest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</row>
        <row r="131">
          <cell r="A131" t="str">
            <v>S_Closing Balance</v>
          </cell>
          <cell r="B131">
            <v>2829797.2666666666</v>
          </cell>
          <cell r="C131">
            <v>3000000</v>
          </cell>
          <cell r="D131">
            <v>3000000</v>
          </cell>
          <cell r="E131">
            <v>3000000</v>
          </cell>
        </row>
        <row r="132">
          <cell r="A132" t="str">
            <v>S_C_Ratio</v>
          </cell>
          <cell r="B132">
            <v>6.8181818181818177E-2</v>
          </cell>
          <cell r="C132">
            <v>6.8181818181818177E-2</v>
          </cell>
          <cell r="D132">
            <v>6.8181818181818177E-2</v>
          </cell>
          <cell r="E132">
            <v>6.8181818181818177E-2</v>
          </cell>
        </row>
        <row r="133">
          <cell r="A133" t="str">
            <v>S_F_Ratio</v>
          </cell>
          <cell r="B133">
            <v>0.02</v>
          </cell>
          <cell r="C133">
            <v>0.02</v>
          </cell>
          <cell r="D133">
            <v>0.02</v>
          </cell>
          <cell r="E133">
            <v>0.02</v>
          </cell>
        </row>
        <row r="135">
          <cell r="A135" t="str">
            <v>Class T Combination</v>
          </cell>
        </row>
        <row r="136">
          <cell r="A136" t="str">
            <v>T_Original Balance</v>
          </cell>
          <cell r="B136">
            <v>12000000</v>
          </cell>
          <cell r="C136">
            <v>12000000</v>
          </cell>
          <cell r="D136">
            <v>12000000</v>
          </cell>
          <cell r="E136">
            <v>12000000</v>
          </cell>
        </row>
        <row r="137">
          <cell r="A137" t="str">
            <v>T_Opening Balance</v>
          </cell>
          <cell r="B137">
            <v>12000000</v>
          </cell>
          <cell r="C137">
            <v>12000000</v>
          </cell>
          <cell r="D137">
            <v>12000000</v>
          </cell>
          <cell r="E137">
            <v>12000000</v>
          </cell>
        </row>
        <row r="138">
          <cell r="A138" t="str">
            <v>T_Total Interest Due</v>
          </cell>
          <cell r="B138">
            <v>235987.2888888889</v>
          </cell>
          <cell r="C138">
            <v>0</v>
          </cell>
          <cell r="D138">
            <v>0</v>
          </cell>
          <cell r="E138">
            <v>0</v>
          </cell>
        </row>
        <row r="139">
          <cell r="A139" t="str">
            <v>T_Total Funds</v>
          </cell>
          <cell r="B139">
            <v>502653.95555555559</v>
          </cell>
          <cell r="C139">
            <v>0</v>
          </cell>
          <cell r="D139">
            <v>0</v>
          </cell>
          <cell r="E139">
            <v>0</v>
          </cell>
        </row>
        <row r="140">
          <cell r="A140" t="str">
            <v>T_Principal Paid</v>
          </cell>
          <cell r="B140">
            <v>502653.95555555559</v>
          </cell>
          <cell r="C140">
            <v>0</v>
          </cell>
          <cell r="D140">
            <v>0</v>
          </cell>
          <cell r="E140">
            <v>0</v>
          </cell>
        </row>
        <row r="141">
          <cell r="A141" t="str">
            <v>T_Residual Interest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</row>
        <row r="142">
          <cell r="A142" t="str">
            <v>T_Closing Balance</v>
          </cell>
          <cell r="B142">
            <v>11497346.044444444</v>
          </cell>
          <cell r="C142">
            <v>12000000</v>
          </cell>
          <cell r="D142">
            <v>12000000</v>
          </cell>
          <cell r="E142">
            <v>12000000</v>
          </cell>
        </row>
        <row r="143">
          <cell r="A143" t="str">
            <v>T_B_Ratio</v>
          </cell>
          <cell r="B143">
            <v>0.33333333333333331</v>
          </cell>
          <cell r="C143">
            <v>0.33333333333333331</v>
          </cell>
          <cell r="D143">
            <v>0.33333333333333331</v>
          </cell>
          <cell r="E143">
            <v>0.33333333333333331</v>
          </cell>
        </row>
        <row r="144">
          <cell r="A144" t="str">
            <v>T_F_Ratio</v>
          </cell>
          <cell r="B144">
            <v>5.3333333333333337E-2</v>
          </cell>
          <cell r="C144">
            <v>5.3333333333333337E-2</v>
          </cell>
          <cell r="D144">
            <v>5.3333333333333337E-2</v>
          </cell>
          <cell r="E144">
            <v>5.3333333333333337E-2</v>
          </cell>
        </row>
        <row r="151">
          <cell r="A151" t="str">
            <v>Interest Waterfall Test Paydowns</v>
          </cell>
        </row>
        <row r="153">
          <cell r="A153" t="str">
            <v>Class A</v>
          </cell>
        </row>
        <row r="154">
          <cell r="A154" t="str">
            <v>Opening Balance A</v>
          </cell>
          <cell r="B154">
            <v>270000000</v>
          </cell>
          <cell r="C154">
            <v>270000000</v>
          </cell>
          <cell r="D154">
            <v>270000000</v>
          </cell>
          <cell r="E154">
            <v>270000000</v>
          </cell>
        </row>
        <row r="155">
          <cell r="A155" t="str">
            <v>Class A Test Paydown</v>
          </cell>
          <cell r="B155">
            <v>0</v>
          </cell>
          <cell r="C155">
            <v>7129710.222222222</v>
          </cell>
          <cell r="D155">
            <v>7129843.555555556</v>
          </cell>
          <cell r="E155">
            <v>0</v>
          </cell>
        </row>
        <row r="156">
          <cell r="A156" t="str">
            <v>Class B Test Paydown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</row>
        <row r="157">
          <cell r="A157" t="str">
            <v>Class C Test Paydown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A158" t="str">
            <v>Class D Test Paydown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A159" t="str">
            <v>Class E Test Paydown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</row>
        <row r="160">
          <cell r="A160" t="str">
            <v>Effective Day Rating Event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</row>
        <row r="161">
          <cell r="A161" t="str">
            <v>Reinvestment Diversion Test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</row>
        <row r="162">
          <cell r="A162" t="str">
            <v>Special Redemption Amount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</row>
        <row r="163">
          <cell r="A163" t="str">
            <v>Post Reinvestment Paydown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</row>
        <row r="164">
          <cell r="A164" t="str">
            <v>Total Principal Paid</v>
          </cell>
          <cell r="B164">
            <v>0</v>
          </cell>
          <cell r="C164">
            <v>7129710.222222222</v>
          </cell>
          <cell r="D164">
            <v>7129843.555555556</v>
          </cell>
          <cell r="E164">
            <v>0</v>
          </cell>
        </row>
        <row r="166">
          <cell r="A166" t="str">
            <v>Class B</v>
          </cell>
        </row>
        <row r="167">
          <cell r="A167" t="str">
            <v>Opening Balance B</v>
          </cell>
          <cell r="B167">
            <v>30000000</v>
          </cell>
          <cell r="C167">
            <v>30000000</v>
          </cell>
          <cell r="D167">
            <v>30000000</v>
          </cell>
          <cell r="E167">
            <v>30000000</v>
          </cell>
        </row>
        <row r="168">
          <cell r="A168" t="str">
            <v>Class B Test Paydown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Class C Test Paydown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Class D Test Paydown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Class E Test Paydown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Effective Day Rating Event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Reinvestment Diversion Test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Special Redemption Amount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Post Reinvestment Paydown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Total Principal Paid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8">
          <cell r="A178" t="str">
            <v>Class C</v>
          </cell>
        </row>
        <row r="179">
          <cell r="A179" t="str">
            <v>Opening Balance C</v>
          </cell>
          <cell r="B179">
            <v>33000000</v>
          </cell>
          <cell r="C179">
            <v>33000000</v>
          </cell>
          <cell r="D179">
            <v>33000000</v>
          </cell>
          <cell r="E179">
            <v>33000000</v>
          </cell>
        </row>
        <row r="180">
          <cell r="A180" t="str">
            <v>Class C Test Paydown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Class D Test Paydown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Class E Test Paydown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Effective Day Rating Event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Reinvestment Diversion Test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Special Redemption Amount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Post Reinvestment Paydown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Total Principal Paid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9">
          <cell r="A189" t="str">
            <v>Class D</v>
          </cell>
        </row>
        <row r="190">
          <cell r="A190" t="str">
            <v>Opening Balance D</v>
          </cell>
          <cell r="B190">
            <v>23500000</v>
          </cell>
          <cell r="C190">
            <v>23500000</v>
          </cell>
          <cell r="D190">
            <v>23500000</v>
          </cell>
          <cell r="E190">
            <v>23500000</v>
          </cell>
        </row>
        <row r="191">
          <cell r="A191" t="str">
            <v>Class D Test Paydown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Class E Test Paydown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Effective Day Rating Event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Reinvestment Diversion Test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Special Redemption Amount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Post Reinvestment Paydown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Total Principal Paid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9">
          <cell r="A199" t="str">
            <v>Class E</v>
          </cell>
        </row>
        <row r="200">
          <cell r="A200" t="str">
            <v>Opening Balance E</v>
          </cell>
          <cell r="B200">
            <v>14000000</v>
          </cell>
          <cell r="C200">
            <v>14000000</v>
          </cell>
          <cell r="D200">
            <v>14000000</v>
          </cell>
          <cell r="E200">
            <v>14000000</v>
          </cell>
        </row>
        <row r="201">
          <cell r="A201" t="str">
            <v>Class E Test Paydown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Effective Day Rating Event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Effective Day Rating Event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Special Redemption Amount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Post Reinvestment Paydown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Total Principal Paid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crow Acct"/>
      <sheetName val="Hedge"/>
      <sheetName val="Diversity"/>
      <sheetName val="Tables"/>
      <sheetName val="Notes"/>
      <sheetName val="Static counterparty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 t="str">
            <v>Andorra</v>
          </cell>
          <cell r="T10" t="str">
            <v>A1</v>
          </cell>
          <cell r="U10">
            <v>70</v>
          </cell>
          <cell r="V10">
            <v>120</v>
          </cell>
        </row>
        <row r="11">
          <cell r="T11" t="str">
            <v>A2</v>
          </cell>
          <cell r="U11">
            <v>120</v>
          </cell>
          <cell r="V11">
            <v>180</v>
          </cell>
          <cell r="Z11" t="str">
            <v>Aerospace and Defense</v>
          </cell>
          <cell r="AA11">
            <v>1</v>
          </cell>
        </row>
        <row r="12">
          <cell r="T12" t="str">
            <v>A3</v>
          </cell>
          <cell r="U12">
            <v>180</v>
          </cell>
          <cell r="V12">
            <v>260</v>
          </cell>
          <cell r="Z12" t="str">
            <v>Air Transport</v>
          </cell>
          <cell r="AA12">
            <v>2</v>
          </cell>
        </row>
        <row r="13">
          <cell r="T13" t="str">
            <v>Aa1</v>
          </cell>
          <cell r="U13">
            <v>10</v>
          </cell>
          <cell r="V13">
            <v>20</v>
          </cell>
          <cell r="Z13" t="str">
            <v>Automotive</v>
          </cell>
          <cell r="AA13">
            <v>3</v>
          </cell>
        </row>
        <row r="14">
          <cell r="A14" t="str">
            <v>Aerospace and Defense</v>
          </cell>
          <cell r="T14" t="str">
            <v>Aa2</v>
          </cell>
          <cell r="U14">
            <v>20</v>
          </cell>
          <cell r="V14">
            <v>40</v>
          </cell>
          <cell r="Z14" t="str">
            <v>Beverage &amp; Tobacco</v>
          </cell>
          <cell r="AA14">
            <v>4</v>
          </cell>
        </row>
        <row r="15">
          <cell r="A15" t="str">
            <v>Automobile</v>
          </cell>
          <cell r="T15" t="str">
            <v>Aa3</v>
          </cell>
          <cell r="U15">
            <v>40</v>
          </cell>
          <cell r="V15">
            <v>70</v>
          </cell>
          <cell r="Z15" t="str">
            <v>Broadcast Radio &amp; Television</v>
          </cell>
          <cell r="AA15">
            <v>5</v>
          </cell>
        </row>
        <row r="16">
          <cell r="A16" t="str">
            <v>Banking</v>
          </cell>
          <cell r="T16" t="str">
            <v>Aaa</v>
          </cell>
          <cell r="U16">
            <v>1</v>
          </cell>
          <cell r="V16">
            <v>10</v>
          </cell>
          <cell r="Z16" t="str">
            <v>Brokerages/securities dealers/investment houses</v>
          </cell>
          <cell r="AA16">
            <v>6</v>
          </cell>
        </row>
        <row r="17">
          <cell r="A17" t="str">
            <v>Beverage, Food and Tobacco</v>
          </cell>
          <cell r="T17" t="str">
            <v>B1</v>
          </cell>
          <cell r="U17">
            <v>2220</v>
          </cell>
          <cell r="V17">
            <v>2720</v>
          </cell>
          <cell r="Z17" t="str">
            <v>Building and Development</v>
          </cell>
          <cell r="AA17">
            <v>7</v>
          </cell>
        </row>
        <row r="18">
          <cell r="A18" t="str">
            <v>Buildings and Real Estate</v>
          </cell>
          <cell r="T18" t="str">
            <v>B2</v>
          </cell>
          <cell r="U18">
            <v>2720</v>
          </cell>
          <cell r="V18">
            <v>3490</v>
          </cell>
          <cell r="Z18" t="str">
            <v>Business Equipment and Services</v>
          </cell>
          <cell r="AA18">
            <v>8</v>
          </cell>
        </row>
        <row r="19">
          <cell r="A19" t="str">
            <v>Chemicals, Plastics and Rubber</v>
          </cell>
          <cell r="T19" t="str">
            <v>B3</v>
          </cell>
          <cell r="U19">
            <v>3490</v>
          </cell>
          <cell r="V19">
            <v>4770</v>
          </cell>
          <cell r="Z19" t="str">
            <v>Cable and satellite television</v>
          </cell>
          <cell r="AA19">
            <v>9</v>
          </cell>
        </row>
        <row r="20">
          <cell r="A20" t="str">
            <v>Containers, Packaging and Glass</v>
          </cell>
          <cell r="T20" t="str">
            <v>Ba1</v>
          </cell>
          <cell r="U20">
            <v>940</v>
          </cell>
          <cell r="V20">
            <v>1350</v>
          </cell>
          <cell r="Z20" t="str">
            <v>Chemical/plastics</v>
          </cell>
          <cell r="AA20">
            <v>10</v>
          </cell>
        </row>
        <row r="21">
          <cell r="A21" t="str">
            <v>Personal and Non Durable Consumer Products (Manufacturing Only)</v>
          </cell>
          <cell r="T21" t="str">
            <v>Ba2</v>
          </cell>
          <cell r="U21">
            <v>1350</v>
          </cell>
          <cell r="V21">
            <v>1780</v>
          </cell>
          <cell r="Z21" t="str">
            <v>Clothing/textiles</v>
          </cell>
          <cell r="AA21">
            <v>11</v>
          </cell>
        </row>
        <row r="22">
          <cell r="A22" t="str">
            <v>Diversified/Conglomerate Manufacturing</v>
          </cell>
          <cell r="T22" t="str">
            <v>Ba3</v>
          </cell>
          <cell r="U22">
            <v>1780</v>
          </cell>
          <cell r="V22">
            <v>2220</v>
          </cell>
          <cell r="Z22" t="str">
            <v>Conglomerates</v>
          </cell>
          <cell r="AA22">
            <v>12</v>
          </cell>
        </row>
        <row r="23">
          <cell r="A23" t="str">
            <v>Diversified/Conglomerate Service</v>
          </cell>
          <cell r="T23" t="str">
            <v>Baa1</v>
          </cell>
          <cell r="U23">
            <v>260</v>
          </cell>
          <cell r="V23">
            <v>360</v>
          </cell>
          <cell r="Z23" t="str">
            <v>Containers and Glass Products</v>
          </cell>
          <cell r="AA23">
            <v>13</v>
          </cell>
        </row>
        <row r="24">
          <cell r="A24" t="str">
            <v>Diversified Natural Resources, Precious Metals and Minerals</v>
          </cell>
          <cell r="T24" t="str">
            <v>Baa2</v>
          </cell>
          <cell r="U24">
            <v>360</v>
          </cell>
          <cell r="V24">
            <v>610</v>
          </cell>
          <cell r="Z24" t="str">
            <v>Cosmetics/toiletries</v>
          </cell>
          <cell r="AA24">
            <v>14</v>
          </cell>
        </row>
        <row r="25">
          <cell r="A25" t="str">
            <v>Ecological</v>
          </cell>
          <cell r="T25" t="str">
            <v>Baa3</v>
          </cell>
          <cell r="U25">
            <v>610</v>
          </cell>
          <cell r="V25">
            <v>940</v>
          </cell>
          <cell r="Z25" t="str">
            <v>Drugs</v>
          </cell>
          <cell r="AA25">
            <v>15</v>
          </cell>
        </row>
        <row r="26">
          <cell r="A26" t="str">
            <v>Electronics</v>
          </cell>
          <cell r="T26" t="str">
            <v>Caa1</v>
          </cell>
          <cell r="U26">
            <v>4770</v>
          </cell>
          <cell r="V26">
            <v>6500</v>
          </cell>
          <cell r="Z26" t="str">
            <v>Ecological services and equipment</v>
          </cell>
          <cell r="AA26">
            <v>16</v>
          </cell>
        </row>
        <row r="27">
          <cell r="A27" t="str">
            <v>Finance</v>
          </cell>
          <cell r="T27" t="str">
            <v>Caa2</v>
          </cell>
          <cell r="U27">
            <v>6500</v>
          </cell>
          <cell r="V27">
            <v>8070</v>
          </cell>
          <cell r="Z27" t="str">
            <v>Electronics/electric</v>
          </cell>
          <cell r="AA27">
            <v>17</v>
          </cell>
        </row>
        <row r="28">
          <cell r="A28" t="str">
            <v>Farming and Agriculture</v>
          </cell>
          <cell r="T28" t="str">
            <v>Caa3</v>
          </cell>
          <cell r="U28">
            <v>8070</v>
          </cell>
          <cell r="V28">
            <v>10000</v>
          </cell>
          <cell r="Z28" t="str">
            <v>Equipment Leasing</v>
          </cell>
          <cell r="AA28">
            <v>18</v>
          </cell>
        </row>
        <row r="29">
          <cell r="A29" t="str">
            <v>Grocery</v>
          </cell>
          <cell r="T29" t="str">
            <v>NR</v>
          </cell>
          <cell r="U29">
            <v>3490</v>
          </cell>
          <cell r="V29">
            <v>4770</v>
          </cell>
          <cell r="Z29" t="str">
            <v>Farming/agriculture</v>
          </cell>
          <cell r="AA29">
            <v>19</v>
          </cell>
        </row>
        <row r="30">
          <cell r="A30" t="str">
            <v>Healthcare, Education and Childcare</v>
          </cell>
          <cell r="Z30" t="str">
            <v>Financial Intermediaries</v>
          </cell>
          <cell r="AA30">
            <v>20</v>
          </cell>
        </row>
        <row r="31">
          <cell r="A31" t="str">
            <v>Home and Office Furnishings, Housewares, and Durable Consumer Products</v>
          </cell>
          <cell r="Z31" t="str">
            <v>Food/drug retailers</v>
          </cell>
          <cell r="AA31">
            <v>21</v>
          </cell>
        </row>
        <row r="32">
          <cell r="A32" t="str">
            <v>Hotels, Motels, Inns and Gaming</v>
          </cell>
          <cell r="Z32" t="str">
            <v>Food products</v>
          </cell>
          <cell r="AA32">
            <v>22</v>
          </cell>
        </row>
        <row r="33">
          <cell r="A33" t="str">
            <v>Insurance</v>
          </cell>
          <cell r="Z33" t="str">
            <v>Food service</v>
          </cell>
          <cell r="AA33">
            <v>23</v>
          </cell>
        </row>
        <row r="34">
          <cell r="A34" t="str">
            <v>Leisure, Amusement, Entertainment</v>
          </cell>
          <cell r="Z34" t="str">
            <v>Forest Products</v>
          </cell>
          <cell r="AA34">
            <v>24</v>
          </cell>
        </row>
        <row r="35">
          <cell r="A35" t="str">
            <v>Machinery (Non-Agriculture, Non-Construction, Non-Electronic)</v>
          </cell>
          <cell r="Z35" t="str">
            <v>Healthcare</v>
          </cell>
          <cell r="AA35">
            <v>25</v>
          </cell>
        </row>
        <row r="36">
          <cell r="A36" t="str">
            <v>Mining, Steel, Iron, and Non Precious Metals</v>
          </cell>
          <cell r="Z36" t="str">
            <v>Home furnishings</v>
          </cell>
          <cell r="AA36">
            <v>26</v>
          </cell>
        </row>
        <row r="37">
          <cell r="A37" t="str">
            <v>Oil and Gas</v>
          </cell>
          <cell r="Z37" t="str">
            <v>Lodging and casinos</v>
          </cell>
          <cell r="AA37">
            <v>27</v>
          </cell>
        </row>
        <row r="38">
          <cell r="A38" t="str">
            <v>Personal, Food and Miscellaneous</v>
          </cell>
          <cell r="Z38" t="str">
            <v>Industrial equipment</v>
          </cell>
          <cell r="AA38">
            <v>28</v>
          </cell>
        </row>
        <row r="39">
          <cell r="A39" t="str">
            <v>Printing and Publishing</v>
          </cell>
          <cell r="Z39" t="str">
            <v>Insurance</v>
          </cell>
          <cell r="AA39">
            <v>29</v>
          </cell>
        </row>
        <row r="40">
          <cell r="A40" t="str">
            <v>Cargo Transport</v>
          </cell>
          <cell r="Z40" t="str">
            <v>Leisure goods/activities/movies</v>
          </cell>
          <cell r="AA40">
            <v>30</v>
          </cell>
        </row>
        <row r="41">
          <cell r="A41" t="str">
            <v>Retail Stores</v>
          </cell>
          <cell r="Z41" t="str">
            <v>Nonferrous metals/minerals</v>
          </cell>
          <cell r="AA41">
            <v>31</v>
          </cell>
        </row>
        <row r="42">
          <cell r="A42" t="str">
            <v>Telecommunications</v>
          </cell>
          <cell r="Z42" t="str">
            <v>Oil and gas</v>
          </cell>
          <cell r="AA42">
            <v>32</v>
          </cell>
        </row>
        <row r="43">
          <cell r="A43" t="str">
            <v>Textiles and Leather</v>
          </cell>
          <cell r="Z43" t="str">
            <v>Publishing</v>
          </cell>
          <cell r="AA43">
            <v>33</v>
          </cell>
        </row>
        <row r="44">
          <cell r="A44" t="str">
            <v>Personal Transportation</v>
          </cell>
          <cell r="Z44" t="str">
            <v>Rail industries</v>
          </cell>
          <cell r="AA44">
            <v>34</v>
          </cell>
        </row>
        <row r="45">
          <cell r="A45" t="str">
            <v>Utilities</v>
          </cell>
          <cell r="Z45" t="str">
            <v>Retailers (other than food/drug)</v>
          </cell>
          <cell r="AA45">
            <v>35</v>
          </cell>
        </row>
        <row r="46">
          <cell r="A46" t="str">
            <v>Broadcasting and Entertainment</v>
          </cell>
          <cell r="Z46" t="str">
            <v>Steel</v>
          </cell>
          <cell r="AA46">
            <v>36</v>
          </cell>
        </row>
        <row r="47">
          <cell r="Z47" t="str">
            <v>Surface Transport</v>
          </cell>
          <cell r="AA47">
            <v>37</v>
          </cell>
        </row>
        <row r="48">
          <cell r="Z48" t="str">
            <v>Telecommunications/cellular communications</v>
          </cell>
          <cell r="AA48">
            <v>38</v>
          </cell>
        </row>
        <row r="49">
          <cell r="Z49" t="str">
            <v>Utilities</v>
          </cell>
          <cell r="AA49">
            <v>39</v>
          </cell>
        </row>
      </sheetData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cro Buttons"/>
      <sheetName val="Camber 3 Dynamic Position"/>
      <sheetName val="Camber 3 Static Position"/>
      <sheetName val="Camber 3 Trades"/>
      <sheetName val="Pam Bond Trades"/>
      <sheetName val="PAM Bond data"/>
      <sheetName val="Bloomberg Feed"/>
      <sheetName val="LookupIndices"/>
      <sheetName val="Swaps"/>
      <sheetName val="Cash Flows"/>
      <sheetName val="Camber 3 Trades Static"/>
      <sheetName val="Pivot Trades"/>
      <sheetName val="Settlement"/>
      <sheetName val="Paid Off"/>
      <sheetName val="Camber 3 Database"/>
      <sheetName val="Cam 3 Marks"/>
      <sheetName val="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U2" t="str">
            <v>Moody's Industry Classification</v>
          </cell>
        </row>
        <row r="3">
          <cell r="U3" t="str">
            <v>ABS-Auto-IG-US</v>
          </cell>
          <cell r="AA3" t="str">
            <v>CDO</v>
          </cell>
          <cell r="AI3" t="str">
            <v>Senior</v>
          </cell>
        </row>
        <row r="4">
          <cell r="U4" t="str">
            <v>ABS-Auto-BIG-US</v>
          </cell>
          <cell r="AA4" t="str">
            <v>ABS Consumer</v>
          </cell>
          <cell r="AI4" t="str">
            <v>Sub</v>
          </cell>
        </row>
        <row r="5">
          <cell r="U5" t="str">
            <v>ABS-Credit Card-IG-US</v>
          </cell>
          <cell r="AA5" t="str">
            <v>ABS Commercial</v>
          </cell>
        </row>
        <row r="6">
          <cell r="U6" t="str">
            <v>ABS-Credit Card -BIG-US</v>
          </cell>
          <cell r="AA6" t="str">
            <v>CMBS Diversified (Conduit and CTL)</v>
          </cell>
        </row>
        <row r="7">
          <cell r="U7" t="str">
            <v>ABS-Entertainment Royalties-IG-US</v>
          </cell>
          <cell r="AA7" t="str">
            <v>CMBS (Large Loan, Single Borrower, and Single Property)</v>
          </cell>
        </row>
        <row r="8">
          <cell r="U8" t="str">
            <v>ABS-Entertainment Royalties-BIG-US</v>
          </cell>
          <cell r="AA8" t="str">
            <v>REITs and REOCs</v>
          </cell>
        </row>
        <row r="9">
          <cell r="U9" t="str">
            <v>RMBS-Home Equity Loans-IG-US</v>
          </cell>
          <cell r="AA9" t="str">
            <v>RMBS A</v>
          </cell>
        </row>
        <row r="10">
          <cell r="U10" t="str">
            <v>RMBS-Home Equity Loans-BIG-US</v>
          </cell>
          <cell r="AA10" t="str">
            <v>RMBS B&amp;C, HELs, HELOCs, and Tax Lien</v>
          </cell>
        </row>
        <row r="11">
          <cell r="U11" t="str">
            <v>RMBS-Manufactured Housing-IG-US</v>
          </cell>
          <cell r="AA11" t="str">
            <v>Manufactured Housing</v>
          </cell>
        </row>
        <row r="12">
          <cell r="U12" t="str">
            <v>RMBS-Manufactured Housing-BIG-US</v>
          </cell>
          <cell r="AA12" t="str">
            <v>U.S. Agency (Explicitly Guaranteed)</v>
          </cell>
        </row>
        <row r="13">
          <cell r="U13" t="str">
            <v>ABS-Student Loans-IG-US</v>
          </cell>
          <cell r="AA13" t="str">
            <v>Monoline/FER Guaranteed</v>
          </cell>
        </row>
        <row r="14">
          <cell r="U14" t="str">
            <v>ABS-Student Loans  -BIG-US</v>
          </cell>
          <cell r="AA14" t="str">
            <v>FFELP Student Loans (Over 70% FFELP)</v>
          </cell>
        </row>
        <row r="15">
          <cell r="U15" t="str">
            <v>ABS-Small Business Loans-IG-US</v>
          </cell>
          <cell r="AA15" t="str">
            <v>CLO of SME's</v>
          </cell>
        </row>
        <row r="16">
          <cell r="U16" t="str">
            <v>ABS-Small Business Loans-BIG-US</v>
          </cell>
          <cell r="AA16" t="str">
            <v>Uncorrelated (Corporate)</v>
          </cell>
        </row>
        <row r="17">
          <cell r="U17" t="str">
            <v>ABS-Tax Liens-IG-US</v>
          </cell>
          <cell r="AA17" t="str">
            <v>Uncorrelated (ABS)</v>
          </cell>
        </row>
        <row r="18">
          <cell r="U18" t="str">
            <v>ABS-Tax Liens -BIG-US</v>
          </cell>
        </row>
        <row r="19">
          <cell r="U19" t="str">
            <v>ABS-Mutual Fund Fees-IG-US</v>
          </cell>
        </row>
        <row r="20">
          <cell r="U20" t="str">
            <v>ABS-Mutual Fund Fees -BIG-US</v>
          </cell>
        </row>
        <row r="21">
          <cell r="U21" t="str">
            <v>ABS-Structured Settlements-IG-US</v>
          </cell>
        </row>
        <row r="22">
          <cell r="U22" t="str">
            <v>ABS-Structured Settlements -BIG-US</v>
          </cell>
        </row>
        <row r="23">
          <cell r="U23" t="str">
            <v>ABS-Utility Stranded Cost-IG-US</v>
          </cell>
        </row>
        <row r="24">
          <cell r="U24" t="str">
            <v>ABS-Utility Stranded Cost-BIG-US</v>
          </cell>
        </row>
        <row r="25">
          <cell r="U25" t="str">
            <v>ABS-Aircraft /Equipment Leasing-IG-GLB</v>
          </cell>
        </row>
        <row r="26">
          <cell r="U26" t="str">
            <v>ABS-Aircraft /Equipment Leasing-BIG-GLB</v>
          </cell>
        </row>
        <row r="27">
          <cell r="U27" t="str">
            <v>ABS-GB-Credit Cards/Consumer Loans-IG-GB</v>
          </cell>
        </row>
        <row r="28">
          <cell r="U28" t="str">
            <v>ABS-GB-Student Loans-IG-GB</v>
          </cell>
        </row>
        <row r="29">
          <cell r="U29" t="str">
            <v>ABS-France-Credit Cards/Consumer Loans-IG-FR</v>
          </cell>
        </row>
        <row r="30">
          <cell r="U30" t="str">
            <v>ABS-France-Mortgage Bonds-IG-FR</v>
          </cell>
        </row>
        <row r="31">
          <cell r="U31" t="str">
            <v>ABS-Germany-Credit Cards/Consumer Loans-IG-DE</v>
          </cell>
        </row>
        <row r="32">
          <cell r="U32" t="str">
            <v>ABS-Germany-Mortgage Bonds-IG-DE</v>
          </cell>
        </row>
        <row r="33">
          <cell r="U33" t="str">
            <v>ABS-Spain-Credit Cards/Consumer Loans-IG-ES</v>
          </cell>
        </row>
        <row r="34">
          <cell r="U34" t="str">
            <v>ABS-Spain-Mortgage Bonds-IG-ES</v>
          </cell>
        </row>
        <row r="35">
          <cell r="U35" t="str">
            <v>ABS-Italy-Leases-IG-IT</v>
          </cell>
        </row>
        <row r="36">
          <cell r="U36" t="str">
            <v>ABS-Italy-Non Performing Loans-IG-IT</v>
          </cell>
        </row>
        <row r="37">
          <cell r="U37" t="str">
            <v>ABS-Italy-Credit Cards/Consumer Loans-IG-IT</v>
          </cell>
        </row>
        <row r="38">
          <cell r="U38" t="str">
            <v>ABS-Benelux-IG-BLX</v>
          </cell>
        </row>
        <row r="39">
          <cell r="U39" t="str">
            <v>ABS-Portugal-IG-POR</v>
          </cell>
        </row>
        <row r="40">
          <cell r="U40" t="str">
            <v>ABS-Nordic Countries-IG-NDC</v>
          </cell>
        </row>
        <row r="41">
          <cell r="U41" t="str">
            <v>ABS-Southern Countries-IG-SEU</v>
          </cell>
        </row>
        <row r="42">
          <cell r="U42" t="str">
            <v>CDO-SF CDO Aaa-Aaa-US</v>
          </cell>
        </row>
        <row r="43">
          <cell r="U43" t="str">
            <v>CDO-SF CDO Aa-Aa-US</v>
          </cell>
        </row>
        <row r="44">
          <cell r="U44" t="str">
            <v>CDO-SF CDO A-A-US</v>
          </cell>
        </row>
        <row r="45">
          <cell r="U45" t="str">
            <v>CDO-SF CDO Baa-Baa-US</v>
          </cell>
        </row>
        <row r="46">
          <cell r="U46" t="str">
            <v>CDO-SF CDO Ba-Ba-US</v>
          </cell>
        </row>
        <row r="47">
          <cell r="U47" t="str">
            <v>CDO-SF CDO B-B-US</v>
          </cell>
        </row>
        <row r="48">
          <cell r="U48" t="str">
            <v>CDO-HY CDO Aaa-Aaa-US</v>
          </cell>
        </row>
        <row r="49">
          <cell r="U49" t="str">
            <v>CDO-HY CDO Aa-Aa-US</v>
          </cell>
        </row>
        <row r="50">
          <cell r="U50" t="str">
            <v>CDO-HY CDO A-A-US</v>
          </cell>
        </row>
        <row r="51">
          <cell r="U51" t="str">
            <v>CDO-HY CDO Baa-Baa-US</v>
          </cell>
        </row>
        <row r="52">
          <cell r="U52" t="str">
            <v>CDO-HY CDO Ba-Ba-US</v>
          </cell>
        </row>
        <row r="53">
          <cell r="U53" t="str">
            <v>CDO-HY CDO B-B-US</v>
          </cell>
        </row>
        <row r="54">
          <cell r="U54" t="str">
            <v>CDO-EM CDO Aaa-Aaa-EM</v>
          </cell>
        </row>
        <row r="55">
          <cell r="U55" t="str">
            <v>CDO-EM CDO Aa-Aa-EM</v>
          </cell>
        </row>
        <row r="56">
          <cell r="U56" t="str">
            <v>CDO-EM CDO A-A-EM</v>
          </cell>
        </row>
        <row r="57">
          <cell r="U57" t="str">
            <v>CDO-EM CDO Baa-Baa-EM</v>
          </cell>
        </row>
        <row r="58">
          <cell r="U58" t="str">
            <v>CDO-EM CDO Ba-Ba-EM</v>
          </cell>
        </row>
        <row r="59">
          <cell r="U59" t="str">
            <v>CDO-EM CDO B-B-EM</v>
          </cell>
        </row>
        <row r="60">
          <cell r="U60" t="str">
            <v>CDO-European HY Assets-IG-EUR</v>
          </cell>
        </row>
        <row r="61">
          <cell r="U61" t="str">
            <v>CDO-European Investment Grade Assets-IG-EUR</v>
          </cell>
        </row>
        <row r="62">
          <cell r="U62" t="str">
            <v>CDO-European SF CDO-IG-EUR</v>
          </cell>
        </row>
        <row r="63">
          <cell r="U63" t="str">
            <v>CDO-GB-Loans To SMEs-IG-GB</v>
          </cell>
        </row>
        <row r="64">
          <cell r="U64" t="str">
            <v>CDO-France-Loans To SMEs-IG-FR</v>
          </cell>
        </row>
        <row r="65">
          <cell r="U65" t="str">
            <v>CDO-Germany-Loans To SMEs-IG-DE</v>
          </cell>
        </row>
        <row r="66">
          <cell r="U66" t="str">
            <v>CDO-Benelux-Loans To SMEs-IG-BLX</v>
          </cell>
        </row>
        <row r="67">
          <cell r="U67" t="str">
            <v>CDO-Spain-Loans To SMEs-IG-ES</v>
          </cell>
        </row>
        <row r="68">
          <cell r="U68" t="str">
            <v>CDO-Global Investment Grade Assets-IG-GLB</v>
          </cell>
        </row>
        <row r="69">
          <cell r="U69" t="str">
            <v>CMBS-Conduit-IG-US</v>
          </cell>
        </row>
        <row r="70">
          <cell r="U70" t="str">
            <v>CMBS-Conduit-BIG-US</v>
          </cell>
        </row>
        <row r="71">
          <cell r="U71" t="str">
            <v>CMBS-Credit Tenant Lease-IG-US</v>
          </cell>
        </row>
        <row r="72">
          <cell r="U72" t="str">
            <v>CMBS-Credit Tenant Lease-BIG-US</v>
          </cell>
        </row>
        <row r="73">
          <cell r="U73" t="str">
            <v>CMBS-Large Loan-IG-US</v>
          </cell>
        </row>
        <row r="74">
          <cell r="U74" t="str">
            <v>CMBS-Large Loan-BIG-US</v>
          </cell>
        </row>
        <row r="75">
          <cell r="U75" t="str">
            <v>CMBS-GB-CMBS-All-GB</v>
          </cell>
        </row>
        <row r="76">
          <cell r="U76" t="str">
            <v>CMBS-France-CMBS-All-FR</v>
          </cell>
        </row>
        <row r="77">
          <cell r="U77" t="str">
            <v>CMBS-Germany-CMBS-All-DE</v>
          </cell>
        </row>
        <row r="78">
          <cell r="U78" t="str">
            <v>CMBS-Italy-CMBS-All-IT</v>
          </cell>
        </row>
        <row r="79">
          <cell r="U79" t="str">
            <v>CMBS-Benelux-CMBS-All-BLX</v>
          </cell>
        </row>
        <row r="80">
          <cell r="U80" t="str">
            <v>CMBS-Pan-European-CMBS-All-EUR</v>
          </cell>
        </row>
        <row r="81">
          <cell r="U81" t="str">
            <v>CORP-GLB-mAero-IG</v>
          </cell>
        </row>
        <row r="82">
          <cell r="U82" t="str">
            <v>CORP-GLB-mAero-SIG</v>
          </cell>
        </row>
        <row r="83">
          <cell r="U83" t="str">
            <v>CORP-GLB-mAuto-IG</v>
          </cell>
        </row>
        <row r="84">
          <cell r="U84" t="str">
            <v>CORP-GLB-mAuto-SIG</v>
          </cell>
        </row>
        <row r="85">
          <cell r="U85" t="str">
            <v>CORP-GLB-mBank-IG</v>
          </cell>
        </row>
        <row r="86">
          <cell r="U86" t="str">
            <v>CORP-GLB-mBank-SIG</v>
          </cell>
        </row>
        <row r="87">
          <cell r="U87" t="str">
            <v>CORP-GLB-mBevg-IG</v>
          </cell>
        </row>
        <row r="88">
          <cell r="U88" t="str">
            <v>CORP-GLB-mBevg-SIG</v>
          </cell>
        </row>
        <row r="89">
          <cell r="U89" t="str">
            <v>CORP-GLB-mBldg-IG</v>
          </cell>
        </row>
        <row r="90">
          <cell r="U90" t="str">
            <v>CORP-GLB-mBldg-SIG</v>
          </cell>
        </row>
        <row r="91">
          <cell r="U91" t="str">
            <v>CORP-GLB-mChem-IG</v>
          </cell>
        </row>
        <row r="92">
          <cell r="U92" t="str">
            <v>CORP-GLB-mChem-SIG</v>
          </cell>
        </row>
        <row r="93">
          <cell r="U93" t="str">
            <v>CORP-GLB-mCont-IG</v>
          </cell>
        </row>
        <row r="94">
          <cell r="U94" t="str">
            <v>CORP-GLB-mCont-SIG</v>
          </cell>
        </row>
        <row r="95">
          <cell r="U95" t="str">
            <v>CORP-GLB-mPers-IG</v>
          </cell>
        </row>
        <row r="96">
          <cell r="U96" t="str">
            <v>CORP-GLB-mPers-SIG</v>
          </cell>
        </row>
        <row r="97">
          <cell r="U97" t="str">
            <v>CORP-GLB-mMnfg-IG</v>
          </cell>
        </row>
        <row r="98">
          <cell r="U98" t="str">
            <v>CORP-GLB-mMnfg-SIG</v>
          </cell>
        </row>
        <row r="99">
          <cell r="U99" t="str">
            <v>CORP-GLB-mSrvc-IG</v>
          </cell>
        </row>
        <row r="100">
          <cell r="U100" t="str">
            <v>CORP-GLB-mSrvc-SIG</v>
          </cell>
        </row>
        <row r="101">
          <cell r="U101" t="str">
            <v>CORP-GLB-mNat-IG</v>
          </cell>
        </row>
        <row r="102">
          <cell r="U102" t="str">
            <v>CORP-GLB-mNat-SIG</v>
          </cell>
        </row>
        <row r="103">
          <cell r="U103" t="str">
            <v>CORP-GLB-mEco-IG</v>
          </cell>
        </row>
        <row r="104">
          <cell r="U104" t="str">
            <v>CORP-GLB-mEco-SIG</v>
          </cell>
        </row>
        <row r="105">
          <cell r="U105" t="str">
            <v>CORP-GLB-mElec-IG</v>
          </cell>
        </row>
        <row r="106">
          <cell r="U106" t="str">
            <v>CORP-GLB-mElec-SIG</v>
          </cell>
        </row>
        <row r="107">
          <cell r="U107" t="str">
            <v>CORP-GLB-mFin-IG</v>
          </cell>
        </row>
        <row r="108">
          <cell r="U108" t="str">
            <v>CORP-GLB-mFin-SIG</v>
          </cell>
        </row>
        <row r="109">
          <cell r="U109" t="str">
            <v>CORP-GLB-mFarm-IG</v>
          </cell>
        </row>
        <row r="110">
          <cell r="U110" t="str">
            <v>CORP-GLB-mFarm-SIG</v>
          </cell>
        </row>
        <row r="111">
          <cell r="U111" t="str">
            <v>CORP-GLB-mGroc-IG</v>
          </cell>
        </row>
        <row r="112">
          <cell r="U112" t="str">
            <v>CORP-GLB-mGroc-SIG</v>
          </cell>
        </row>
        <row r="113">
          <cell r="U113" t="str">
            <v>CORP-GLB-mHlth-IG</v>
          </cell>
        </row>
        <row r="114">
          <cell r="U114" t="str">
            <v>CORP-GLB-mHlth-SIG</v>
          </cell>
        </row>
        <row r="115">
          <cell r="U115" t="str">
            <v>CORP-GLB-mHome-IG</v>
          </cell>
        </row>
        <row r="116">
          <cell r="U116" t="str">
            <v>CORP-GLB-mHome-SIG</v>
          </cell>
        </row>
        <row r="117">
          <cell r="U117" t="str">
            <v>CORP-GLB-mHotl-IG</v>
          </cell>
        </row>
        <row r="118">
          <cell r="U118" t="str">
            <v>CORP-GLB-mHotl-SIG</v>
          </cell>
        </row>
        <row r="119">
          <cell r="U119" t="str">
            <v>CORP-GLB-mInsr-IG</v>
          </cell>
        </row>
        <row r="120">
          <cell r="U120" t="str">
            <v>CORP-GLB-mInsr-SIG</v>
          </cell>
        </row>
        <row r="121">
          <cell r="U121" t="str">
            <v>CORP-GLB-mLsr-IG</v>
          </cell>
        </row>
        <row r="122">
          <cell r="U122" t="str">
            <v>CORP-GLB-mLsr-SIG</v>
          </cell>
        </row>
        <row r="123">
          <cell r="U123" t="str">
            <v>CORP-GLB-mMchn-IG</v>
          </cell>
        </row>
        <row r="124">
          <cell r="U124" t="str">
            <v>CORP-GLB-mMchn-SIG</v>
          </cell>
        </row>
        <row r="125">
          <cell r="U125" t="str">
            <v>CORP-GLB-mMnig-IG</v>
          </cell>
        </row>
        <row r="126">
          <cell r="U126" t="str">
            <v>CORP-GLB-mMnig-SIG</v>
          </cell>
        </row>
        <row r="127">
          <cell r="U127" t="str">
            <v>CORP-GLB-mOil-IG</v>
          </cell>
        </row>
        <row r="128">
          <cell r="U128" t="str">
            <v>CORP-GLB-mOil-SIG</v>
          </cell>
        </row>
        <row r="129">
          <cell r="U129" t="str">
            <v>CORP-GLB-mFood-IG</v>
          </cell>
        </row>
        <row r="130">
          <cell r="U130" t="str">
            <v>CORP-GLB-mFood-SIG</v>
          </cell>
        </row>
        <row r="131">
          <cell r="U131" t="str">
            <v>CORP-GLB-mPubs-IG</v>
          </cell>
        </row>
        <row r="132">
          <cell r="U132" t="str">
            <v>CORP-GLB-mPubs-SIG</v>
          </cell>
        </row>
        <row r="133">
          <cell r="U133" t="str">
            <v>CORP-GLB-mCarg-IG</v>
          </cell>
        </row>
        <row r="134">
          <cell r="U134" t="str">
            <v>CORP-GLB-mCarg-SIG</v>
          </cell>
        </row>
        <row r="135">
          <cell r="U135" t="str">
            <v>CORP-GLB-mRetl-IG</v>
          </cell>
        </row>
        <row r="136">
          <cell r="U136" t="str">
            <v>CORP-GLB-mRetl-SIG</v>
          </cell>
        </row>
        <row r="137">
          <cell r="U137" t="str">
            <v>CORP-GLB-mTele-IG</v>
          </cell>
        </row>
        <row r="138">
          <cell r="U138" t="str">
            <v>CORP-GLB-mTele-SIG</v>
          </cell>
        </row>
        <row r="139">
          <cell r="U139" t="str">
            <v>CORP-GLB-mText-IG</v>
          </cell>
        </row>
        <row r="140">
          <cell r="U140" t="str">
            <v>CORP-GLB-mText-SIG</v>
          </cell>
        </row>
        <row r="141">
          <cell r="U141" t="str">
            <v>CORP-GLB-mTrns-IG</v>
          </cell>
        </row>
        <row r="142">
          <cell r="U142" t="str">
            <v>CORP-GLB-mTrns-SIG</v>
          </cell>
        </row>
        <row r="143">
          <cell r="U143" t="str">
            <v>CORP-GLB-mUtil-IG</v>
          </cell>
        </row>
        <row r="144">
          <cell r="U144" t="str">
            <v>CORP-GLB-mUtil-SIG</v>
          </cell>
        </row>
        <row r="145">
          <cell r="U145" t="str">
            <v>CORP-GLB-mEnts-IG</v>
          </cell>
        </row>
        <row r="146">
          <cell r="U146" t="str">
            <v>CORP-GLB-mEnts-SIG</v>
          </cell>
        </row>
        <row r="147">
          <cell r="U147" t="str">
            <v>REITS-Hotel-All-US</v>
          </cell>
        </row>
        <row r="148">
          <cell r="U148" t="str">
            <v>REITS-Multi Family-All-US</v>
          </cell>
        </row>
        <row r="149">
          <cell r="U149" t="str">
            <v>REITS-Office-All-US</v>
          </cell>
        </row>
        <row r="150">
          <cell r="U150" t="str">
            <v>REITS-Retail-All-US</v>
          </cell>
        </row>
        <row r="151">
          <cell r="U151" t="str">
            <v>REITS-Industrial-All-US</v>
          </cell>
        </row>
        <row r="152">
          <cell r="U152" t="str">
            <v>REITS-Healthcare-All-US</v>
          </cell>
        </row>
        <row r="153">
          <cell r="U153" t="str">
            <v>REITS-Self-Storage-All-US</v>
          </cell>
        </row>
        <row r="154">
          <cell r="U154" t="str">
            <v>REITS-Diversified-All-US</v>
          </cell>
        </row>
        <row r="155">
          <cell r="U155" t="str">
            <v>RMBS-Residential A-IG-US</v>
          </cell>
        </row>
        <row r="156">
          <cell r="U156" t="str">
            <v>RMBS-Residential A -BIG-US</v>
          </cell>
        </row>
        <row r="157">
          <cell r="U157" t="str">
            <v>RMBS-Residential B&amp;C-IG-US</v>
          </cell>
        </row>
        <row r="158">
          <cell r="U158" t="str">
            <v>RMBS-Residential B&amp;C-BIG-US</v>
          </cell>
        </row>
        <row r="159">
          <cell r="U159" t="str">
            <v>RMBS-Australia-RMBS-All-AUS</v>
          </cell>
        </row>
        <row r="160">
          <cell r="U160" t="str">
            <v>RMBS-GB-RMBS Prime-All-GB</v>
          </cell>
        </row>
        <row r="161">
          <cell r="U161" t="str">
            <v>RMBS-GB-RMBS Sub Prime-All-GB</v>
          </cell>
        </row>
        <row r="162">
          <cell r="U162" t="str">
            <v>RMBS-Ireland-RMBS-All-IE</v>
          </cell>
        </row>
        <row r="163">
          <cell r="U163" t="str">
            <v>RMBS-Italy-RMBS-All-IT</v>
          </cell>
        </row>
        <row r="164">
          <cell r="U164" t="str">
            <v>RMBS-France-RMBS-All-FR</v>
          </cell>
        </row>
        <row r="165">
          <cell r="U165" t="str">
            <v>RMBS-Germany-RMBS-All-DE</v>
          </cell>
        </row>
        <row r="166">
          <cell r="U166" t="str">
            <v>RMBS-Spain-RMBS-All-ES</v>
          </cell>
        </row>
        <row r="167">
          <cell r="U167" t="str">
            <v>RMBS-Benelux-RMBS-All-BLX</v>
          </cell>
        </row>
      </sheetData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de Ticket"/>
      <sheetName val="OUTPUT"/>
      <sheetName val="SEC MASTER"/>
      <sheetName val="PORTFOLIO MODEL"/>
      <sheetName val="COLLATERAL CF"/>
      <sheetName val="PMG Report"/>
      <sheetName val="ATTRIBUTE MANAGER"/>
      <sheetName val="ML Snapshot"/>
      <sheetName val="INPUTS"/>
      <sheetName val="REVOLVING RESERVE ACCT"/>
      <sheetName val="Waterfall"/>
      <sheetName val="Waterfall Summary"/>
      <sheetName val="EXPENSE TRACKING"/>
      <sheetName val="CONTACTS"/>
      <sheetName val="TABLES"/>
      <sheetName val="Report Summary"/>
      <sheetName val="CASH FLOWS"/>
      <sheetName val="SCHEDULE OF CDOs"/>
      <sheetName val="COLLATERAL ATTRIBUTE COMPARISON"/>
      <sheetName val="TRUSTEE COLLATERAL"/>
      <sheetName val="PIVOT TABLES"/>
      <sheetName val="Trade_Ticket1"/>
      <sheetName val="SEC_MASTER1"/>
      <sheetName val="PORTFOLIO_MODEL1"/>
      <sheetName val="COLLATERAL_CF1"/>
      <sheetName val="PMG_Report1"/>
      <sheetName val="ATTRIBUTE_MANAGER1"/>
      <sheetName val="ML_Snapshot1"/>
      <sheetName val="REVOLVING_RESERVE_ACCT1"/>
      <sheetName val="Waterfall_Summary1"/>
      <sheetName val="EXPENSE_TRACKING1"/>
      <sheetName val="Report_Summary1"/>
      <sheetName val="CASH_FLOWS1"/>
      <sheetName val="SCHEDULE_OF_CDOs1"/>
      <sheetName val="COLLATERAL_ATTRIBUTE_COMPARISO1"/>
      <sheetName val="TRUSTEE_COLLATERAL1"/>
      <sheetName val="PIVOT_TABLES1"/>
      <sheetName val="Trade_Ticket"/>
      <sheetName val="SEC_MASTER"/>
      <sheetName val="PORTFOLIO_MODEL"/>
      <sheetName val="COLLATERAL_CF"/>
      <sheetName val="PMG_Report"/>
      <sheetName val="ATTRIBUTE_MANAGER"/>
      <sheetName val="ML_Snapshot"/>
      <sheetName val="REVOLVING_RESERVE_ACCT"/>
      <sheetName val="Waterfall_Summary"/>
      <sheetName val="EXPENSE_TRACKING"/>
      <sheetName val="Report_Summary"/>
      <sheetName val="CASH_FLOWS"/>
      <sheetName val="SCHEDULE_OF_CDOs"/>
      <sheetName val="COLLATERAL_ATTRIBUTE_COMPARISON"/>
      <sheetName val="TRUSTEE_COLLATERAL"/>
      <sheetName val="PIVOT_TABLES"/>
      <sheetName val="LookupIndices"/>
      <sheetName val="Trade_Ticket2"/>
      <sheetName val="SEC_MASTER2"/>
      <sheetName val="PORTFOLIO_MODEL2"/>
      <sheetName val="COLLATERAL_CF2"/>
      <sheetName val="PMG_Report2"/>
      <sheetName val="ATTRIBUTE_MANAGER2"/>
      <sheetName val="ML_Snapshot2"/>
      <sheetName val="REVOLVING_RESERVE_ACCT2"/>
      <sheetName val="Waterfall_Summary2"/>
      <sheetName val="EXPENSE_TRACKING2"/>
      <sheetName val="Report_Summary2"/>
      <sheetName val="CASH_FLOWS2"/>
      <sheetName val="SCHEDULE_OF_CDOs2"/>
      <sheetName val="COLLATERAL_ATTRIBUTE_COMPARISO2"/>
      <sheetName val="TRUSTEE_COLLATERAL2"/>
      <sheetName val="PIVOT_TABLES2"/>
      <sheetName val="Trade_Ticket3"/>
      <sheetName val="SEC_MASTER3"/>
      <sheetName val="PORTFOLIO_MODEL3"/>
      <sheetName val="COLLATERAL_CF3"/>
      <sheetName val="PMG_Report3"/>
      <sheetName val="ATTRIBUTE_MANAGER3"/>
      <sheetName val="ML_Snapshot3"/>
      <sheetName val="REVOLVING_RESERVE_ACCT3"/>
      <sheetName val="Waterfall_Summary3"/>
      <sheetName val="EXPENSE_TRACKING3"/>
      <sheetName val="Report_Summary3"/>
      <sheetName val="CASH_FLOWS3"/>
      <sheetName val="SCHEDULE_OF_CDOs3"/>
      <sheetName val="COLLATERAL_ATTRIBUTE_COMPARISO3"/>
      <sheetName val="TRUSTEE_COLLATERAL3"/>
      <sheetName val="PIVOT_TABLES3"/>
      <sheetName val="Trade_Ticket4"/>
      <sheetName val="SEC_MASTER4"/>
      <sheetName val="PORTFOLIO_MODEL4"/>
      <sheetName val="COLLATERAL_CF4"/>
      <sheetName val="PMG_Report4"/>
      <sheetName val="ATTRIBUTE_MANAGER4"/>
      <sheetName val="ML_Snapshot4"/>
      <sheetName val="REVOLVING_RESERVE_ACCT4"/>
      <sheetName val="Waterfall_Summary4"/>
      <sheetName val="EXPENSE_TRACKING4"/>
      <sheetName val="Report_Summary4"/>
      <sheetName val="CASH_FLOWS4"/>
      <sheetName val="SCHEDULE_OF_CDOs4"/>
      <sheetName val="COLLATERAL_ATTRIBUTE_COMPARISO4"/>
      <sheetName val="TRUSTEE_COLLATERAL4"/>
      <sheetName val="PIVOT_TABLES4"/>
      <sheetName val="Trade_Ticket5"/>
      <sheetName val="SEC_MASTER5"/>
      <sheetName val="PORTFOLIO_MODEL5"/>
      <sheetName val="COLLATERAL_CF5"/>
      <sheetName val="PMG_Report5"/>
      <sheetName val="ATTRIBUTE_MANAGER5"/>
      <sheetName val="ML_Snapshot5"/>
      <sheetName val="REVOLVING_RESERVE_ACCT5"/>
      <sheetName val="Waterfall_Summary5"/>
      <sheetName val="EXPENSE_TRACKING5"/>
      <sheetName val="Report_Summary5"/>
      <sheetName val="CASH_FLOWS5"/>
      <sheetName val="SCHEDULE_OF_CDOs5"/>
      <sheetName val="COLLATERAL_ATTRIBUTE_COMPARISO5"/>
      <sheetName val="TRUSTEE_COLLATERAL5"/>
      <sheetName val="PIVOT_TABLES5"/>
      <sheetName val="Trade_Ticket6"/>
      <sheetName val="SEC_MASTER6"/>
      <sheetName val="PORTFOLIO_MODEL6"/>
      <sheetName val="COLLATERAL_CF6"/>
      <sheetName val="PMG_Report6"/>
      <sheetName val="ATTRIBUTE_MANAGER6"/>
      <sheetName val="ML_Snapshot6"/>
      <sheetName val="REVOLVING_RESERVE_ACCT6"/>
      <sheetName val="Waterfall_Summary6"/>
      <sheetName val="EXPENSE_TRACKING6"/>
      <sheetName val="Report_Summary6"/>
      <sheetName val="CASH_FLOWS6"/>
      <sheetName val="SCHEDULE_OF_CDOs6"/>
      <sheetName val="COLLATERAL_ATTRIBUTE_COMPARISO6"/>
      <sheetName val="TRUSTEE_COLLATERAL6"/>
      <sheetName val="PIVOT_TABLES6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>
        <row r="7">
          <cell r="Q7" t="str">
            <v>Aerospace and Defense</v>
          </cell>
        </row>
        <row r="8">
          <cell r="Q8" t="str">
            <v>Automobile</v>
          </cell>
        </row>
        <row r="9">
          <cell r="Q9" t="str">
            <v>Banking</v>
          </cell>
        </row>
        <row r="10">
          <cell r="Q10" t="str">
            <v>Beverage, Food and Tobacco</v>
          </cell>
        </row>
        <row r="11">
          <cell r="Q11" t="str">
            <v>Buildings and Real Estate</v>
          </cell>
        </row>
        <row r="12">
          <cell r="Q12" t="str">
            <v>Chemicals, Plastics and Rubber</v>
          </cell>
        </row>
        <row r="13">
          <cell r="Q13" t="str">
            <v>Containers, Packaging and Glass</v>
          </cell>
        </row>
        <row r="14">
          <cell r="Q14" t="str">
            <v>Personal and Non Durable Consumer Products (Manufacturing Only)</v>
          </cell>
        </row>
        <row r="15">
          <cell r="Q15" t="str">
            <v>Diversified/Conglomerate Manufacturing</v>
          </cell>
        </row>
        <row r="16">
          <cell r="Q16" t="str">
            <v>Diversified/Conglomerate Service</v>
          </cell>
        </row>
        <row r="17">
          <cell r="Q17" t="str">
            <v>Diversified Natural Resources, Precious Metals and Minerals</v>
          </cell>
        </row>
        <row r="18">
          <cell r="Q18" t="str">
            <v>Ecological</v>
          </cell>
        </row>
        <row r="19">
          <cell r="Q19" t="str">
            <v>Electronics</v>
          </cell>
        </row>
        <row r="20">
          <cell r="Q20" t="str">
            <v>Finance</v>
          </cell>
        </row>
        <row r="21">
          <cell r="Q21" t="str">
            <v>Farming and Agriculture</v>
          </cell>
        </row>
        <row r="22">
          <cell r="Q22" t="str">
            <v>Grocery</v>
          </cell>
        </row>
        <row r="23">
          <cell r="Q23" t="str">
            <v>Healthcare, Education and Childcare</v>
          </cell>
        </row>
        <row r="24">
          <cell r="Q24" t="str">
            <v>Home and Office Furnishings, Housewares, and Durable Consumer Products</v>
          </cell>
        </row>
        <row r="25">
          <cell r="Q25" t="str">
            <v>Hotels, Motels, Inns and Gaming</v>
          </cell>
        </row>
        <row r="26">
          <cell r="Q26" t="str">
            <v>Insurance</v>
          </cell>
        </row>
        <row r="27">
          <cell r="Q27" t="str">
            <v>Leisure, Amusement, Entertainment</v>
          </cell>
        </row>
        <row r="28">
          <cell r="Q28" t="str">
            <v>Machinery (Non-Agriculture, Non-Construction, Non-Electronic)</v>
          </cell>
        </row>
        <row r="29">
          <cell r="Q29" t="str">
            <v>Mining, Steel, Iron and Non Precious Metals</v>
          </cell>
        </row>
        <row r="30">
          <cell r="Q30" t="str">
            <v>Oil and Gas</v>
          </cell>
        </row>
        <row r="31">
          <cell r="Q31" t="str">
            <v>Personal, Food and Miscellaneous</v>
          </cell>
        </row>
        <row r="32">
          <cell r="Q32" t="str">
            <v>Printing and Publishing</v>
          </cell>
        </row>
        <row r="33">
          <cell r="Q33" t="str">
            <v>Cargo Transport</v>
          </cell>
        </row>
        <row r="34">
          <cell r="Q34" t="str">
            <v>Retail Stores</v>
          </cell>
        </row>
        <row r="35">
          <cell r="Q35" t="str">
            <v>Telecommunications</v>
          </cell>
        </row>
        <row r="36">
          <cell r="Q36" t="str">
            <v>Textiles and Leather</v>
          </cell>
        </row>
        <row r="37">
          <cell r="Q37" t="str">
            <v>Personal Transportation</v>
          </cell>
        </row>
        <row r="38">
          <cell r="Q38" t="str">
            <v>Utilities</v>
          </cell>
        </row>
        <row r="39">
          <cell r="Q39" t="str">
            <v>Broadcasting &amp; Entertainment</v>
          </cell>
        </row>
        <row r="40">
          <cell r="Q40" t="str">
            <v>Structured Finance Obligations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H RATES"/>
      <sheetName val="EXCH_RATES1"/>
      <sheetName val="EXCH_RATES"/>
      <sheetName val="Port_Input"/>
      <sheetName val="Sheet2"/>
      <sheetName val="TABLES"/>
      <sheetName val="EXCH_RATES2"/>
    </sheetNames>
    <sheetDataSet>
      <sheetData sheetId="0" refreshError="1">
        <row r="12">
          <cell r="E12">
            <v>3.8245</v>
          </cell>
          <cell r="H12">
            <v>3.9125999999999999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Transactions"/>
      <sheetName val="Summary2"/>
      <sheetName val="Collection"/>
      <sheetName val="CDO-Principal"/>
      <sheetName val="CDO-Interest"/>
      <sheetName val="CDO-Expense Reserve"/>
      <sheetName val="CDO-Additional Collateral"/>
      <sheetName val="CDO-Payment"/>
      <sheetName val="CDO-USD"/>
      <sheetName val="CDO-GBP"/>
      <sheetName val="Assets"/>
      <sheetName val="Issues"/>
      <sheetName val="Map"/>
    </sheetNames>
    <sheetDataSet>
      <sheetData sheetId="0">
        <row r="31">
          <cell r="B31" t="str">
            <v>Vallauris CLO II PLC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flow"/>
      <sheetName val="Int"/>
      <sheetName val="CURRENT POSITIONS"/>
      <sheetName val="REVOLVING RES 50889"/>
      <sheetName val="CURRENT_POSITIONS"/>
      <sheetName val="REVOLVING_RES_50889"/>
      <sheetName val="class_c_int"/>
      <sheetName val="CURRENT_POSITIONS1"/>
      <sheetName val="REVOLVING_RES_508891"/>
      <sheetName val="CURRENT_POSITIONS2"/>
      <sheetName val="REVOLVING_RES_508892"/>
      <sheetName val="CURRENT_POSITIONS3"/>
      <sheetName val="REVOLVING_RES_508893"/>
    </sheetNames>
    <sheetDataSet>
      <sheetData sheetId="0" refreshError="1">
        <row r="9">
          <cell r="D9" t="str">
            <v>BALANCE FORWARD</v>
          </cell>
          <cell r="E9">
            <v>0</v>
          </cell>
          <cell r="F9">
            <v>685186975.05999994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26720352.399999999</v>
          </cell>
          <cell r="W9">
            <v>0</v>
          </cell>
          <cell r="X9">
            <v>0</v>
          </cell>
          <cell r="Y9">
            <v>41004830.580000095</v>
          </cell>
          <cell r="Z9">
            <v>0</v>
          </cell>
          <cell r="AA9">
            <v>0</v>
          </cell>
          <cell r="AB9">
            <v>42714.67</v>
          </cell>
          <cell r="AC9">
            <v>0</v>
          </cell>
          <cell r="AD9">
            <v>0</v>
          </cell>
        </row>
        <row r="11">
          <cell r="A11">
            <v>36473</v>
          </cell>
          <cell r="B11" t="str">
            <v>Loan Interest</v>
          </cell>
          <cell r="C11" t="str">
            <v>Interest Coll</v>
          </cell>
          <cell r="D11" t="str">
            <v>Semiconductor  Components Group</v>
          </cell>
          <cell r="E11" t="str">
            <v>Term Loan B</v>
          </cell>
          <cell r="F11" t="str">
            <v xml:space="preserve"> 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 t="str">
            <v>IC</v>
          </cell>
          <cell r="Q11">
            <v>0</v>
          </cell>
          <cell r="R11">
            <v>56670.2</v>
          </cell>
          <cell r="S11">
            <v>0</v>
          </cell>
          <cell r="T11">
            <v>0</v>
          </cell>
          <cell r="U11" t="b">
            <v>1</v>
          </cell>
          <cell r="V11">
            <v>26777022.599999998</v>
          </cell>
          <cell r="W11">
            <v>0</v>
          </cell>
          <cell r="X11">
            <v>0</v>
          </cell>
          <cell r="Y11">
            <v>41004830.580000095</v>
          </cell>
          <cell r="Z11">
            <v>0</v>
          </cell>
          <cell r="AA11" t="b">
            <v>0</v>
          </cell>
          <cell r="AB11">
            <v>42714.67</v>
          </cell>
          <cell r="AC11">
            <v>0</v>
          </cell>
          <cell r="AD11">
            <v>0</v>
          </cell>
        </row>
        <row r="12">
          <cell r="A12">
            <v>36473</v>
          </cell>
          <cell r="B12" t="str">
            <v>Loan Interest</v>
          </cell>
          <cell r="C12" t="str">
            <v>Interest Coll</v>
          </cell>
          <cell r="D12" t="str">
            <v>Semiconductor  Components Group</v>
          </cell>
          <cell r="E12" t="str">
            <v>Term Loan C</v>
          </cell>
          <cell r="F12" t="str">
            <v xml:space="preserve"> 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 t="str">
            <v>IC</v>
          </cell>
          <cell r="Q12">
            <v>0</v>
          </cell>
          <cell r="R12">
            <v>62667.82</v>
          </cell>
          <cell r="S12">
            <v>0</v>
          </cell>
          <cell r="T12">
            <v>0</v>
          </cell>
          <cell r="U12" t="b">
            <v>1</v>
          </cell>
          <cell r="V12">
            <v>26839690.419999998</v>
          </cell>
          <cell r="W12">
            <v>0</v>
          </cell>
          <cell r="X12">
            <v>0</v>
          </cell>
          <cell r="Y12">
            <v>41004830.580000095</v>
          </cell>
          <cell r="Z12">
            <v>0</v>
          </cell>
          <cell r="AA12" t="b">
            <v>0</v>
          </cell>
          <cell r="AB12">
            <v>42714.67</v>
          </cell>
          <cell r="AC12">
            <v>0</v>
          </cell>
          <cell r="AD12">
            <v>0</v>
          </cell>
        </row>
        <row r="13">
          <cell r="A13">
            <v>36473</v>
          </cell>
          <cell r="B13" t="str">
            <v>Purchase</v>
          </cell>
          <cell r="C13" t="str">
            <v>Principal Coll</v>
          </cell>
          <cell r="D13" t="str">
            <v xml:space="preserve">Mediacom </v>
          </cell>
          <cell r="E13" t="str">
            <v>Term Loan B</v>
          </cell>
          <cell r="F13">
            <v>5000000</v>
          </cell>
          <cell r="G13">
            <v>0</v>
          </cell>
          <cell r="H13" t="str">
            <v xml:space="preserve"> 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 t="str">
            <v>100.0</v>
          </cell>
          <cell r="O13">
            <v>0</v>
          </cell>
          <cell r="P13" t="str">
            <v>PP</v>
          </cell>
          <cell r="Q13">
            <v>-509333.33</v>
          </cell>
          <cell r="R13">
            <v>-5000000</v>
          </cell>
          <cell r="S13">
            <v>0</v>
          </cell>
          <cell r="T13">
            <v>0</v>
          </cell>
          <cell r="U13" t="b">
            <v>0</v>
          </cell>
          <cell r="V13">
            <v>26839690.419999998</v>
          </cell>
          <cell r="W13">
            <v>0</v>
          </cell>
          <cell r="X13">
            <v>0</v>
          </cell>
          <cell r="Y13">
            <v>36004830.580000095</v>
          </cell>
          <cell r="Z13">
            <v>0</v>
          </cell>
          <cell r="AA13" t="b">
            <v>0</v>
          </cell>
          <cell r="AB13">
            <v>42714.67</v>
          </cell>
          <cell r="AC13">
            <v>0</v>
          </cell>
          <cell r="AD13">
            <v>0</v>
          </cell>
        </row>
        <row r="14">
          <cell r="A14">
            <v>36474</v>
          </cell>
          <cell r="B14" t="str">
            <v>Principal Pymt</v>
          </cell>
          <cell r="C14" t="str">
            <v>Principal Coll</v>
          </cell>
          <cell r="D14" t="str">
            <v>Jefferson Smurfit Corporation</v>
          </cell>
          <cell r="E14" t="str">
            <v>Term Loan B</v>
          </cell>
          <cell r="F14">
            <v>-1404501.94</v>
          </cell>
          <cell r="G14">
            <v>0</v>
          </cell>
          <cell r="H14" t="str">
            <v xml:space="preserve"> 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3694306.05</v>
          </cell>
          <cell r="P14" t="str">
            <v>SP</v>
          </cell>
          <cell r="Q14">
            <v>330000</v>
          </cell>
          <cell r="R14">
            <v>1404501.94</v>
          </cell>
          <cell r="S14">
            <v>0</v>
          </cell>
          <cell r="T14">
            <v>0</v>
          </cell>
          <cell r="U14" t="b">
            <v>0</v>
          </cell>
          <cell r="V14">
            <v>26839690.419999998</v>
          </cell>
          <cell r="W14">
            <v>0</v>
          </cell>
          <cell r="X14">
            <v>0</v>
          </cell>
          <cell r="Y14">
            <v>37409332.520000093</v>
          </cell>
          <cell r="Z14">
            <v>0</v>
          </cell>
          <cell r="AA14" t="b">
            <v>0</v>
          </cell>
          <cell r="AB14">
            <v>42714.67</v>
          </cell>
          <cell r="AC14">
            <v>0</v>
          </cell>
          <cell r="AD14">
            <v>0</v>
          </cell>
        </row>
        <row r="15">
          <cell r="A15">
            <v>36474</v>
          </cell>
          <cell r="B15" t="str">
            <v>Loan Interest</v>
          </cell>
          <cell r="C15" t="str">
            <v>Interest Coll</v>
          </cell>
          <cell r="D15" t="str">
            <v>Jefferson Smurfit Corporation</v>
          </cell>
          <cell r="E15" t="str">
            <v>Term Loan B</v>
          </cell>
          <cell r="F15" t="str">
            <v xml:space="preserve"> 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 t="str">
            <v>IC</v>
          </cell>
          <cell r="Q15">
            <v>0</v>
          </cell>
          <cell r="R15">
            <v>2400.12</v>
          </cell>
          <cell r="S15">
            <v>0</v>
          </cell>
          <cell r="T15">
            <v>0</v>
          </cell>
          <cell r="U15" t="b">
            <v>1</v>
          </cell>
          <cell r="V15">
            <v>26842090.539999999</v>
          </cell>
          <cell r="W15">
            <v>0</v>
          </cell>
          <cell r="X15">
            <v>0</v>
          </cell>
          <cell r="Y15">
            <v>37409332.520000093</v>
          </cell>
          <cell r="Z15">
            <v>0</v>
          </cell>
          <cell r="AA15" t="b">
            <v>0</v>
          </cell>
          <cell r="AB15">
            <v>42714.67</v>
          </cell>
          <cell r="AC15">
            <v>0</v>
          </cell>
          <cell r="AD15">
            <v>0</v>
          </cell>
        </row>
        <row r="16">
          <cell r="A16">
            <v>36474</v>
          </cell>
          <cell r="B16" t="str">
            <v>Bond Interest</v>
          </cell>
          <cell r="C16" t="str">
            <v>Interest Coll</v>
          </cell>
          <cell r="D16" t="str">
            <v>Hollywood Casino</v>
          </cell>
          <cell r="E16" t="str">
            <v>Bond</v>
          </cell>
          <cell r="F16" t="str">
            <v xml:space="preserve"> </v>
          </cell>
          <cell r="G16">
            <v>0</v>
          </cell>
          <cell r="H16" t="str">
            <v>436132AJ3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 t="str">
            <v>IC</v>
          </cell>
          <cell r="Q16">
            <v>0</v>
          </cell>
          <cell r="R16">
            <v>120000</v>
          </cell>
          <cell r="S16">
            <v>0</v>
          </cell>
          <cell r="T16">
            <v>0</v>
          </cell>
          <cell r="U16" t="b">
            <v>1</v>
          </cell>
          <cell r="V16">
            <v>26962090.539999999</v>
          </cell>
          <cell r="W16">
            <v>0</v>
          </cell>
          <cell r="X16">
            <v>0</v>
          </cell>
          <cell r="Y16">
            <v>37409332.520000093</v>
          </cell>
          <cell r="Z16">
            <v>0</v>
          </cell>
          <cell r="AA16" t="b">
            <v>0</v>
          </cell>
          <cell r="AB16">
            <v>42714.67</v>
          </cell>
          <cell r="AC16">
            <v>0</v>
          </cell>
          <cell r="AD16">
            <v>0</v>
          </cell>
        </row>
        <row r="17">
          <cell r="A17">
            <v>36474</v>
          </cell>
          <cell r="B17" t="str">
            <v>Loan Interest</v>
          </cell>
          <cell r="C17" t="str">
            <v>Interest Coll</v>
          </cell>
          <cell r="D17" t="str">
            <v>Wyndham International Inc</v>
          </cell>
          <cell r="E17" t="str">
            <v xml:space="preserve">Term Loan </v>
          </cell>
          <cell r="F17" t="str">
            <v xml:space="preserve"> 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 t="str">
            <v>IC</v>
          </cell>
          <cell r="Q17">
            <v>0</v>
          </cell>
          <cell r="R17">
            <v>37005.21</v>
          </cell>
          <cell r="S17">
            <v>0</v>
          </cell>
          <cell r="T17">
            <v>0</v>
          </cell>
          <cell r="U17" t="b">
            <v>1</v>
          </cell>
          <cell r="V17">
            <v>26999095.75</v>
          </cell>
          <cell r="W17">
            <v>0</v>
          </cell>
          <cell r="X17">
            <v>0</v>
          </cell>
          <cell r="Y17">
            <v>37409332.520000093</v>
          </cell>
          <cell r="Z17">
            <v>0</v>
          </cell>
          <cell r="AA17" t="b">
            <v>0</v>
          </cell>
          <cell r="AB17">
            <v>42714.67</v>
          </cell>
          <cell r="AC17">
            <v>0</v>
          </cell>
          <cell r="AD17">
            <v>0</v>
          </cell>
        </row>
        <row r="18">
          <cell r="A18">
            <v>36474</v>
          </cell>
          <cell r="B18" t="str">
            <v>Loan Interest</v>
          </cell>
          <cell r="C18" t="str">
            <v>Interest Coll</v>
          </cell>
          <cell r="D18" t="str">
            <v>Wyndham International Inc</v>
          </cell>
          <cell r="E18" t="str">
            <v>Term Loan</v>
          </cell>
          <cell r="F18" t="str">
            <v xml:space="preserve"> 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 t="str">
            <v>IC</v>
          </cell>
          <cell r="Q18">
            <v>0</v>
          </cell>
          <cell r="R18">
            <v>2552.08</v>
          </cell>
          <cell r="S18">
            <v>0</v>
          </cell>
          <cell r="T18">
            <v>0</v>
          </cell>
          <cell r="U18" t="b">
            <v>1</v>
          </cell>
          <cell r="V18">
            <v>27001647.829999998</v>
          </cell>
          <cell r="W18">
            <v>0</v>
          </cell>
          <cell r="X18">
            <v>0</v>
          </cell>
          <cell r="Y18">
            <v>37409332.520000093</v>
          </cell>
          <cell r="Z18">
            <v>0</v>
          </cell>
          <cell r="AA18" t="b">
            <v>0</v>
          </cell>
          <cell r="AB18">
            <v>42714.67</v>
          </cell>
          <cell r="AC18">
            <v>0</v>
          </cell>
          <cell r="AD18">
            <v>0</v>
          </cell>
        </row>
        <row r="19">
          <cell r="A19">
            <v>36476</v>
          </cell>
          <cell r="B19" t="str">
            <v>Purchase</v>
          </cell>
          <cell r="C19" t="str">
            <v>Principal Coll</v>
          </cell>
          <cell r="D19" t="str">
            <v>Stericycle Inc</v>
          </cell>
          <cell r="E19" t="str">
            <v>Bond</v>
          </cell>
          <cell r="F19">
            <v>2000000</v>
          </cell>
          <cell r="G19" t="str">
            <v>12.375</v>
          </cell>
          <cell r="H19" t="str">
            <v>858912AA6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 t="str">
            <v>11/15/09</v>
          </cell>
          <cell r="N19" t="str">
            <v>102.50</v>
          </cell>
          <cell r="O19">
            <v>0</v>
          </cell>
          <cell r="P19" t="str">
            <v>PP</v>
          </cell>
          <cell r="Q19">
            <v>-509333.33</v>
          </cell>
          <cell r="R19">
            <v>-2050000</v>
          </cell>
          <cell r="S19">
            <v>0</v>
          </cell>
          <cell r="T19">
            <v>0</v>
          </cell>
          <cell r="U19" t="b">
            <v>0</v>
          </cell>
          <cell r="V19">
            <v>27001647.829999998</v>
          </cell>
          <cell r="W19">
            <v>0</v>
          </cell>
          <cell r="X19">
            <v>0</v>
          </cell>
          <cell r="Y19">
            <v>35359332.520000093</v>
          </cell>
          <cell r="Z19">
            <v>0</v>
          </cell>
          <cell r="AA19" t="b">
            <v>0</v>
          </cell>
          <cell r="AB19">
            <v>42714.67</v>
          </cell>
          <cell r="AC19">
            <v>0</v>
          </cell>
          <cell r="AD19">
            <v>0</v>
          </cell>
        </row>
        <row r="20">
          <cell r="A20">
            <v>36476</v>
          </cell>
          <cell r="B20" t="str">
            <v>Sell</v>
          </cell>
          <cell r="C20" t="str">
            <v>Principal Coll</v>
          </cell>
          <cell r="D20" t="str">
            <v>Nextel Communications Inc</v>
          </cell>
          <cell r="E20" t="str">
            <v>Term Loan B</v>
          </cell>
          <cell r="F20">
            <v>-5000000</v>
          </cell>
          <cell r="G20">
            <v>0</v>
          </cell>
          <cell r="H20" t="str">
            <v xml:space="preserve"> 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0.00</v>
          </cell>
          <cell r="P20" t="str">
            <v>SP</v>
          </cell>
          <cell r="Q20">
            <v>330000</v>
          </cell>
          <cell r="R20">
            <v>5000000</v>
          </cell>
          <cell r="S20">
            <v>0</v>
          </cell>
          <cell r="T20">
            <v>0</v>
          </cell>
          <cell r="U20" t="b">
            <v>0</v>
          </cell>
          <cell r="V20">
            <v>27001647.829999998</v>
          </cell>
          <cell r="W20">
            <v>0</v>
          </cell>
          <cell r="X20">
            <v>0</v>
          </cell>
          <cell r="Y20">
            <v>40359332.520000093</v>
          </cell>
          <cell r="Z20">
            <v>0</v>
          </cell>
          <cell r="AA20" t="b">
            <v>0</v>
          </cell>
          <cell r="AB20">
            <v>42714.67</v>
          </cell>
          <cell r="AC20">
            <v>0</v>
          </cell>
          <cell r="AD20">
            <v>0</v>
          </cell>
        </row>
        <row r="21">
          <cell r="A21">
            <v>36476</v>
          </cell>
          <cell r="B21" t="str">
            <v>Loan Interest</v>
          </cell>
          <cell r="C21" t="str">
            <v>Interest Coll</v>
          </cell>
          <cell r="D21" t="str">
            <v>Nextel Communications Inc</v>
          </cell>
          <cell r="E21" t="str">
            <v>Term Loan B</v>
          </cell>
          <cell r="F21" t="str">
            <v xml:space="preserve"> 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 t="str">
            <v>IC</v>
          </cell>
          <cell r="Q21">
            <v>0</v>
          </cell>
          <cell r="R21">
            <v>69270.83</v>
          </cell>
          <cell r="S21">
            <v>0</v>
          </cell>
          <cell r="T21">
            <v>0</v>
          </cell>
          <cell r="U21" t="b">
            <v>1</v>
          </cell>
          <cell r="V21">
            <v>27070918.659999996</v>
          </cell>
          <cell r="W21">
            <v>0</v>
          </cell>
          <cell r="X21">
            <v>0</v>
          </cell>
          <cell r="Y21">
            <v>40359332.520000093</v>
          </cell>
          <cell r="Z21">
            <v>0</v>
          </cell>
          <cell r="AA21" t="b">
            <v>0</v>
          </cell>
          <cell r="AB21">
            <v>42714.67</v>
          </cell>
          <cell r="AC21">
            <v>0</v>
          </cell>
          <cell r="AD21">
            <v>0</v>
          </cell>
        </row>
        <row r="22">
          <cell r="A22">
            <v>36479</v>
          </cell>
          <cell r="B22" t="str">
            <v>Bond Interest</v>
          </cell>
          <cell r="C22" t="str">
            <v>Principal Coll</v>
          </cell>
          <cell r="D22" t="str">
            <v>Dunlop</v>
          </cell>
          <cell r="E22" t="str">
            <v>Bond</v>
          </cell>
          <cell r="F22" t="str">
            <v xml:space="preserve"> </v>
          </cell>
          <cell r="G22">
            <v>0</v>
          </cell>
          <cell r="H22" t="str">
            <v>265736AA6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 t="str">
            <v>IP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 t="b">
            <v>0</v>
          </cell>
          <cell r="V22">
            <v>27070918.659999996</v>
          </cell>
          <cell r="W22">
            <v>0</v>
          </cell>
          <cell r="X22">
            <v>0</v>
          </cell>
          <cell r="Y22">
            <v>40359332.520000093</v>
          </cell>
          <cell r="Z22">
            <v>0</v>
          </cell>
          <cell r="AA22" t="b">
            <v>0</v>
          </cell>
          <cell r="AB22">
            <v>42714.67</v>
          </cell>
          <cell r="AC22">
            <v>0</v>
          </cell>
          <cell r="AD22">
            <v>0</v>
          </cell>
        </row>
        <row r="23">
          <cell r="A23">
            <v>36479</v>
          </cell>
          <cell r="B23" t="str">
            <v>Bond Interest</v>
          </cell>
          <cell r="C23" t="str">
            <v>Interest Coll</v>
          </cell>
          <cell r="D23" t="str">
            <v>Dunlop</v>
          </cell>
          <cell r="E23" t="str">
            <v>Bond</v>
          </cell>
          <cell r="F23" t="str">
            <v xml:space="preserve"> </v>
          </cell>
          <cell r="G23">
            <v>0</v>
          </cell>
          <cell r="H23" t="str">
            <v>265736AA6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 t="str">
            <v>IC</v>
          </cell>
          <cell r="Q23">
            <v>0</v>
          </cell>
          <cell r="R23">
            <v>480277.78</v>
          </cell>
          <cell r="S23">
            <v>0</v>
          </cell>
          <cell r="T23">
            <v>0</v>
          </cell>
          <cell r="U23" t="b">
            <v>1</v>
          </cell>
          <cell r="V23">
            <v>27551196.439999998</v>
          </cell>
          <cell r="W23">
            <v>0</v>
          </cell>
          <cell r="X23">
            <v>0</v>
          </cell>
          <cell r="Y23">
            <v>40359332.520000093</v>
          </cell>
          <cell r="Z23">
            <v>0</v>
          </cell>
          <cell r="AA23" t="b">
            <v>0</v>
          </cell>
          <cell r="AB23">
            <v>42714.67</v>
          </cell>
          <cell r="AC23">
            <v>0</v>
          </cell>
          <cell r="AD23">
            <v>0</v>
          </cell>
        </row>
        <row r="24">
          <cell r="A24">
            <v>36479</v>
          </cell>
          <cell r="B24" t="str">
            <v>Bond Interest</v>
          </cell>
          <cell r="C24" t="str">
            <v>Principal Coll</v>
          </cell>
          <cell r="D24" t="str">
            <v>G&amp;G Retail</v>
          </cell>
          <cell r="E24" t="str">
            <v>Bond</v>
          </cell>
          <cell r="F24" t="str">
            <v xml:space="preserve"> </v>
          </cell>
          <cell r="G24">
            <v>0</v>
          </cell>
          <cell r="H24" t="str">
            <v>361461AA4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 t="str">
            <v>IP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 t="b">
            <v>0</v>
          </cell>
          <cell r="V24">
            <v>27551196.439999998</v>
          </cell>
          <cell r="W24">
            <v>0</v>
          </cell>
          <cell r="X24">
            <v>0</v>
          </cell>
          <cell r="Y24">
            <v>40359332.520000093</v>
          </cell>
          <cell r="Z24">
            <v>0</v>
          </cell>
          <cell r="AA24" t="b">
            <v>0</v>
          </cell>
          <cell r="AB24">
            <v>42714.67</v>
          </cell>
          <cell r="AC24">
            <v>0</v>
          </cell>
          <cell r="AD24">
            <v>0</v>
          </cell>
        </row>
        <row r="25">
          <cell r="A25">
            <v>36479</v>
          </cell>
          <cell r="B25" t="str">
            <v>Bond Interest</v>
          </cell>
          <cell r="C25" t="str">
            <v>Interest Coll</v>
          </cell>
          <cell r="D25" t="str">
            <v>G&amp;G Retail</v>
          </cell>
          <cell r="E25" t="str">
            <v>Bond</v>
          </cell>
          <cell r="F25" t="str">
            <v xml:space="preserve"> </v>
          </cell>
          <cell r="G25">
            <v>0</v>
          </cell>
          <cell r="H25" t="str">
            <v>361461AA4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IC</v>
          </cell>
          <cell r="Q25">
            <v>0</v>
          </cell>
          <cell r="R25">
            <v>190361.11</v>
          </cell>
          <cell r="S25">
            <v>0</v>
          </cell>
          <cell r="T25">
            <v>0</v>
          </cell>
          <cell r="U25" t="b">
            <v>1</v>
          </cell>
          <cell r="V25">
            <v>27741557.549999997</v>
          </cell>
          <cell r="W25">
            <v>0</v>
          </cell>
          <cell r="X25">
            <v>0</v>
          </cell>
          <cell r="Y25">
            <v>40359332.520000093</v>
          </cell>
          <cell r="Z25">
            <v>0</v>
          </cell>
          <cell r="AA25" t="b">
            <v>0</v>
          </cell>
          <cell r="AB25">
            <v>42714.67</v>
          </cell>
          <cell r="AC25">
            <v>0</v>
          </cell>
          <cell r="AD25">
            <v>0</v>
          </cell>
        </row>
        <row r="26">
          <cell r="A26">
            <v>36479</v>
          </cell>
          <cell r="B26" t="str">
            <v>Bond Interest</v>
          </cell>
          <cell r="C26" t="str">
            <v>Principal Coll</v>
          </cell>
          <cell r="D26" t="str">
            <v>Lifepoint Hospital</v>
          </cell>
          <cell r="E26" t="str">
            <v>Bond</v>
          </cell>
          <cell r="F26" t="str">
            <v xml:space="preserve"> </v>
          </cell>
          <cell r="G26">
            <v>0</v>
          </cell>
          <cell r="H26" t="str">
            <v>53219JAA2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 t="str">
            <v>IP</v>
          </cell>
          <cell r="Q26">
            <v>0</v>
          </cell>
          <cell r="R26">
            <v>157368.06</v>
          </cell>
          <cell r="S26">
            <v>0</v>
          </cell>
          <cell r="T26">
            <v>0</v>
          </cell>
          <cell r="U26" t="b">
            <v>0</v>
          </cell>
          <cell r="V26">
            <v>27741557.549999997</v>
          </cell>
          <cell r="W26">
            <v>0</v>
          </cell>
          <cell r="X26">
            <v>0</v>
          </cell>
          <cell r="Y26">
            <v>40516700.580000095</v>
          </cell>
          <cell r="Z26">
            <v>0</v>
          </cell>
          <cell r="AA26" t="b">
            <v>0</v>
          </cell>
          <cell r="AB26">
            <v>42714.67</v>
          </cell>
          <cell r="AC26">
            <v>0</v>
          </cell>
          <cell r="AD26">
            <v>0</v>
          </cell>
        </row>
        <row r="27">
          <cell r="A27">
            <v>36479</v>
          </cell>
          <cell r="B27" t="str">
            <v>Bond Interest</v>
          </cell>
          <cell r="C27" t="str">
            <v>Interest Coll</v>
          </cell>
          <cell r="D27" t="str">
            <v>Lifepoint Hospital</v>
          </cell>
          <cell r="E27" t="str">
            <v>Bond</v>
          </cell>
          <cell r="F27" t="str">
            <v xml:space="preserve"> </v>
          </cell>
          <cell r="G27">
            <v>0</v>
          </cell>
          <cell r="H27" t="str">
            <v>53219JAA2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IC</v>
          </cell>
          <cell r="Q27">
            <v>0</v>
          </cell>
          <cell r="R27">
            <v>117354.16</v>
          </cell>
          <cell r="S27">
            <v>0</v>
          </cell>
          <cell r="T27">
            <v>0</v>
          </cell>
          <cell r="U27" t="b">
            <v>1</v>
          </cell>
          <cell r="V27">
            <v>27858911.709999997</v>
          </cell>
          <cell r="W27">
            <v>0</v>
          </cell>
          <cell r="X27">
            <v>0</v>
          </cell>
          <cell r="Y27">
            <v>40516700.580000095</v>
          </cell>
          <cell r="Z27">
            <v>0</v>
          </cell>
          <cell r="AA27" t="b">
            <v>0</v>
          </cell>
          <cell r="AB27">
            <v>42714.67</v>
          </cell>
          <cell r="AC27">
            <v>0</v>
          </cell>
          <cell r="AD27">
            <v>0</v>
          </cell>
        </row>
        <row r="28">
          <cell r="A28">
            <v>36479</v>
          </cell>
          <cell r="B28" t="str">
            <v>Bond Interest</v>
          </cell>
          <cell r="C28" t="str">
            <v>Principal Coll</v>
          </cell>
          <cell r="D28" t="str">
            <v>Parker Drilling</v>
          </cell>
          <cell r="E28" t="str">
            <v>Bond</v>
          </cell>
          <cell r="F28" t="str">
            <v xml:space="preserve"> </v>
          </cell>
          <cell r="G28">
            <v>0</v>
          </cell>
          <cell r="H28" t="str">
            <v>701081AG6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 t="str">
            <v>IP</v>
          </cell>
          <cell r="Q28">
            <v>0</v>
          </cell>
          <cell r="R28">
            <v>51458.33</v>
          </cell>
          <cell r="S28">
            <v>0</v>
          </cell>
          <cell r="T28">
            <v>0</v>
          </cell>
          <cell r="U28" t="b">
            <v>0</v>
          </cell>
          <cell r="V28">
            <v>27858911.709999997</v>
          </cell>
          <cell r="W28">
            <v>0</v>
          </cell>
          <cell r="X28">
            <v>0</v>
          </cell>
          <cell r="Y28">
            <v>40568158.910000093</v>
          </cell>
          <cell r="Z28">
            <v>0</v>
          </cell>
          <cell r="AA28" t="b">
            <v>0</v>
          </cell>
          <cell r="AB28">
            <v>42714.67</v>
          </cell>
          <cell r="AC28">
            <v>0</v>
          </cell>
          <cell r="AD28">
            <v>0</v>
          </cell>
        </row>
        <row r="29">
          <cell r="A29">
            <v>36479</v>
          </cell>
          <cell r="B29" t="str">
            <v>Bond Interest</v>
          </cell>
          <cell r="C29" t="str">
            <v>Interest Coll</v>
          </cell>
          <cell r="D29" t="str">
            <v>Parker Drilling</v>
          </cell>
          <cell r="E29" t="str">
            <v>Bond</v>
          </cell>
          <cell r="F29" t="str">
            <v xml:space="preserve"> </v>
          </cell>
          <cell r="G29">
            <v>0</v>
          </cell>
          <cell r="H29" t="str">
            <v>701081AG6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 t="str">
            <v>IC</v>
          </cell>
          <cell r="Q29">
            <v>0</v>
          </cell>
          <cell r="R29">
            <v>46041.67</v>
          </cell>
          <cell r="S29">
            <v>0</v>
          </cell>
          <cell r="T29">
            <v>0</v>
          </cell>
          <cell r="U29" t="b">
            <v>1</v>
          </cell>
          <cell r="V29">
            <v>27904953.379999999</v>
          </cell>
          <cell r="W29">
            <v>0</v>
          </cell>
          <cell r="X29">
            <v>0</v>
          </cell>
          <cell r="Y29">
            <v>40568158.910000093</v>
          </cell>
          <cell r="Z29">
            <v>0</v>
          </cell>
          <cell r="AA29" t="b">
            <v>0</v>
          </cell>
          <cell r="AB29">
            <v>42714.67</v>
          </cell>
          <cell r="AC29">
            <v>0</v>
          </cell>
          <cell r="AD29">
            <v>0</v>
          </cell>
        </row>
        <row r="30">
          <cell r="A30">
            <v>36479</v>
          </cell>
          <cell r="B30" t="str">
            <v>Bond Interest</v>
          </cell>
          <cell r="C30" t="str">
            <v>Principal Coll</v>
          </cell>
          <cell r="D30" t="str">
            <v>RSL Comm</v>
          </cell>
          <cell r="E30" t="str">
            <v>Bond</v>
          </cell>
          <cell r="F30" t="str">
            <v xml:space="preserve"> </v>
          </cell>
          <cell r="G30">
            <v>0</v>
          </cell>
          <cell r="H30" t="str">
            <v>74972EAJ7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 t="str">
            <v>IP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 t="b">
            <v>0</v>
          </cell>
          <cell r="V30">
            <v>27904953.379999999</v>
          </cell>
          <cell r="W30">
            <v>0</v>
          </cell>
          <cell r="X30">
            <v>0</v>
          </cell>
          <cell r="Y30">
            <v>40568158.910000093</v>
          </cell>
          <cell r="Z30">
            <v>0</v>
          </cell>
          <cell r="AA30" t="b">
            <v>0</v>
          </cell>
          <cell r="AB30">
            <v>42714.67</v>
          </cell>
          <cell r="AC30">
            <v>0</v>
          </cell>
          <cell r="AD30">
            <v>0</v>
          </cell>
        </row>
        <row r="31">
          <cell r="A31">
            <v>36479</v>
          </cell>
          <cell r="B31" t="str">
            <v>Bond Interest</v>
          </cell>
          <cell r="C31" t="str">
            <v>Interest Coll</v>
          </cell>
          <cell r="D31" t="str">
            <v>RSL Comm</v>
          </cell>
          <cell r="E31" t="str">
            <v>Bond</v>
          </cell>
          <cell r="F31" t="str">
            <v xml:space="preserve"> </v>
          </cell>
          <cell r="G31">
            <v>0</v>
          </cell>
          <cell r="H31" t="str">
            <v>74972EAJ7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 t="str">
            <v>IC</v>
          </cell>
          <cell r="Q31">
            <v>0</v>
          </cell>
          <cell r="R31">
            <v>99847.22</v>
          </cell>
          <cell r="S31">
            <v>0</v>
          </cell>
          <cell r="T31">
            <v>0</v>
          </cell>
          <cell r="U31" t="b">
            <v>1</v>
          </cell>
          <cell r="V31">
            <v>28004800.599999998</v>
          </cell>
          <cell r="W31">
            <v>0</v>
          </cell>
          <cell r="X31">
            <v>0</v>
          </cell>
          <cell r="Y31">
            <v>40568158.910000093</v>
          </cell>
          <cell r="Z31">
            <v>0</v>
          </cell>
          <cell r="AA31" t="b">
            <v>0</v>
          </cell>
          <cell r="AB31">
            <v>42714.67</v>
          </cell>
          <cell r="AC31">
            <v>0</v>
          </cell>
          <cell r="AD31">
            <v>0</v>
          </cell>
        </row>
        <row r="32">
          <cell r="A32">
            <v>36479</v>
          </cell>
          <cell r="B32" t="str">
            <v>Purchase</v>
          </cell>
          <cell r="C32" t="str">
            <v>Principal Coll</v>
          </cell>
          <cell r="D32" t="str">
            <v>Nextel Communications Inc</v>
          </cell>
          <cell r="E32" t="str">
            <v>Term Loan B</v>
          </cell>
          <cell r="F32">
            <v>3000000</v>
          </cell>
          <cell r="G32">
            <v>0</v>
          </cell>
          <cell r="H32" t="str">
            <v xml:space="preserve"> 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 t="str">
            <v>100.0</v>
          </cell>
          <cell r="O32">
            <v>0</v>
          </cell>
          <cell r="P32" t="str">
            <v>PP</v>
          </cell>
          <cell r="Q32" t="str">
            <v xml:space="preserve"> </v>
          </cell>
          <cell r="R32">
            <v>-3000000</v>
          </cell>
          <cell r="S32">
            <v>0</v>
          </cell>
          <cell r="T32">
            <v>0</v>
          </cell>
          <cell r="U32" t="b">
            <v>0</v>
          </cell>
          <cell r="V32">
            <v>28004800.599999998</v>
          </cell>
          <cell r="W32">
            <v>0</v>
          </cell>
          <cell r="X32">
            <v>0</v>
          </cell>
          <cell r="Y32">
            <v>37568158.910000093</v>
          </cell>
          <cell r="Z32">
            <v>0</v>
          </cell>
          <cell r="AA32" t="b">
            <v>0</v>
          </cell>
          <cell r="AB32">
            <v>42714.67</v>
          </cell>
          <cell r="AC32">
            <v>0</v>
          </cell>
          <cell r="AD32">
            <v>0</v>
          </cell>
        </row>
        <row r="33">
          <cell r="A33">
            <v>36479</v>
          </cell>
          <cell r="B33" t="str">
            <v>Purchase</v>
          </cell>
          <cell r="C33" t="str">
            <v>Principal Coll</v>
          </cell>
          <cell r="D33" t="str">
            <v>Nextel Communications Inc</v>
          </cell>
          <cell r="E33" t="str">
            <v>Term Loan C</v>
          </cell>
          <cell r="F33">
            <v>3000000</v>
          </cell>
          <cell r="G33">
            <v>0</v>
          </cell>
          <cell r="H33" t="str">
            <v xml:space="preserve"> 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 t="str">
            <v>100.0</v>
          </cell>
          <cell r="O33">
            <v>0</v>
          </cell>
          <cell r="P33" t="str">
            <v>PP</v>
          </cell>
          <cell r="Q33">
            <v>-509333.33</v>
          </cell>
          <cell r="R33">
            <v>-3000000</v>
          </cell>
          <cell r="S33">
            <v>0</v>
          </cell>
          <cell r="T33">
            <v>0</v>
          </cell>
          <cell r="U33" t="b">
            <v>0</v>
          </cell>
          <cell r="V33">
            <v>28004800.599999998</v>
          </cell>
          <cell r="W33">
            <v>0</v>
          </cell>
          <cell r="X33">
            <v>0</v>
          </cell>
          <cell r="Y33">
            <v>34568158.910000093</v>
          </cell>
          <cell r="Z33">
            <v>0</v>
          </cell>
          <cell r="AA33" t="b">
            <v>0</v>
          </cell>
          <cell r="AB33">
            <v>42714.67</v>
          </cell>
          <cell r="AC33">
            <v>0</v>
          </cell>
          <cell r="AD33">
            <v>0</v>
          </cell>
        </row>
        <row r="34">
          <cell r="A34">
            <v>36479</v>
          </cell>
          <cell r="B34" t="str">
            <v>Loan Interest</v>
          </cell>
          <cell r="C34" t="str">
            <v>Interest Coll</v>
          </cell>
          <cell r="D34" t="str">
            <v>Jefferson Smurfit Corporation</v>
          </cell>
          <cell r="E34" t="str">
            <v>Term Loan B</v>
          </cell>
          <cell r="F34" t="str">
            <v xml:space="preserve"> 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 t="str">
            <v>IC</v>
          </cell>
          <cell r="Q34">
            <v>0</v>
          </cell>
          <cell r="R34">
            <v>10544.58</v>
          </cell>
          <cell r="S34">
            <v>0</v>
          </cell>
          <cell r="T34">
            <v>0</v>
          </cell>
          <cell r="U34" t="b">
            <v>1</v>
          </cell>
          <cell r="V34">
            <v>28015345.179999996</v>
          </cell>
          <cell r="W34">
            <v>0</v>
          </cell>
          <cell r="X34">
            <v>0</v>
          </cell>
          <cell r="Y34">
            <v>34568158.910000093</v>
          </cell>
          <cell r="Z34">
            <v>0</v>
          </cell>
          <cell r="AA34" t="b">
            <v>0</v>
          </cell>
          <cell r="AB34">
            <v>42714.67</v>
          </cell>
          <cell r="AC34">
            <v>0</v>
          </cell>
          <cell r="AD34">
            <v>0</v>
          </cell>
        </row>
        <row r="35">
          <cell r="A35">
            <v>36479</v>
          </cell>
          <cell r="B35" t="str">
            <v>Principal Pymt</v>
          </cell>
          <cell r="C35" t="str">
            <v>Principal Coll</v>
          </cell>
          <cell r="D35" t="str">
            <v>Packaging Corp of America</v>
          </cell>
          <cell r="E35" t="str">
            <v>Term Loan B</v>
          </cell>
          <cell r="F35">
            <v>-20661.16</v>
          </cell>
          <cell r="G35">
            <v>0</v>
          </cell>
          <cell r="H35" t="str">
            <v xml:space="preserve"> 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1791322.3</v>
          </cell>
          <cell r="P35" t="str">
            <v>SP</v>
          </cell>
          <cell r="Q35">
            <v>330000</v>
          </cell>
          <cell r="R35">
            <v>20661.16</v>
          </cell>
          <cell r="S35">
            <v>0</v>
          </cell>
          <cell r="T35">
            <v>0</v>
          </cell>
          <cell r="U35" t="b">
            <v>0</v>
          </cell>
          <cell r="V35">
            <v>28015345.179999996</v>
          </cell>
          <cell r="W35">
            <v>0</v>
          </cell>
          <cell r="X35">
            <v>0</v>
          </cell>
          <cell r="Y35">
            <v>34588820.07000009</v>
          </cell>
          <cell r="Z35">
            <v>0</v>
          </cell>
          <cell r="AA35" t="b">
            <v>0</v>
          </cell>
          <cell r="AB35">
            <v>42714.67</v>
          </cell>
          <cell r="AC35">
            <v>0</v>
          </cell>
          <cell r="AD35">
            <v>0</v>
          </cell>
        </row>
        <row r="36">
          <cell r="A36">
            <v>36479</v>
          </cell>
          <cell r="B36" t="str">
            <v>Principal Pymt</v>
          </cell>
          <cell r="C36" t="str">
            <v>Principal Coll</v>
          </cell>
          <cell r="D36" t="str">
            <v>Packaging Corp of America</v>
          </cell>
          <cell r="E36" t="str">
            <v>Term Loan C</v>
          </cell>
          <cell r="F36">
            <v>-20661.16</v>
          </cell>
          <cell r="G36">
            <v>0</v>
          </cell>
          <cell r="H36" t="str">
            <v xml:space="preserve"> 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1791322.3</v>
          </cell>
          <cell r="P36" t="str">
            <v>SP</v>
          </cell>
          <cell r="Q36">
            <v>330000</v>
          </cell>
          <cell r="R36">
            <v>20661.16</v>
          </cell>
          <cell r="S36">
            <v>0</v>
          </cell>
          <cell r="T36">
            <v>0</v>
          </cell>
          <cell r="U36" t="b">
            <v>0</v>
          </cell>
          <cell r="V36">
            <v>28015345.179999996</v>
          </cell>
          <cell r="W36">
            <v>0</v>
          </cell>
          <cell r="X36">
            <v>0</v>
          </cell>
          <cell r="Y36">
            <v>34609481.230000086</v>
          </cell>
          <cell r="Z36">
            <v>0</v>
          </cell>
          <cell r="AA36" t="b">
            <v>0</v>
          </cell>
          <cell r="AB36">
            <v>42714.67</v>
          </cell>
          <cell r="AC36">
            <v>0</v>
          </cell>
          <cell r="AD36">
            <v>0</v>
          </cell>
        </row>
        <row r="37">
          <cell r="A37">
            <v>36479</v>
          </cell>
          <cell r="B37" t="str">
            <v>Loan Interest</v>
          </cell>
          <cell r="C37" t="str">
            <v>Interest Coll</v>
          </cell>
          <cell r="D37" t="str">
            <v>Lamar Media Corp</v>
          </cell>
          <cell r="E37" t="str">
            <v>Term Loan B</v>
          </cell>
          <cell r="F37" t="str">
            <v xml:space="preserve"> 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 t="str">
            <v>IC</v>
          </cell>
          <cell r="Q37">
            <v>0</v>
          </cell>
          <cell r="R37">
            <v>32964.410000000003</v>
          </cell>
          <cell r="S37">
            <v>0</v>
          </cell>
          <cell r="T37">
            <v>0</v>
          </cell>
          <cell r="U37" t="b">
            <v>1</v>
          </cell>
          <cell r="V37">
            <v>28048309.589999996</v>
          </cell>
          <cell r="W37">
            <v>0</v>
          </cell>
          <cell r="X37">
            <v>0</v>
          </cell>
          <cell r="Y37">
            <v>34609481.230000086</v>
          </cell>
          <cell r="Z37">
            <v>0</v>
          </cell>
          <cell r="AA37" t="b">
            <v>0</v>
          </cell>
          <cell r="AB37">
            <v>42714.67</v>
          </cell>
          <cell r="AC37">
            <v>0</v>
          </cell>
          <cell r="AD37">
            <v>0</v>
          </cell>
        </row>
        <row r="38">
          <cell r="A38">
            <v>36479</v>
          </cell>
          <cell r="B38" t="str">
            <v>Transfer</v>
          </cell>
          <cell r="C38">
            <v>0</v>
          </cell>
          <cell r="D38" t="str">
            <v>Interest Collection  to Payment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 t="str">
            <v>XC</v>
          </cell>
          <cell r="Q38">
            <v>0</v>
          </cell>
          <cell r="R38">
            <v>-26720352.399999999</v>
          </cell>
          <cell r="S38">
            <v>0</v>
          </cell>
          <cell r="T38">
            <v>0</v>
          </cell>
          <cell r="U38" t="b">
            <v>1</v>
          </cell>
          <cell r="V38">
            <v>1327957.1899999976</v>
          </cell>
          <cell r="W38">
            <v>0</v>
          </cell>
          <cell r="X38">
            <v>0</v>
          </cell>
          <cell r="Y38">
            <v>34609481.230000086</v>
          </cell>
          <cell r="Z38">
            <v>0</v>
          </cell>
          <cell r="AA38" t="b">
            <v>0</v>
          </cell>
          <cell r="AB38">
            <v>42714.67</v>
          </cell>
          <cell r="AC38">
            <v>0</v>
          </cell>
          <cell r="AD38">
            <v>26720352.399999999</v>
          </cell>
        </row>
        <row r="39">
          <cell r="A39">
            <v>36480</v>
          </cell>
          <cell r="B39" t="str">
            <v>Sell</v>
          </cell>
          <cell r="C39" t="str">
            <v>Principal Coll</v>
          </cell>
          <cell r="D39" t="str">
            <v>Advantica Restaurant</v>
          </cell>
          <cell r="E39" t="str">
            <v>Bond</v>
          </cell>
          <cell r="F39">
            <v>-1000000</v>
          </cell>
          <cell r="G39" t="str">
            <v>11.25</v>
          </cell>
          <cell r="H39" t="str">
            <v>00758BAA7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 t="str">
            <v>1/15/08</v>
          </cell>
          <cell r="N39" t="str">
            <v>80.0</v>
          </cell>
          <cell r="O39">
            <v>4000000</v>
          </cell>
          <cell r="P39" t="str">
            <v>SP</v>
          </cell>
          <cell r="Q39">
            <v>330000</v>
          </cell>
          <cell r="R39">
            <v>800000</v>
          </cell>
          <cell r="S39">
            <v>0</v>
          </cell>
          <cell r="T39">
            <v>0</v>
          </cell>
          <cell r="U39" t="b">
            <v>0</v>
          </cell>
          <cell r="V39">
            <v>1327957.1899999976</v>
          </cell>
          <cell r="W39">
            <v>0</v>
          </cell>
          <cell r="X39">
            <v>0</v>
          </cell>
          <cell r="Y39">
            <v>35409481.230000086</v>
          </cell>
          <cell r="Z39">
            <v>0</v>
          </cell>
          <cell r="AA39" t="b">
            <v>0</v>
          </cell>
          <cell r="AB39">
            <v>42714.67</v>
          </cell>
          <cell r="AC39">
            <v>0</v>
          </cell>
          <cell r="AD39">
            <v>26720352.399999999</v>
          </cell>
        </row>
        <row r="40">
          <cell r="A40">
            <v>36480</v>
          </cell>
          <cell r="B40" t="str">
            <v>Sell</v>
          </cell>
          <cell r="C40" t="str">
            <v>Interest Coll</v>
          </cell>
          <cell r="D40" t="str">
            <v>Advantica Restaurant</v>
          </cell>
          <cell r="E40" t="str">
            <v>Bond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 t="str">
            <v>AC</v>
          </cell>
          <cell r="Q40">
            <v>0</v>
          </cell>
          <cell r="R40">
            <v>37812.5</v>
          </cell>
          <cell r="S40">
            <v>0</v>
          </cell>
          <cell r="T40">
            <v>0</v>
          </cell>
          <cell r="U40" t="b">
            <v>1</v>
          </cell>
          <cell r="V40">
            <v>1365769.6899999976</v>
          </cell>
          <cell r="W40">
            <v>0</v>
          </cell>
          <cell r="X40">
            <v>0</v>
          </cell>
          <cell r="Y40">
            <v>35409481.230000086</v>
          </cell>
          <cell r="Z40">
            <v>0</v>
          </cell>
          <cell r="AA40" t="b">
            <v>0</v>
          </cell>
          <cell r="AB40">
            <v>42714.67</v>
          </cell>
          <cell r="AC40">
            <v>0</v>
          </cell>
          <cell r="AD40">
            <v>26720352.399999999</v>
          </cell>
        </row>
        <row r="41">
          <cell r="A41">
            <v>36480</v>
          </cell>
          <cell r="B41" t="str">
            <v>Sell</v>
          </cell>
          <cell r="C41" t="str">
            <v>Principal Coll</v>
          </cell>
          <cell r="D41" t="str">
            <v>Advantica Restaurant</v>
          </cell>
          <cell r="E41" t="str">
            <v>Bond</v>
          </cell>
          <cell r="F41">
            <v>-2000000</v>
          </cell>
          <cell r="G41" t="str">
            <v>11.25</v>
          </cell>
          <cell r="H41" t="str">
            <v>00758BAA7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1/15/08</v>
          </cell>
          <cell r="N41" t="str">
            <v>80.0</v>
          </cell>
          <cell r="O41">
            <v>2000000</v>
          </cell>
          <cell r="P41" t="str">
            <v>SP</v>
          </cell>
          <cell r="Q41">
            <v>330000</v>
          </cell>
          <cell r="R41">
            <v>1600000</v>
          </cell>
          <cell r="S41">
            <v>0</v>
          </cell>
          <cell r="T41">
            <v>0</v>
          </cell>
          <cell r="U41" t="b">
            <v>0</v>
          </cell>
          <cell r="V41">
            <v>1365769.6899999976</v>
          </cell>
          <cell r="W41">
            <v>0</v>
          </cell>
          <cell r="X41">
            <v>0</v>
          </cell>
          <cell r="Y41">
            <v>37009481.230000086</v>
          </cell>
          <cell r="Z41">
            <v>0</v>
          </cell>
          <cell r="AA41" t="b">
            <v>0</v>
          </cell>
          <cell r="AB41">
            <v>42714.67</v>
          </cell>
          <cell r="AC41">
            <v>0</v>
          </cell>
          <cell r="AD41">
            <v>26720352.399999999</v>
          </cell>
        </row>
        <row r="42">
          <cell r="A42">
            <v>36480</v>
          </cell>
          <cell r="B42" t="str">
            <v>Sell</v>
          </cell>
          <cell r="C42" t="str">
            <v>Interest Coll</v>
          </cell>
          <cell r="D42" t="str">
            <v>Advantica Restaurant</v>
          </cell>
          <cell r="E42" t="str">
            <v>Bond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 t="str">
            <v>AC</v>
          </cell>
          <cell r="Q42">
            <v>0</v>
          </cell>
          <cell r="R42">
            <v>75625</v>
          </cell>
          <cell r="S42">
            <v>0</v>
          </cell>
          <cell r="T42">
            <v>0</v>
          </cell>
          <cell r="U42" t="b">
            <v>1</v>
          </cell>
          <cell r="V42">
            <v>1441394.6899999976</v>
          </cell>
          <cell r="W42">
            <v>0</v>
          </cell>
          <cell r="X42">
            <v>0</v>
          </cell>
          <cell r="Y42">
            <v>37009481.230000086</v>
          </cell>
          <cell r="Z42">
            <v>0</v>
          </cell>
          <cell r="AA42" t="b">
            <v>0</v>
          </cell>
          <cell r="AB42">
            <v>42714.67</v>
          </cell>
          <cell r="AC42">
            <v>0</v>
          </cell>
          <cell r="AD42">
            <v>26720352.399999999</v>
          </cell>
        </row>
        <row r="43">
          <cell r="A43">
            <v>36480</v>
          </cell>
          <cell r="B43" t="str">
            <v>Purchase</v>
          </cell>
          <cell r="C43" t="str">
            <v>Principal Coll</v>
          </cell>
          <cell r="D43" t="str">
            <v>AES Corp</v>
          </cell>
          <cell r="E43" t="str">
            <v>Bond</v>
          </cell>
          <cell r="F43">
            <v>2500000</v>
          </cell>
          <cell r="G43" t="str">
            <v>9.50</v>
          </cell>
          <cell r="H43" t="str">
            <v>00130HAQ8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 t="str">
            <v>6/1/09</v>
          </cell>
          <cell r="N43" t="str">
            <v>100.375</v>
          </cell>
          <cell r="O43">
            <v>0</v>
          </cell>
          <cell r="P43" t="str">
            <v>PP</v>
          </cell>
          <cell r="Q43">
            <v>-509333.33</v>
          </cell>
          <cell r="R43">
            <v>-2611631.94</v>
          </cell>
          <cell r="S43">
            <v>0</v>
          </cell>
          <cell r="T43">
            <v>0</v>
          </cell>
          <cell r="U43" t="b">
            <v>0</v>
          </cell>
          <cell r="V43">
            <v>1441394.6899999976</v>
          </cell>
          <cell r="W43">
            <v>0</v>
          </cell>
          <cell r="X43">
            <v>0</v>
          </cell>
          <cell r="Y43">
            <v>34397849.290000089</v>
          </cell>
          <cell r="Z43">
            <v>0</v>
          </cell>
          <cell r="AA43" t="b">
            <v>0</v>
          </cell>
          <cell r="AB43">
            <v>42714.67</v>
          </cell>
          <cell r="AC43">
            <v>0</v>
          </cell>
          <cell r="AD43">
            <v>26720352.399999999</v>
          </cell>
        </row>
        <row r="44">
          <cell r="A44">
            <v>36480</v>
          </cell>
          <cell r="B44" t="str">
            <v>Purchase</v>
          </cell>
          <cell r="C44" t="str">
            <v>Principal Coll</v>
          </cell>
          <cell r="D44" t="str">
            <v>Sovereign Bancorp</v>
          </cell>
          <cell r="E44" t="str">
            <v>Bond</v>
          </cell>
          <cell r="F44">
            <v>2000000</v>
          </cell>
          <cell r="G44" t="str">
            <v>10.25</v>
          </cell>
          <cell r="H44" t="str">
            <v>845905AK4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 t="str">
            <v>5/15/04</v>
          </cell>
          <cell r="N44" t="str">
            <v>100.25</v>
          </cell>
          <cell r="O44">
            <v>0</v>
          </cell>
          <cell r="P44" t="str">
            <v>PP</v>
          </cell>
          <cell r="Q44">
            <v>-509333.33</v>
          </cell>
          <cell r="R44">
            <v>-2005569.44</v>
          </cell>
          <cell r="S44">
            <v>0</v>
          </cell>
          <cell r="T44">
            <v>0</v>
          </cell>
          <cell r="U44" t="b">
            <v>0</v>
          </cell>
          <cell r="V44">
            <v>1441394.6899999976</v>
          </cell>
          <cell r="W44">
            <v>0</v>
          </cell>
          <cell r="X44">
            <v>0</v>
          </cell>
          <cell r="Y44">
            <v>32392279.850000087</v>
          </cell>
          <cell r="Z44">
            <v>0</v>
          </cell>
          <cell r="AA44" t="b">
            <v>0</v>
          </cell>
          <cell r="AB44">
            <v>42714.67</v>
          </cell>
          <cell r="AC44">
            <v>0</v>
          </cell>
          <cell r="AD44">
            <v>26720352.399999999</v>
          </cell>
        </row>
        <row r="45">
          <cell r="A45">
            <v>36480</v>
          </cell>
          <cell r="B45" t="str">
            <v>Purchase</v>
          </cell>
          <cell r="C45" t="str">
            <v>Principal Coll</v>
          </cell>
          <cell r="D45" t="str">
            <v>Adelphia Comm</v>
          </cell>
          <cell r="E45" t="str">
            <v>Bond</v>
          </cell>
          <cell r="F45">
            <v>2000000</v>
          </cell>
          <cell r="G45" t="str">
            <v>9.375</v>
          </cell>
          <cell r="H45" t="str">
            <v>006848BE4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 t="str">
            <v>11/15/09</v>
          </cell>
          <cell r="N45" t="str">
            <v>99.204</v>
          </cell>
          <cell r="O45">
            <v>0</v>
          </cell>
          <cell r="P45" t="str">
            <v>PP</v>
          </cell>
          <cell r="Q45">
            <v>-509333.33</v>
          </cell>
          <cell r="R45">
            <v>-1984080</v>
          </cell>
          <cell r="S45">
            <v>0</v>
          </cell>
          <cell r="T45">
            <v>0</v>
          </cell>
          <cell r="U45" t="b">
            <v>0</v>
          </cell>
          <cell r="V45">
            <v>1441394.6899999976</v>
          </cell>
          <cell r="W45">
            <v>0</v>
          </cell>
          <cell r="X45">
            <v>0</v>
          </cell>
          <cell r="Y45">
            <v>30408199.850000087</v>
          </cell>
          <cell r="Z45">
            <v>0</v>
          </cell>
          <cell r="AA45" t="b">
            <v>0</v>
          </cell>
          <cell r="AB45">
            <v>42714.67</v>
          </cell>
          <cell r="AC45">
            <v>0</v>
          </cell>
          <cell r="AD45">
            <v>26720352.399999999</v>
          </cell>
        </row>
        <row r="46">
          <cell r="A46">
            <v>36480</v>
          </cell>
          <cell r="B46" t="str">
            <v>Loan Interest</v>
          </cell>
          <cell r="C46" t="str">
            <v>Interest Coll</v>
          </cell>
          <cell r="D46" t="str">
            <v>Packaging Corp of America</v>
          </cell>
          <cell r="E46" t="str">
            <v>Term Loan B</v>
          </cell>
          <cell r="F46" t="str">
            <v xml:space="preserve"> 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 t="str">
            <v>IC</v>
          </cell>
          <cell r="Q46">
            <v>0</v>
          </cell>
          <cell r="R46">
            <v>229.35</v>
          </cell>
          <cell r="S46">
            <v>0</v>
          </cell>
          <cell r="T46">
            <v>0</v>
          </cell>
          <cell r="U46" t="b">
            <v>1</v>
          </cell>
          <cell r="V46">
            <v>1441624.0399999977</v>
          </cell>
          <cell r="W46">
            <v>0</v>
          </cell>
          <cell r="X46">
            <v>0</v>
          </cell>
          <cell r="Y46">
            <v>30408199.850000087</v>
          </cell>
          <cell r="Z46">
            <v>0</v>
          </cell>
          <cell r="AA46" t="b">
            <v>0</v>
          </cell>
          <cell r="AB46">
            <v>42714.67</v>
          </cell>
          <cell r="AC46">
            <v>0</v>
          </cell>
          <cell r="AD46">
            <v>26720352.399999999</v>
          </cell>
        </row>
        <row r="47">
          <cell r="A47">
            <v>36480</v>
          </cell>
          <cell r="B47" t="str">
            <v>Loan Interest</v>
          </cell>
          <cell r="C47" t="str">
            <v>Interest Coll</v>
          </cell>
          <cell r="D47" t="str">
            <v>Packaging Corp of America</v>
          </cell>
          <cell r="E47" t="str">
            <v>Term Loan C</v>
          </cell>
          <cell r="F47" t="str">
            <v xml:space="preserve"> 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 t="str">
            <v>IC</v>
          </cell>
          <cell r="Q47">
            <v>0</v>
          </cell>
          <cell r="R47">
            <v>235.95</v>
          </cell>
          <cell r="S47">
            <v>0</v>
          </cell>
          <cell r="T47">
            <v>0</v>
          </cell>
          <cell r="U47" t="b">
            <v>1</v>
          </cell>
          <cell r="V47">
            <v>1441859.9899999977</v>
          </cell>
          <cell r="W47">
            <v>0</v>
          </cell>
          <cell r="X47">
            <v>0</v>
          </cell>
          <cell r="Y47">
            <v>30408199.850000087</v>
          </cell>
          <cell r="Z47">
            <v>0</v>
          </cell>
          <cell r="AA47" t="b">
            <v>0</v>
          </cell>
          <cell r="AB47">
            <v>42714.67</v>
          </cell>
          <cell r="AC47">
            <v>0</v>
          </cell>
          <cell r="AD47">
            <v>26720352.399999999</v>
          </cell>
        </row>
        <row r="48">
          <cell r="A48">
            <v>36480</v>
          </cell>
          <cell r="B48" t="str">
            <v>Loan Interest</v>
          </cell>
          <cell r="C48" t="str">
            <v>Interest Coll</v>
          </cell>
          <cell r="D48" t="str">
            <v>United Rentals Inc</v>
          </cell>
          <cell r="E48" t="str">
            <v>Term Loan C</v>
          </cell>
          <cell r="F48" t="str">
            <v xml:space="preserve"> 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 t="str">
            <v>IC</v>
          </cell>
          <cell r="Q48">
            <v>0</v>
          </cell>
          <cell r="R48">
            <v>100731.94</v>
          </cell>
          <cell r="S48">
            <v>0</v>
          </cell>
          <cell r="T48">
            <v>0</v>
          </cell>
          <cell r="U48" t="b">
            <v>1</v>
          </cell>
          <cell r="V48">
            <v>1542591.9299999976</v>
          </cell>
          <cell r="W48">
            <v>0</v>
          </cell>
          <cell r="X48">
            <v>0</v>
          </cell>
          <cell r="Y48">
            <v>30408199.850000087</v>
          </cell>
          <cell r="Z48">
            <v>0</v>
          </cell>
          <cell r="AA48" t="b">
            <v>0</v>
          </cell>
          <cell r="AB48">
            <v>42714.67</v>
          </cell>
          <cell r="AC48">
            <v>0</v>
          </cell>
          <cell r="AD48">
            <v>26720352.399999999</v>
          </cell>
        </row>
        <row r="49">
          <cell r="A49">
            <v>36480</v>
          </cell>
          <cell r="B49" t="str">
            <v>Flexi</v>
          </cell>
          <cell r="C49" t="str">
            <v>Interest</v>
          </cell>
          <cell r="D49" t="str">
            <v>Interest Collection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 t="str">
            <v>IC</v>
          </cell>
          <cell r="Q49">
            <v>0</v>
          </cell>
          <cell r="R49">
            <v>58541.3</v>
          </cell>
          <cell r="S49">
            <v>0</v>
          </cell>
          <cell r="T49">
            <v>0</v>
          </cell>
          <cell r="U49" t="b">
            <v>1</v>
          </cell>
          <cell r="V49">
            <v>1601133.2299999977</v>
          </cell>
          <cell r="W49">
            <v>0</v>
          </cell>
          <cell r="X49">
            <v>0</v>
          </cell>
          <cell r="Y49">
            <v>30408199.850000087</v>
          </cell>
          <cell r="Z49">
            <v>0</v>
          </cell>
          <cell r="AA49" t="b">
            <v>0</v>
          </cell>
          <cell r="AB49">
            <v>42714.67</v>
          </cell>
          <cell r="AC49">
            <v>0</v>
          </cell>
          <cell r="AD49">
            <v>26720352.399999999</v>
          </cell>
        </row>
        <row r="50">
          <cell r="A50">
            <v>36480</v>
          </cell>
          <cell r="B50" t="str">
            <v>Flexi</v>
          </cell>
          <cell r="C50" t="str">
            <v>Interest</v>
          </cell>
          <cell r="D50" t="str">
            <v>Expense Reserve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 t="str">
            <v>IE</v>
          </cell>
          <cell r="Q50">
            <v>0</v>
          </cell>
          <cell r="R50">
            <v>38.619999999999997</v>
          </cell>
          <cell r="S50">
            <v>0</v>
          </cell>
          <cell r="T50">
            <v>0</v>
          </cell>
          <cell r="U50" t="b">
            <v>0</v>
          </cell>
          <cell r="V50">
            <v>1601133.2299999977</v>
          </cell>
          <cell r="W50">
            <v>0</v>
          </cell>
          <cell r="X50">
            <v>0</v>
          </cell>
          <cell r="Y50">
            <v>30408199.850000087</v>
          </cell>
          <cell r="Z50">
            <v>0</v>
          </cell>
          <cell r="AA50" t="b">
            <v>1</v>
          </cell>
          <cell r="AB50">
            <v>42753.29</v>
          </cell>
          <cell r="AC50">
            <v>0</v>
          </cell>
          <cell r="AD50">
            <v>26720352.399999999</v>
          </cell>
        </row>
        <row r="51">
          <cell r="A51">
            <v>36481</v>
          </cell>
          <cell r="B51" t="str">
            <v>Payment</v>
          </cell>
          <cell r="C51" t="str">
            <v>Payment Acct</v>
          </cell>
          <cell r="D51" t="str">
            <v>Class A-1 Noteholders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 t="str">
            <v xml:space="preserve"> </v>
          </cell>
          <cell r="Q51">
            <v>0</v>
          </cell>
          <cell r="R51">
            <v>11499981.779999999</v>
          </cell>
          <cell r="S51">
            <v>0</v>
          </cell>
          <cell r="T51">
            <v>0</v>
          </cell>
          <cell r="U51" t="b">
            <v>0</v>
          </cell>
          <cell r="V51">
            <v>1601133.2299999977</v>
          </cell>
          <cell r="W51">
            <v>0</v>
          </cell>
          <cell r="X51">
            <v>0</v>
          </cell>
          <cell r="Y51">
            <v>30408199.850000087</v>
          </cell>
          <cell r="Z51">
            <v>0</v>
          </cell>
          <cell r="AA51" t="b">
            <v>0</v>
          </cell>
          <cell r="AB51">
            <v>42753.29</v>
          </cell>
          <cell r="AC51">
            <v>0</v>
          </cell>
          <cell r="AD51">
            <v>15220370.619999999</v>
          </cell>
        </row>
        <row r="52">
          <cell r="A52">
            <v>36481</v>
          </cell>
          <cell r="B52" t="str">
            <v>Payment</v>
          </cell>
          <cell r="C52" t="str">
            <v>Payment Acct</v>
          </cell>
          <cell r="D52" t="str">
            <v>Class A-2 Noteholders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5229784.4400000004</v>
          </cell>
          <cell r="S52">
            <v>0</v>
          </cell>
          <cell r="T52">
            <v>0</v>
          </cell>
          <cell r="U52" t="b">
            <v>0</v>
          </cell>
          <cell r="V52">
            <v>1601133.2299999977</v>
          </cell>
          <cell r="W52">
            <v>0</v>
          </cell>
          <cell r="X52">
            <v>0</v>
          </cell>
          <cell r="Y52">
            <v>30408199.850000087</v>
          </cell>
          <cell r="Z52">
            <v>0</v>
          </cell>
          <cell r="AA52" t="b">
            <v>0</v>
          </cell>
          <cell r="AB52">
            <v>42753.29</v>
          </cell>
          <cell r="AC52">
            <v>0</v>
          </cell>
          <cell r="AD52">
            <v>9990586.1799999997</v>
          </cell>
        </row>
        <row r="53">
          <cell r="A53">
            <v>36481</v>
          </cell>
          <cell r="B53" t="str">
            <v>Payment</v>
          </cell>
          <cell r="C53" t="str">
            <v>Payment Acct</v>
          </cell>
          <cell r="D53" t="str">
            <v>Class A-3 Noteholders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1205764</v>
          </cell>
          <cell r="S53">
            <v>0</v>
          </cell>
          <cell r="T53">
            <v>0</v>
          </cell>
          <cell r="U53" t="b">
            <v>0</v>
          </cell>
          <cell r="V53">
            <v>1601133.2299999977</v>
          </cell>
          <cell r="W53">
            <v>0</v>
          </cell>
          <cell r="X53">
            <v>0</v>
          </cell>
          <cell r="Y53">
            <v>30408199.850000087</v>
          </cell>
          <cell r="Z53">
            <v>0</v>
          </cell>
          <cell r="AA53" t="b">
            <v>0</v>
          </cell>
          <cell r="AB53">
            <v>42753.29</v>
          </cell>
          <cell r="AC53">
            <v>0</v>
          </cell>
          <cell r="AD53">
            <v>8784822.1799999997</v>
          </cell>
        </row>
        <row r="54">
          <cell r="A54">
            <v>36481</v>
          </cell>
          <cell r="B54" t="str">
            <v>Payment</v>
          </cell>
          <cell r="C54" t="str">
            <v>Payment Acct</v>
          </cell>
          <cell r="D54" t="str">
            <v>Class B Noteholders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4021895</v>
          </cell>
          <cell r="S54">
            <v>0</v>
          </cell>
          <cell r="T54">
            <v>0</v>
          </cell>
          <cell r="U54" t="b">
            <v>0</v>
          </cell>
          <cell r="V54">
            <v>1601133.2299999977</v>
          </cell>
          <cell r="W54">
            <v>0</v>
          </cell>
          <cell r="X54">
            <v>0</v>
          </cell>
          <cell r="Y54">
            <v>30408199.850000087</v>
          </cell>
          <cell r="Z54">
            <v>0</v>
          </cell>
          <cell r="AA54" t="b">
            <v>0</v>
          </cell>
          <cell r="AB54">
            <v>42753.29</v>
          </cell>
          <cell r="AC54">
            <v>0</v>
          </cell>
          <cell r="AD54">
            <v>4762927.18</v>
          </cell>
        </row>
        <row r="55">
          <cell r="A55">
            <v>36481</v>
          </cell>
          <cell r="B55" t="str">
            <v>Payment</v>
          </cell>
          <cell r="C55" t="str">
            <v>Payment Acct</v>
          </cell>
          <cell r="D55" t="str">
            <v>Class C Noteholders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1668995</v>
          </cell>
          <cell r="S55">
            <v>0</v>
          </cell>
          <cell r="T55">
            <v>0</v>
          </cell>
          <cell r="U55" t="b">
            <v>0</v>
          </cell>
          <cell r="V55">
            <v>1601133.2299999977</v>
          </cell>
          <cell r="W55">
            <v>0</v>
          </cell>
          <cell r="X55">
            <v>0</v>
          </cell>
          <cell r="Y55">
            <v>30408199.850000087</v>
          </cell>
          <cell r="Z55">
            <v>0</v>
          </cell>
          <cell r="AA55" t="b">
            <v>0</v>
          </cell>
          <cell r="AB55">
            <v>42753.29</v>
          </cell>
          <cell r="AC55">
            <v>0</v>
          </cell>
          <cell r="AD55">
            <v>3093932.1799999997</v>
          </cell>
        </row>
        <row r="56">
          <cell r="A56">
            <v>36481</v>
          </cell>
          <cell r="B56" t="str">
            <v>Wire</v>
          </cell>
          <cell r="C56" t="str">
            <v>Payment Acct</v>
          </cell>
          <cell r="D56" t="str">
            <v>Triton Partners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1808826.03</v>
          </cell>
          <cell r="S56">
            <v>0</v>
          </cell>
          <cell r="T56">
            <v>0</v>
          </cell>
          <cell r="U56" t="b">
            <v>0</v>
          </cell>
          <cell r="V56">
            <v>1601133.2299999977</v>
          </cell>
          <cell r="W56">
            <v>0</v>
          </cell>
          <cell r="X56">
            <v>0</v>
          </cell>
          <cell r="Y56">
            <v>30408199.850000087</v>
          </cell>
          <cell r="Z56">
            <v>0</v>
          </cell>
          <cell r="AA56" t="b">
            <v>0</v>
          </cell>
          <cell r="AB56">
            <v>42753.29</v>
          </cell>
          <cell r="AC56">
            <v>0</v>
          </cell>
          <cell r="AD56">
            <v>1285106.1499999997</v>
          </cell>
        </row>
        <row r="57">
          <cell r="A57">
            <v>36481</v>
          </cell>
          <cell r="B57" t="str">
            <v>Wire</v>
          </cell>
          <cell r="C57" t="str">
            <v>Payment Acct</v>
          </cell>
          <cell r="D57" t="str">
            <v>Maples &amp; Calder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1211.94</v>
          </cell>
          <cell r="S57">
            <v>0</v>
          </cell>
          <cell r="T57">
            <v>0</v>
          </cell>
          <cell r="U57" t="b">
            <v>0</v>
          </cell>
          <cell r="V57">
            <v>1601133.2299999977</v>
          </cell>
          <cell r="W57">
            <v>0</v>
          </cell>
          <cell r="X57">
            <v>0</v>
          </cell>
          <cell r="Y57">
            <v>30408199.850000087</v>
          </cell>
          <cell r="Z57">
            <v>0</v>
          </cell>
          <cell r="AA57" t="b">
            <v>0</v>
          </cell>
          <cell r="AB57">
            <v>42753.29</v>
          </cell>
          <cell r="AC57">
            <v>0</v>
          </cell>
          <cell r="AD57">
            <v>1283894.2099999997</v>
          </cell>
        </row>
        <row r="58">
          <cell r="A58">
            <v>36481</v>
          </cell>
          <cell r="B58" t="str">
            <v>Wire</v>
          </cell>
          <cell r="C58" t="str">
            <v>Payment Acct</v>
          </cell>
          <cell r="D58" t="str">
            <v>Cadwalader, Wickersham &amp; Taft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7000</v>
          </cell>
          <cell r="S58">
            <v>0</v>
          </cell>
          <cell r="T58">
            <v>0</v>
          </cell>
          <cell r="U58" t="b">
            <v>0</v>
          </cell>
          <cell r="V58">
            <v>1601133.2299999977</v>
          </cell>
          <cell r="W58">
            <v>0</v>
          </cell>
          <cell r="X58">
            <v>0</v>
          </cell>
          <cell r="Y58">
            <v>30408199.850000087</v>
          </cell>
          <cell r="Z58">
            <v>0</v>
          </cell>
          <cell r="AA58" t="b">
            <v>0</v>
          </cell>
          <cell r="AB58">
            <v>42753.29</v>
          </cell>
          <cell r="AC58">
            <v>0</v>
          </cell>
          <cell r="AD58">
            <v>1276894.2099999997</v>
          </cell>
        </row>
        <row r="59">
          <cell r="A59">
            <v>36481</v>
          </cell>
          <cell r="B59" t="str">
            <v>Wire</v>
          </cell>
          <cell r="C59" t="str">
            <v>Payment Acct</v>
          </cell>
          <cell r="D59" t="str">
            <v>Chase Class D Admin Fees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2500</v>
          </cell>
          <cell r="S59">
            <v>0</v>
          </cell>
          <cell r="T59">
            <v>0</v>
          </cell>
          <cell r="U59" t="b">
            <v>0</v>
          </cell>
          <cell r="V59">
            <v>1601133.2299999977</v>
          </cell>
          <cell r="W59">
            <v>0</v>
          </cell>
          <cell r="X59">
            <v>0</v>
          </cell>
          <cell r="Y59">
            <v>30408199.850000087</v>
          </cell>
          <cell r="Z59">
            <v>0</v>
          </cell>
          <cell r="AA59" t="b">
            <v>0</v>
          </cell>
          <cell r="AB59">
            <v>42753.29</v>
          </cell>
          <cell r="AC59">
            <v>0</v>
          </cell>
          <cell r="AD59">
            <v>1274394.2099999997</v>
          </cell>
        </row>
        <row r="60">
          <cell r="A60">
            <v>36481</v>
          </cell>
          <cell r="B60" t="str">
            <v>Wire</v>
          </cell>
          <cell r="C60" t="str">
            <v>Payment Acct</v>
          </cell>
          <cell r="D60" t="str">
            <v>Puglisi &amp; Assoc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3600</v>
          </cell>
          <cell r="S60">
            <v>0</v>
          </cell>
          <cell r="T60">
            <v>0</v>
          </cell>
          <cell r="U60" t="b">
            <v>0</v>
          </cell>
          <cell r="V60">
            <v>1601133.2299999977</v>
          </cell>
          <cell r="W60">
            <v>0</v>
          </cell>
          <cell r="X60">
            <v>0</v>
          </cell>
          <cell r="Y60">
            <v>30408199.850000087</v>
          </cell>
          <cell r="Z60">
            <v>0</v>
          </cell>
          <cell r="AA60" t="b">
            <v>0</v>
          </cell>
          <cell r="AB60">
            <v>42753.29</v>
          </cell>
          <cell r="AC60">
            <v>0</v>
          </cell>
          <cell r="AD60">
            <v>1270794.2099999997</v>
          </cell>
        </row>
        <row r="61">
          <cell r="A61">
            <v>36481</v>
          </cell>
          <cell r="B61" t="str">
            <v>Wire</v>
          </cell>
          <cell r="C61" t="str">
            <v>Payment Acct</v>
          </cell>
          <cell r="D61" t="str">
            <v>Doremus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1673.51</v>
          </cell>
          <cell r="S61">
            <v>0</v>
          </cell>
          <cell r="T61">
            <v>0</v>
          </cell>
          <cell r="U61" t="b">
            <v>0</v>
          </cell>
          <cell r="V61">
            <v>1601133.2299999977</v>
          </cell>
          <cell r="W61">
            <v>0</v>
          </cell>
          <cell r="X61">
            <v>0</v>
          </cell>
          <cell r="Y61">
            <v>30408199.850000087</v>
          </cell>
          <cell r="Z61">
            <v>0</v>
          </cell>
          <cell r="AA61" t="b">
            <v>0</v>
          </cell>
          <cell r="AB61">
            <v>42753.29</v>
          </cell>
          <cell r="AC61">
            <v>0</v>
          </cell>
          <cell r="AD61">
            <v>1269120.6999999997</v>
          </cell>
        </row>
        <row r="62">
          <cell r="A62">
            <v>36481</v>
          </cell>
          <cell r="B62" t="str">
            <v>Wire</v>
          </cell>
          <cell r="C62" t="str">
            <v>Payment Acct</v>
          </cell>
          <cell r="D62" t="str">
            <v>Standard &amp; Poors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10409.06</v>
          </cell>
          <cell r="S62">
            <v>0</v>
          </cell>
          <cell r="T62">
            <v>0</v>
          </cell>
          <cell r="U62" t="b">
            <v>0</v>
          </cell>
          <cell r="V62">
            <v>1601133.2299999977</v>
          </cell>
          <cell r="W62">
            <v>0</v>
          </cell>
          <cell r="X62">
            <v>0</v>
          </cell>
          <cell r="Y62">
            <v>30408199.850000087</v>
          </cell>
          <cell r="Z62">
            <v>0</v>
          </cell>
          <cell r="AA62" t="b">
            <v>0</v>
          </cell>
          <cell r="AB62">
            <v>42753.29</v>
          </cell>
          <cell r="AC62">
            <v>0</v>
          </cell>
          <cell r="AD62">
            <v>1258711.6399999997</v>
          </cell>
        </row>
        <row r="63">
          <cell r="A63">
            <v>36481</v>
          </cell>
          <cell r="B63" t="str">
            <v>Wire</v>
          </cell>
          <cell r="C63" t="str">
            <v>Payment Acct</v>
          </cell>
          <cell r="D63" t="str">
            <v>MBIA Credit Enhancement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447500</v>
          </cell>
          <cell r="S63">
            <v>0</v>
          </cell>
          <cell r="T63">
            <v>0</v>
          </cell>
          <cell r="U63" t="b">
            <v>0</v>
          </cell>
          <cell r="V63">
            <v>1601133.2299999977</v>
          </cell>
          <cell r="W63">
            <v>0</v>
          </cell>
          <cell r="X63">
            <v>0</v>
          </cell>
          <cell r="Y63">
            <v>30408199.850000087</v>
          </cell>
          <cell r="Z63">
            <v>0</v>
          </cell>
          <cell r="AA63" t="b">
            <v>0</v>
          </cell>
          <cell r="AB63">
            <v>42753.29</v>
          </cell>
          <cell r="AC63">
            <v>0</v>
          </cell>
          <cell r="AD63">
            <v>811211.63999999966</v>
          </cell>
        </row>
        <row r="64">
          <cell r="A64">
            <v>36481</v>
          </cell>
          <cell r="B64" t="str">
            <v>Disbursement</v>
          </cell>
          <cell r="C64" t="str">
            <v>Payment Acct</v>
          </cell>
          <cell r="D64" t="str">
            <v>Chase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101880</v>
          </cell>
          <cell r="S64">
            <v>0</v>
          </cell>
          <cell r="T64">
            <v>0</v>
          </cell>
          <cell r="U64" t="b">
            <v>0</v>
          </cell>
          <cell r="V64">
            <v>1601133.2299999977</v>
          </cell>
          <cell r="W64">
            <v>0</v>
          </cell>
          <cell r="X64">
            <v>0</v>
          </cell>
          <cell r="Y64">
            <v>30408199.850000087</v>
          </cell>
          <cell r="Z64">
            <v>0</v>
          </cell>
          <cell r="AA64" t="b">
            <v>0</v>
          </cell>
          <cell r="AB64">
            <v>42753.29</v>
          </cell>
          <cell r="AC64">
            <v>0</v>
          </cell>
          <cell r="AD64">
            <v>709331.63999999966</v>
          </cell>
        </row>
        <row r="65">
          <cell r="A65">
            <v>36481</v>
          </cell>
          <cell r="B65" t="str">
            <v>Disbursement</v>
          </cell>
          <cell r="C65" t="str">
            <v>Payment Acct</v>
          </cell>
          <cell r="D65" t="str">
            <v>Chase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67110.44</v>
          </cell>
          <cell r="S65">
            <v>0</v>
          </cell>
          <cell r="T65">
            <v>0</v>
          </cell>
          <cell r="U65" t="b">
            <v>0</v>
          </cell>
          <cell r="V65">
            <v>1601133.2299999977</v>
          </cell>
          <cell r="W65">
            <v>0</v>
          </cell>
          <cell r="X65">
            <v>0</v>
          </cell>
          <cell r="Y65">
            <v>30408199.850000087</v>
          </cell>
          <cell r="Z65">
            <v>0</v>
          </cell>
          <cell r="AA65" t="b">
            <v>0</v>
          </cell>
          <cell r="AB65">
            <v>42753.29</v>
          </cell>
          <cell r="AC65">
            <v>0</v>
          </cell>
          <cell r="AD65">
            <v>642221.19999999972</v>
          </cell>
        </row>
        <row r="66">
          <cell r="A66">
            <v>36481</v>
          </cell>
          <cell r="B66" t="str">
            <v>Transfer</v>
          </cell>
          <cell r="C66">
            <v>0</v>
          </cell>
          <cell r="D66" t="str">
            <v>Payment Account to Interest Coll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 t="str">
            <v>XC</v>
          </cell>
          <cell r="Q66">
            <v>0</v>
          </cell>
          <cell r="R66">
            <v>618615.72</v>
          </cell>
          <cell r="S66">
            <v>0</v>
          </cell>
          <cell r="T66">
            <v>0</v>
          </cell>
          <cell r="U66" t="b">
            <v>1</v>
          </cell>
          <cell r="V66">
            <v>2219748.9499999974</v>
          </cell>
          <cell r="W66">
            <v>0</v>
          </cell>
          <cell r="X66">
            <v>0</v>
          </cell>
          <cell r="Y66">
            <v>30408199.850000087</v>
          </cell>
          <cell r="Z66">
            <v>0</v>
          </cell>
          <cell r="AA66" t="b">
            <v>0</v>
          </cell>
          <cell r="AB66">
            <v>42753.29</v>
          </cell>
          <cell r="AC66">
            <v>0</v>
          </cell>
          <cell r="AD66">
            <v>23605.479999999749</v>
          </cell>
        </row>
        <row r="67">
          <cell r="A67">
            <v>36481</v>
          </cell>
          <cell r="B67" t="str">
            <v>Transfer</v>
          </cell>
          <cell r="C67">
            <v>0</v>
          </cell>
          <cell r="D67" t="str">
            <v>Payment Account to Expense Reserve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 t="str">
            <v>XE</v>
          </cell>
          <cell r="Q67">
            <v>0</v>
          </cell>
          <cell r="R67">
            <v>23605.48</v>
          </cell>
          <cell r="S67">
            <v>0</v>
          </cell>
          <cell r="T67">
            <v>0</v>
          </cell>
          <cell r="U67" t="b">
            <v>0</v>
          </cell>
          <cell r="V67">
            <v>2219748.9499999974</v>
          </cell>
          <cell r="W67">
            <v>0</v>
          </cell>
          <cell r="X67">
            <v>0</v>
          </cell>
          <cell r="Y67">
            <v>30408199.850000087</v>
          </cell>
          <cell r="Z67">
            <v>0</v>
          </cell>
          <cell r="AA67" t="b">
            <v>1</v>
          </cell>
          <cell r="AB67">
            <v>66358.77</v>
          </cell>
          <cell r="AC67">
            <v>0</v>
          </cell>
          <cell r="AD67">
            <v>0</v>
          </cell>
        </row>
        <row r="68">
          <cell r="A68">
            <v>36481</v>
          </cell>
          <cell r="B68" t="str">
            <v>Sell</v>
          </cell>
          <cell r="C68" t="str">
            <v>Principal Coll</v>
          </cell>
          <cell r="D68" t="str">
            <v xml:space="preserve"> G&amp;G Retail</v>
          </cell>
          <cell r="E68" t="str">
            <v>Warrant</v>
          </cell>
          <cell r="F68">
            <v>0</v>
          </cell>
          <cell r="G68" t="str">
            <v>0.00</v>
          </cell>
          <cell r="H68" t="str">
            <v>36146P111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 t="str">
            <v>15.0</v>
          </cell>
          <cell r="O68">
            <v>2000</v>
          </cell>
          <cell r="P68" t="str">
            <v>SP</v>
          </cell>
          <cell r="Q68">
            <v>330000</v>
          </cell>
          <cell r="R68">
            <v>22500</v>
          </cell>
          <cell r="S68">
            <v>0</v>
          </cell>
          <cell r="T68">
            <v>0</v>
          </cell>
          <cell r="U68" t="b">
            <v>0</v>
          </cell>
          <cell r="V68">
            <v>2219748.9499999974</v>
          </cell>
          <cell r="W68">
            <v>0</v>
          </cell>
          <cell r="X68">
            <v>0</v>
          </cell>
          <cell r="Y68">
            <v>30430699.850000087</v>
          </cell>
          <cell r="Z68">
            <v>0</v>
          </cell>
          <cell r="AA68" t="b">
            <v>0</v>
          </cell>
          <cell r="AB68">
            <v>66358.77</v>
          </cell>
          <cell r="AC68">
            <v>0</v>
          </cell>
          <cell r="AD68">
            <v>0</v>
          </cell>
        </row>
        <row r="69">
          <cell r="A69">
            <v>36481</v>
          </cell>
          <cell r="B69" t="str">
            <v>Purchase</v>
          </cell>
          <cell r="C69" t="str">
            <v>Principal Coll</v>
          </cell>
          <cell r="D69" t="str">
            <v>Metromedia Fiber</v>
          </cell>
          <cell r="E69" t="str">
            <v>Bond</v>
          </cell>
          <cell r="F69">
            <v>500000</v>
          </cell>
          <cell r="G69" t="str">
            <v>10.0</v>
          </cell>
          <cell r="H69" t="str">
            <v>591689AE4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 t="str">
            <v>12/15/09</v>
          </cell>
          <cell r="N69" t="str">
            <v>99.201</v>
          </cell>
          <cell r="O69">
            <v>0</v>
          </cell>
          <cell r="P69" t="str">
            <v>PP</v>
          </cell>
          <cell r="Q69">
            <v>-509333.33</v>
          </cell>
          <cell r="R69">
            <v>-496005</v>
          </cell>
          <cell r="S69">
            <v>0</v>
          </cell>
          <cell r="T69">
            <v>0</v>
          </cell>
          <cell r="U69" t="b">
            <v>0</v>
          </cell>
          <cell r="V69">
            <v>2219748.9499999974</v>
          </cell>
          <cell r="W69">
            <v>0</v>
          </cell>
          <cell r="X69">
            <v>0</v>
          </cell>
          <cell r="Y69">
            <v>29934694.850000087</v>
          </cell>
          <cell r="Z69">
            <v>0</v>
          </cell>
          <cell r="AA69" t="b">
            <v>0</v>
          </cell>
          <cell r="AB69">
            <v>66358.77</v>
          </cell>
          <cell r="AC69">
            <v>0</v>
          </cell>
          <cell r="AD69">
            <v>0</v>
          </cell>
        </row>
        <row r="70">
          <cell r="A70">
            <v>36481</v>
          </cell>
          <cell r="B70" t="str">
            <v>Sell</v>
          </cell>
          <cell r="C70" t="str">
            <v>Principal Coll</v>
          </cell>
          <cell r="D70" t="str">
            <v>Metromedia Fiber</v>
          </cell>
          <cell r="E70" t="str">
            <v>Bond</v>
          </cell>
          <cell r="F70">
            <v>-500000</v>
          </cell>
          <cell r="G70" t="str">
            <v>10.0</v>
          </cell>
          <cell r="H70" t="str">
            <v>591689AE4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 t="str">
            <v>12/15/09</v>
          </cell>
          <cell r="N70" t="str">
            <v>100.125</v>
          </cell>
          <cell r="O70" t="str">
            <v>0.00</v>
          </cell>
          <cell r="P70" t="str">
            <v>SP</v>
          </cell>
          <cell r="Q70">
            <v>330000</v>
          </cell>
          <cell r="R70">
            <v>500625</v>
          </cell>
          <cell r="S70">
            <v>0</v>
          </cell>
          <cell r="T70">
            <v>0</v>
          </cell>
          <cell r="U70" t="b">
            <v>0</v>
          </cell>
          <cell r="V70">
            <v>2219748.9499999974</v>
          </cell>
          <cell r="W70">
            <v>0</v>
          </cell>
          <cell r="X70">
            <v>0</v>
          </cell>
          <cell r="Y70">
            <v>30435319.850000087</v>
          </cell>
          <cell r="Z70">
            <v>0</v>
          </cell>
          <cell r="AA70" t="b">
            <v>0</v>
          </cell>
          <cell r="AB70">
            <v>66358.77</v>
          </cell>
          <cell r="AC70">
            <v>0</v>
          </cell>
          <cell r="AD70">
            <v>0</v>
          </cell>
        </row>
        <row r="71">
          <cell r="A71">
            <v>36481</v>
          </cell>
          <cell r="B71" t="str">
            <v>Sell</v>
          </cell>
          <cell r="C71" t="str">
            <v>Interest Coll</v>
          </cell>
          <cell r="D71" t="str">
            <v>Metromedia Fiber</v>
          </cell>
          <cell r="E71" t="str">
            <v>Bond</v>
          </cell>
          <cell r="F71">
            <v>0</v>
          </cell>
          <cell r="G71">
            <v>0</v>
          </cell>
          <cell r="H71" t="str">
            <v>591689AE4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 t="str">
            <v>AC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 t="b">
            <v>1</v>
          </cell>
          <cell r="V71">
            <v>2219748.9499999974</v>
          </cell>
          <cell r="W71">
            <v>0</v>
          </cell>
          <cell r="X71">
            <v>0</v>
          </cell>
          <cell r="Y71">
            <v>30435319.850000087</v>
          </cell>
          <cell r="Z71">
            <v>0</v>
          </cell>
          <cell r="AA71" t="b">
            <v>0</v>
          </cell>
          <cell r="AB71">
            <v>66358.77</v>
          </cell>
          <cell r="AC71">
            <v>0</v>
          </cell>
          <cell r="AD71">
            <v>0</v>
          </cell>
        </row>
        <row r="72">
          <cell r="A72">
            <v>36482</v>
          </cell>
          <cell r="B72" t="str">
            <v>Sell</v>
          </cell>
          <cell r="C72" t="str">
            <v>Principal Coll</v>
          </cell>
          <cell r="D72" t="str">
            <v>Premier Parks</v>
          </cell>
          <cell r="E72" t="str">
            <v>Bond</v>
          </cell>
          <cell r="F72">
            <v>-2000000</v>
          </cell>
          <cell r="G72" t="str">
            <v>9.25</v>
          </cell>
          <cell r="H72" t="str">
            <v>740540AD1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 t="str">
            <v>4/1/06</v>
          </cell>
          <cell r="N72" t="str">
            <v>97.25</v>
          </cell>
          <cell r="O72">
            <v>5000000</v>
          </cell>
          <cell r="P72" t="str">
            <v>SP</v>
          </cell>
          <cell r="Q72">
            <v>330000</v>
          </cell>
          <cell r="R72">
            <v>1945000</v>
          </cell>
          <cell r="S72">
            <v>0</v>
          </cell>
          <cell r="T72">
            <v>0</v>
          </cell>
          <cell r="U72" t="b">
            <v>0</v>
          </cell>
          <cell r="V72">
            <v>2219748.9499999974</v>
          </cell>
          <cell r="W72">
            <v>0</v>
          </cell>
          <cell r="X72">
            <v>0</v>
          </cell>
          <cell r="Y72">
            <v>32380319.850000087</v>
          </cell>
          <cell r="Z72">
            <v>0</v>
          </cell>
          <cell r="AA72" t="b">
            <v>0</v>
          </cell>
          <cell r="AB72">
            <v>66358.77</v>
          </cell>
          <cell r="AC72">
            <v>0</v>
          </cell>
          <cell r="AD72">
            <v>0</v>
          </cell>
        </row>
        <row r="73">
          <cell r="A73">
            <v>36482</v>
          </cell>
          <cell r="B73" t="str">
            <v>Sell</v>
          </cell>
          <cell r="C73" t="str">
            <v>Interest Coll</v>
          </cell>
          <cell r="D73" t="str">
            <v>Premier Parks</v>
          </cell>
          <cell r="E73" t="str">
            <v>Bond</v>
          </cell>
          <cell r="F73">
            <v>0</v>
          </cell>
          <cell r="G73">
            <v>0</v>
          </cell>
          <cell r="H73" t="str">
            <v>740540AD1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 t="str">
            <v>IC</v>
          </cell>
          <cell r="Q73">
            <v>0</v>
          </cell>
          <cell r="R73">
            <v>24152.78</v>
          </cell>
          <cell r="S73">
            <v>0</v>
          </cell>
          <cell r="T73">
            <v>0</v>
          </cell>
          <cell r="U73" t="b">
            <v>1</v>
          </cell>
          <cell r="V73">
            <v>2243901.7299999972</v>
          </cell>
          <cell r="W73">
            <v>0</v>
          </cell>
          <cell r="X73">
            <v>0</v>
          </cell>
          <cell r="Y73">
            <v>32380319.850000087</v>
          </cell>
          <cell r="Z73">
            <v>0</v>
          </cell>
          <cell r="AA73" t="b">
            <v>0</v>
          </cell>
          <cell r="AB73">
            <v>66358.77</v>
          </cell>
          <cell r="AC73">
            <v>0</v>
          </cell>
          <cell r="AD73">
            <v>0</v>
          </cell>
        </row>
        <row r="74">
          <cell r="A74">
            <v>36482</v>
          </cell>
          <cell r="B74" t="str">
            <v>Sell</v>
          </cell>
          <cell r="C74" t="str">
            <v>Principal Coll</v>
          </cell>
          <cell r="D74" t="str">
            <v>Echostar</v>
          </cell>
          <cell r="E74" t="str">
            <v>Bond</v>
          </cell>
          <cell r="F74">
            <v>-2000000</v>
          </cell>
          <cell r="G74" t="str">
            <v>9.25</v>
          </cell>
          <cell r="H74" t="str">
            <v>27876GAE8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 t="str">
            <v>2/1/06</v>
          </cell>
          <cell r="N74" t="str">
            <v>100.50</v>
          </cell>
          <cell r="O74">
            <v>1000000</v>
          </cell>
          <cell r="P74" t="str">
            <v>SP</v>
          </cell>
          <cell r="Q74">
            <v>330000</v>
          </cell>
          <cell r="R74">
            <v>2010000</v>
          </cell>
          <cell r="S74">
            <v>0</v>
          </cell>
          <cell r="T74">
            <v>0</v>
          </cell>
          <cell r="U74" t="b">
            <v>0</v>
          </cell>
          <cell r="V74">
            <v>2243901.7299999972</v>
          </cell>
          <cell r="W74">
            <v>0</v>
          </cell>
          <cell r="X74">
            <v>0</v>
          </cell>
          <cell r="Y74">
            <v>34390319.850000083</v>
          </cell>
          <cell r="Z74">
            <v>0</v>
          </cell>
          <cell r="AA74" t="b">
            <v>0</v>
          </cell>
          <cell r="AB74">
            <v>66358.77</v>
          </cell>
          <cell r="AC74">
            <v>0</v>
          </cell>
          <cell r="AD74">
            <v>0</v>
          </cell>
        </row>
        <row r="75">
          <cell r="A75">
            <v>36482</v>
          </cell>
          <cell r="B75" t="str">
            <v>Sell</v>
          </cell>
          <cell r="C75" t="str">
            <v>Interest Coll</v>
          </cell>
          <cell r="D75" t="str">
            <v>Echostar</v>
          </cell>
          <cell r="E75" t="str">
            <v>Bond</v>
          </cell>
          <cell r="F75">
            <v>0</v>
          </cell>
          <cell r="G75">
            <v>0</v>
          </cell>
          <cell r="H75" t="str">
            <v>27876GAE8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 t="str">
            <v>IC</v>
          </cell>
          <cell r="Q75">
            <v>0</v>
          </cell>
          <cell r="R75">
            <v>54986.11</v>
          </cell>
          <cell r="S75">
            <v>0</v>
          </cell>
          <cell r="T75">
            <v>0</v>
          </cell>
          <cell r="U75" t="b">
            <v>1</v>
          </cell>
          <cell r="V75">
            <v>2298887.8399999971</v>
          </cell>
          <cell r="W75">
            <v>0</v>
          </cell>
          <cell r="X75">
            <v>0</v>
          </cell>
          <cell r="Y75">
            <v>34390319.850000083</v>
          </cell>
          <cell r="Z75">
            <v>0</v>
          </cell>
          <cell r="AA75" t="b">
            <v>0</v>
          </cell>
          <cell r="AB75">
            <v>66358.77</v>
          </cell>
          <cell r="AC75">
            <v>0</v>
          </cell>
          <cell r="AD75">
            <v>0</v>
          </cell>
        </row>
        <row r="76">
          <cell r="A76">
            <v>36482</v>
          </cell>
          <cell r="B76" t="str">
            <v>Purchase</v>
          </cell>
          <cell r="C76" t="str">
            <v>Principal Coll</v>
          </cell>
          <cell r="D76" t="str">
            <v>Charter Communications VI</v>
          </cell>
          <cell r="E76" t="str">
            <v>Term Loan B</v>
          </cell>
          <cell r="F76">
            <v>5000000</v>
          </cell>
          <cell r="G76">
            <v>0</v>
          </cell>
          <cell r="H76" t="str">
            <v xml:space="preserve"> 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 t="str">
            <v>100.0</v>
          </cell>
          <cell r="O76">
            <v>0</v>
          </cell>
          <cell r="P76" t="str">
            <v>PP</v>
          </cell>
          <cell r="Q76">
            <v>-509333.33</v>
          </cell>
          <cell r="R76">
            <v>-5000000</v>
          </cell>
          <cell r="S76">
            <v>0</v>
          </cell>
          <cell r="T76">
            <v>0</v>
          </cell>
          <cell r="U76" t="b">
            <v>0</v>
          </cell>
          <cell r="V76">
            <v>2298887.8399999971</v>
          </cell>
          <cell r="W76">
            <v>0</v>
          </cell>
          <cell r="X76">
            <v>0</v>
          </cell>
          <cell r="Y76">
            <v>29390319.850000083</v>
          </cell>
          <cell r="Z76">
            <v>0</v>
          </cell>
          <cell r="AA76" t="b">
            <v>0</v>
          </cell>
          <cell r="AB76">
            <v>66358.77</v>
          </cell>
          <cell r="AC76">
            <v>0</v>
          </cell>
          <cell r="AD76">
            <v>0</v>
          </cell>
        </row>
        <row r="77">
          <cell r="A77">
            <v>36483</v>
          </cell>
          <cell r="B77" t="str">
            <v>Purchase</v>
          </cell>
          <cell r="C77" t="str">
            <v>Principal Coll</v>
          </cell>
          <cell r="D77" t="str">
            <v>Global Crossing</v>
          </cell>
          <cell r="E77" t="str">
            <v>Bond</v>
          </cell>
          <cell r="F77">
            <v>4000000</v>
          </cell>
          <cell r="G77" t="str">
            <v>9.50</v>
          </cell>
          <cell r="H77" t="str">
            <v>37931KAH4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11/15/09</v>
          </cell>
          <cell r="N77" t="str">
            <v>98.429</v>
          </cell>
          <cell r="O77">
            <v>0</v>
          </cell>
          <cell r="P77" t="str">
            <v>PP</v>
          </cell>
          <cell r="Q77">
            <v>-509333.33</v>
          </cell>
          <cell r="R77">
            <v>-3937160</v>
          </cell>
          <cell r="S77">
            <v>0</v>
          </cell>
          <cell r="T77">
            <v>0</v>
          </cell>
          <cell r="U77" t="b">
            <v>0</v>
          </cell>
          <cell r="V77">
            <v>2298887.8399999971</v>
          </cell>
          <cell r="W77">
            <v>0</v>
          </cell>
          <cell r="X77">
            <v>0</v>
          </cell>
          <cell r="Y77">
            <v>25453159.850000083</v>
          </cell>
          <cell r="Z77">
            <v>0</v>
          </cell>
          <cell r="AA77" t="b">
            <v>0</v>
          </cell>
          <cell r="AB77">
            <v>66358.77</v>
          </cell>
          <cell r="AC77">
            <v>0</v>
          </cell>
          <cell r="AD77">
            <v>0</v>
          </cell>
        </row>
        <row r="78">
          <cell r="A78">
            <v>36483</v>
          </cell>
          <cell r="B78" t="str">
            <v>Sell</v>
          </cell>
          <cell r="C78" t="str">
            <v>Principal Coll</v>
          </cell>
          <cell r="D78" t="str">
            <v>G&amp;G Retail</v>
          </cell>
          <cell r="E78" t="str">
            <v>Warrant</v>
          </cell>
          <cell r="F78">
            <v>0</v>
          </cell>
          <cell r="G78" t="str">
            <v>0.00</v>
          </cell>
          <cell r="H78" t="str">
            <v>36146P111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 t="str">
            <v>15.0</v>
          </cell>
          <cell r="O78" t="str">
            <v>0.00</v>
          </cell>
          <cell r="P78" t="str">
            <v>SP</v>
          </cell>
          <cell r="Q78">
            <v>330000</v>
          </cell>
          <cell r="R78">
            <v>30000</v>
          </cell>
          <cell r="S78">
            <v>0</v>
          </cell>
          <cell r="T78">
            <v>0</v>
          </cell>
          <cell r="U78" t="b">
            <v>0</v>
          </cell>
          <cell r="V78">
            <v>2298887.8399999971</v>
          </cell>
          <cell r="W78">
            <v>0</v>
          </cell>
          <cell r="X78">
            <v>0</v>
          </cell>
          <cell r="Y78">
            <v>25483159.850000083</v>
          </cell>
          <cell r="Z78">
            <v>0</v>
          </cell>
          <cell r="AA78" t="b">
            <v>0</v>
          </cell>
          <cell r="AB78">
            <v>66358.77</v>
          </cell>
          <cell r="AC78">
            <v>0</v>
          </cell>
          <cell r="AD78">
            <v>0</v>
          </cell>
        </row>
        <row r="79">
          <cell r="A79">
            <v>36483</v>
          </cell>
          <cell r="B79" t="str">
            <v>Loan Interest</v>
          </cell>
          <cell r="C79" t="str">
            <v>Interest Coll</v>
          </cell>
          <cell r="D79" t="str">
            <v>Quest Diagnostic Inc</v>
          </cell>
          <cell r="E79" t="str">
            <v>Term Loan B</v>
          </cell>
          <cell r="F79" t="str">
            <v xml:space="preserve"> 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 t="str">
            <v>IC</v>
          </cell>
          <cell r="Q79">
            <v>0</v>
          </cell>
          <cell r="R79">
            <v>86909.33</v>
          </cell>
          <cell r="S79">
            <v>0</v>
          </cell>
          <cell r="T79">
            <v>0</v>
          </cell>
          <cell r="U79" t="b">
            <v>1</v>
          </cell>
          <cell r="V79">
            <v>2385797.1699999971</v>
          </cell>
          <cell r="W79">
            <v>0</v>
          </cell>
          <cell r="X79">
            <v>0</v>
          </cell>
          <cell r="Y79">
            <v>25483159.850000083</v>
          </cell>
          <cell r="Z79">
            <v>0</v>
          </cell>
          <cell r="AA79" t="b">
            <v>0</v>
          </cell>
          <cell r="AB79">
            <v>66358.77</v>
          </cell>
          <cell r="AC79">
            <v>0</v>
          </cell>
          <cell r="AD79">
            <v>0</v>
          </cell>
        </row>
        <row r="80">
          <cell r="A80">
            <v>36483</v>
          </cell>
          <cell r="B80" t="str">
            <v>Principal Pymt</v>
          </cell>
          <cell r="C80" t="str">
            <v>Principal Coll</v>
          </cell>
          <cell r="D80" t="str">
            <v>Packaging Corp of America</v>
          </cell>
          <cell r="E80" t="str">
            <v>Term Loan B</v>
          </cell>
          <cell r="F80">
            <v>-25728.87</v>
          </cell>
          <cell r="G80">
            <v>0</v>
          </cell>
          <cell r="H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1765593.43</v>
          </cell>
          <cell r="P80" t="str">
            <v>SP</v>
          </cell>
          <cell r="Q80">
            <v>330000</v>
          </cell>
          <cell r="R80">
            <v>25728.87</v>
          </cell>
          <cell r="S80">
            <v>0</v>
          </cell>
          <cell r="T80">
            <v>0</v>
          </cell>
          <cell r="U80" t="b">
            <v>0</v>
          </cell>
          <cell r="V80">
            <v>2385797.1699999971</v>
          </cell>
          <cell r="W80">
            <v>0</v>
          </cell>
          <cell r="X80">
            <v>0</v>
          </cell>
          <cell r="Y80">
            <v>25508888.720000084</v>
          </cell>
          <cell r="Z80">
            <v>0</v>
          </cell>
          <cell r="AA80" t="b">
            <v>0</v>
          </cell>
          <cell r="AB80">
            <v>66358.77</v>
          </cell>
          <cell r="AC80">
            <v>0</v>
          </cell>
          <cell r="AD80">
            <v>0</v>
          </cell>
        </row>
        <row r="81">
          <cell r="A81">
            <v>36483</v>
          </cell>
          <cell r="B81" t="str">
            <v>Principal Pymt</v>
          </cell>
          <cell r="C81" t="str">
            <v>Principal Coll</v>
          </cell>
          <cell r="D81" t="str">
            <v>Packaging Corp of America</v>
          </cell>
          <cell r="E81" t="str">
            <v>Term Loan C</v>
          </cell>
          <cell r="F81">
            <v>-25728.87</v>
          </cell>
          <cell r="G81">
            <v>0</v>
          </cell>
          <cell r="H81" t="str">
            <v xml:space="preserve"> 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1765593.43</v>
          </cell>
          <cell r="P81" t="str">
            <v>SP</v>
          </cell>
          <cell r="Q81">
            <v>330000</v>
          </cell>
          <cell r="R81">
            <v>25728.87</v>
          </cell>
          <cell r="S81">
            <v>0</v>
          </cell>
          <cell r="T81">
            <v>0</v>
          </cell>
          <cell r="U81" t="b">
            <v>0</v>
          </cell>
          <cell r="V81">
            <v>2385797.1699999971</v>
          </cell>
          <cell r="W81">
            <v>0</v>
          </cell>
          <cell r="X81">
            <v>0</v>
          </cell>
          <cell r="Y81">
            <v>25534617.590000086</v>
          </cell>
          <cell r="Z81">
            <v>0</v>
          </cell>
          <cell r="AA81" t="b">
            <v>0</v>
          </cell>
          <cell r="AB81">
            <v>66358.77</v>
          </cell>
          <cell r="AC81">
            <v>0</v>
          </cell>
          <cell r="AD81">
            <v>0</v>
          </cell>
        </row>
        <row r="82">
          <cell r="A82">
            <v>36483</v>
          </cell>
          <cell r="B82" t="str">
            <v>Loan Interest</v>
          </cell>
          <cell r="C82" t="str">
            <v>Interest Coll</v>
          </cell>
          <cell r="D82" t="str">
            <v>Packaging Corp of America</v>
          </cell>
          <cell r="E82" t="str">
            <v>Term Loan B</v>
          </cell>
          <cell r="F82" t="str">
            <v xml:space="preserve"> 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 t="str">
            <v>IC</v>
          </cell>
          <cell r="Q82">
            <v>0</v>
          </cell>
          <cell r="R82">
            <v>310.44</v>
          </cell>
          <cell r="S82">
            <v>0</v>
          </cell>
          <cell r="T82">
            <v>0</v>
          </cell>
          <cell r="U82" t="b">
            <v>1</v>
          </cell>
          <cell r="V82">
            <v>2386107.6099999971</v>
          </cell>
          <cell r="W82">
            <v>0</v>
          </cell>
          <cell r="X82">
            <v>0</v>
          </cell>
          <cell r="Y82">
            <v>25534617.590000086</v>
          </cell>
          <cell r="Z82">
            <v>0</v>
          </cell>
          <cell r="AA82" t="b">
            <v>0</v>
          </cell>
          <cell r="AB82">
            <v>66358.77</v>
          </cell>
          <cell r="AC82">
            <v>0</v>
          </cell>
          <cell r="AD82">
            <v>0</v>
          </cell>
        </row>
        <row r="83">
          <cell r="A83">
            <v>36483</v>
          </cell>
          <cell r="B83" t="str">
            <v>Principal Pymt</v>
          </cell>
          <cell r="C83" t="str">
            <v>Principal Coll</v>
          </cell>
          <cell r="D83" t="str">
            <v>Jefferson Smurfit Corporation</v>
          </cell>
          <cell r="E83" t="str">
            <v>Term Loan B</v>
          </cell>
          <cell r="F83">
            <v>-2928819.21</v>
          </cell>
          <cell r="G83">
            <v>0</v>
          </cell>
          <cell r="H83" t="str">
            <v xml:space="preserve"> 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765486.84</v>
          </cell>
          <cell r="P83" t="str">
            <v>SP</v>
          </cell>
          <cell r="Q83">
            <v>330000</v>
          </cell>
          <cell r="R83">
            <v>2928819.21</v>
          </cell>
          <cell r="S83">
            <v>0</v>
          </cell>
          <cell r="T83">
            <v>0</v>
          </cell>
          <cell r="U83" t="b">
            <v>0</v>
          </cell>
          <cell r="V83">
            <v>2386107.6099999971</v>
          </cell>
          <cell r="W83">
            <v>0</v>
          </cell>
          <cell r="X83">
            <v>0</v>
          </cell>
          <cell r="Y83">
            <v>28463436.800000086</v>
          </cell>
          <cell r="Z83">
            <v>0</v>
          </cell>
          <cell r="AA83" t="b">
            <v>0</v>
          </cell>
          <cell r="AB83">
            <v>66358.77</v>
          </cell>
          <cell r="AC83">
            <v>0</v>
          </cell>
          <cell r="AD83">
            <v>0</v>
          </cell>
        </row>
        <row r="84">
          <cell r="A84">
            <v>36486</v>
          </cell>
          <cell r="B84" t="str">
            <v>Loan Interest</v>
          </cell>
          <cell r="C84" t="str">
            <v>Interest Coll</v>
          </cell>
          <cell r="D84" t="str">
            <v>Packaging Corp of America</v>
          </cell>
          <cell r="E84" t="str">
            <v>Term Loan C</v>
          </cell>
          <cell r="F84" t="str">
            <v xml:space="preserve"> 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 t="str">
            <v>IC</v>
          </cell>
          <cell r="Q84">
            <v>0</v>
          </cell>
          <cell r="R84">
            <v>319.38</v>
          </cell>
          <cell r="S84">
            <v>0</v>
          </cell>
          <cell r="T84">
            <v>0</v>
          </cell>
          <cell r="U84" t="b">
            <v>1</v>
          </cell>
          <cell r="V84">
            <v>2386426.989999997</v>
          </cell>
          <cell r="W84">
            <v>0</v>
          </cell>
          <cell r="X84">
            <v>0</v>
          </cell>
          <cell r="Y84">
            <v>28463436.800000086</v>
          </cell>
          <cell r="Z84">
            <v>0</v>
          </cell>
          <cell r="AA84" t="b">
            <v>0</v>
          </cell>
          <cell r="AB84">
            <v>66358.77</v>
          </cell>
          <cell r="AC84">
            <v>0</v>
          </cell>
          <cell r="AD84">
            <v>0</v>
          </cell>
        </row>
        <row r="85">
          <cell r="A85">
            <v>36486</v>
          </cell>
          <cell r="B85" t="str">
            <v>Purchase</v>
          </cell>
          <cell r="C85" t="str">
            <v>Principal Coll</v>
          </cell>
          <cell r="D85" t="str">
            <v>Fresh Foods</v>
          </cell>
          <cell r="E85" t="str">
            <v>Bond</v>
          </cell>
          <cell r="F85">
            <v>500000</v>
          </cell>
          <cell r="G85" t="str">
            <v>10.75</v>
          </cell>
          <cell r="H85" t="str">
            <v>358034AC0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 t="str">
            <v>6/1/06</v>
          </cell>
          <cell r="N85" t="str">
            <v>93.0</v>
          </cell>
          <cell r="O85">
            <v>0</v>
          </cell>
          <cell r="P85" t="str">
            <v>PP</v>
          </cell>
          <cell r="Q85">
            <v>-509333.33</v>
          </cell>
          <cell r="R85">
            <v>-490531.25</v>
          </cell>
          <cell r="S85">
            <v>0</v>
          </cell>
          <cell r="T85">
            <v>0</v>
          </cell>
          <cell r="U85" t="b">
            <v>0</v>
          </cell>
          <cell r="V85">
            <v>2386426.989999997</v>
          </cell>
          <cell r="W85">
            <v>0</v>
          </cell>
          <cell r="X85">
            <v>0</v>
          </cell>
          <cell r="Y85">
            <v>27972905.550000086</v>
          </cell>
          <cell r="Z85">
            <v>0</v>
          </cell>
          <cell r="AA85" t="b">
            <v>0</v>
          </cell>
          <cell r="AB85">
            <v>66358.77</v>
          </cell>
          <cell r="AC85">
            <v>0</v>
          </cell>
          <cell r="AD85">
            <v>0</v>
          </cell>
        </row>
        <row r="86">
          <cell r="A86">
            <v>36486</v>
          </cell>
          <cell r="B86" t="str">
            <v>Loan Interest</v>
          </cell>
          <cell r="C86" t="str">
            <v>Interest Coll</v>
          </cell>
          <cell r="D86" t="str">
            <v>Boyds Collection Ltd</v>
          </cell>
          <cell r="E86" t="str">
            <v>Term Loan A</v>
          </cell>
          <cell r="F86" t="str">
            <v xml:space="preserve"> 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 t="str">
            <v>IC</v>
          </cell>
          <cell r="Q86">
            <v>0</v>
          </cell>
          <cell r="R86">
            <v>4434.21</v>
          </cell>
          <cell r="S86">
            <v>0</v>
          </cell>
          <cell r="T86">
            <v>0</v>
          </cell>
          <cell r="U86" t="b">
            <v>1</v>
          </cell>
          <cell r="V86">
            <v>2390861.1999999969</v>
          </cell>
          <cell r="W86">
            <v>0</v>
          </cell>
          <cell r="X86">
            <v>0</v>
          </cell>
          <cell r="Y86">
            <v>27972905.550000086</v>
          </cell>
          <cell r="Z86">
            <v>0</v>
          </cell>
          <cell r="AA86" t="b">
            <v>0</v>
          </cell>
          <cell r="AB86">
            <v>66358.77</v>
          </cell>
          <cell r="AC86">
            <v>0</v>
          </cell>
          <cell r="AD86">
            <v>0</v>
          </cell>
        </row>
        <row r="87">
          <cell r="A87">
            <v>36486</v>
          </cell>
          <cell r="B87" t="str">
            <v>Misc fee</v>
          </cell>
          <cell r="C87" t="str">
            <v>Interest Coll</v>
          </cell>
          <cell r="D87" t="str">
            <v>Boyds Collection Ltd</v>
          </cell>
          <cell r="E87" t="str">
            <v>Term Loan A</v>
          </cell>
          <cell r="F87" t="str">
            <v xml:space="preserve"> 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 t="str">
            <v>IC</v>
          </cell>
          <cell r="Q87">
            <v>0</v>
          </cell>
          <cell r="R87">
            <v>385.59000000000015</v>
          </cell>
          <cell r="S87">
            <v>0</v>
          </cell>
          <cell r="T87">
            <v>0</v>
          </cell>
          <cell r="U87" t="b">
            <v>1</v>
          </cell>
          <cell r="V87">
            <v>2391246.7899999968</v>
          </cell>
          <cell r="W87">
            <v>0</v>
          </cell>
          <cell r="X87">
            <v>0</v>
          </cell>
          <cell r="Y87">
            <v>27972905.550000086</v>
          </cell>
          <cell r="Z87">
            <v>0</v>
          </cell>
          <cell r="AA87" t="b">
            <v>0</v>
          </cell>
          <cell r="AB87">
            <v>66358.77</v>
          </cell>
          <cell r="AC87">
            <v>0</v>
          </cell>
          <cell r="AD87">
            <v>0</v>
          </cell>
        </row>
        <row r="88">
          <cell r="A88">
            <v>36486</v>
          </cell>
          <cell r="B88" t="str">
            <v>Principal Pymt</v>
          </cell>
          <cell r="C88" t="str">
            <v>Principal Coll</v>
          </cell>
          <cell r="D88" t="str">
            <v>Packaging Corp of America</v>
          </cell>
          <cell r="E88" t="str">
            <v>Term Loan B</v>
          </cell>
          <cell r="F88">
            <v>-15593.44</v>
          </cell>
          <cell r="G88">
            <v>0</v>
          </cell>
          <cell r="H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1749999.99</v>
          </cell>
          <cell r="P88" t="str">
            <v>SP</v>
          </cell>
          <cell r="Q88">
            <v>330000</v>
          </cell>
          <cell r="R88">
            <v>15593.44</v>
          </cell>
          <cell r="S88">
            <v>0</v>
          </cell>
          <cell r="T88">
            <v>0</v>
          </cell>
          <cell r="U88" t="b">
            <v>0</v>
          </cell>
          <cell r="V88">
            <v>2391246.7899999968</v>
          </cell>
          <cell r="W88">
            <v>0</v>
          </cell>
          <cell r="X88">
            <v>0</v>
          </cell>
          <cell r="Y88">
            <v>27988498.990000088</v>
          </cell>
          <cell r="Z88">
            <v>0</v>
          </cell>
          <cell r="AA88" t="b">
            <v>0</v>
          </cell>
          <cell r="AB88">
            <v>66358.77</v>
          </cell>
          <cell r="AC88">
            <v>0</v>
          </cell>
          <cell r="AD88">
            <v>0</v>
          </cell>
        </row>
        <row r="89">
          <cell r="A89">
            <v>36486</v>
          </cell>
          <cell r="B89" t="str">
            <v>Principal Pymt</v>
          </cell>
          <cell r="C89" t="str">
            <v>Principal Coll</v>
          </cell>
          <cell r="D89" t="str">
            <v>Packaging Corp of America</v>
          </cell>
          <cell r="E89" t="str">
            <v>Term Loan B</v>
          </cell>
          <cell r="F89">
            <v>-8644.64</v>
          </cell>
          <cell r="G89">
            <v>0</v>
          </cell>
          <cell r="H89" t="str">
            <v xml:space="preserve"> 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1741355.35</v>
          </cell>
          <cell r="P89" t="str">
            <v>SP</v>
          </cell>
          <cell r="Q89">
            <v>330000</v>
          </cell>
          <cell r="R89">
            <v>8644.64</v>
          </cell>
          <cell r="S89">
            <v>0</v>
          </cell>
          <cell r="T89">
            <v>0</v>
          </cell>
          <cell r="U89" t="b">
            <v>0</v>
          </cell>
          <cell r="V89">
            <v>2391246.7899999968</v>
          </cell>
          <cell r="W89">
            <v>0</v>
          </cell>
          <cell r="X89">
            <v>0</v>
          </cell>
          <cell r="Y89">
            <v>27997143.630000088</v>
          </cell>
          <cell r="Z89">
            <v>0</v>
          </cell>
          <cell r="AA89" t="b">
            <v>0</v>
          </cell>
          <cell r="AB89">
            <v>66358.77</v>
          </cell>
          <cell r="AC89">
            <v>0</v>
          </cell>
          <cell r="AD89">
            <v>0</v>
          </cell>
        </row>
        <row r="90">
          <cell r="A90">
            <v>36486</v>
          </cell>
          <cell r="B90" t="str">
            <v>Principal Pymt</v>
          </cell>
          <cell r="C90" t="str">
            <v>Principal Coll</v>
          </cell>
          <cell r="D90" t="str">
            <v>Packaging Corp of America</v>
          </cell>
          <cell r="E90" t="str">
            <v>Term Loan B</v>
          </cell>
          <cell r="F90">
            <v>-66115.7</v>
          </cell>
          <cell r="G90">
            <v>0</v>
          </cell>
          <cell r="H90" t="str">
            <v xml:space="preserve"> 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1675239.65</v>
          </cell>
          <cell r="P90" t="str">
            <v>SP</v>
          </cell>
          <cell r="Q90">
            <v>330000</v>
          </cell>
          <cell r="R90">
            <v>66115.7</v>
          </cell>
          <cell r="S90">
            <v>0</v>
          </cell>
          <cell r="T90">
            <v>0</v>
          </cell>
          <cell r="U90" t="b">
            <v>0</v>
          </cell>
          <cell r="V90">
            <v>2391246.7899999968</v>
          </cell>
          <cell r="W90">
            <v>0</v>
          </cell>
          <cell r="X90">
            <v>0</v>
          </cell>
          <cell r="Y90">
            <v>28063259.330000088</v>
          </cell>
          <cell r="Z90">
            <v>0</v>
          </cell>
          <cell r="AA90" t="b">
            <v>0</v>
          </cell>
          <cell r="AB90">
            <v>66358.77</v>
          </cell>
          <cell r="AC90">
            <v>0</v>
          </cell>
          <cell r="AD90">
            <v>0</v>
          </cell>
        </row>
        <row r="91">
          <cell r="A91">
            <v>36486</v>
          </cell>
          <cell r="B91" t="str">
            <v>Principal Pymt</v>
          </cell>
          <cell r="C91" t="str">
            <v>Principal Coll</v>
          </cell>
          <cell r="D91" t="str">
            <v>Packaging Corp of America</v>
          </cell>
          <cell r="E91" t="str">
            <v>Term Loan C</v>
          </cell>
          <cell r="F91">
            <v>-15593.44</v>
          </cell>
          <cell r="G91">
            <v>0</v>
          </cell>
          <cell r="H91" t="str">
            <v xml:space="preserve"> 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1749999.99</v>
          </cell>
          <cell r="P91" t="str">
            <v>SP</v>
          </cell>
          <cell r="Q91">
            <v>330000</v>
          </cell>
          <cell r="R91">
            <v>15593.44</v>
          </cell>
          <cell r="S91">
            <v>0</v>
          </cell>
          <cell r="T91">
            <v>0</v>
          </cell>
          <cell r="U91" t="b">
            <v>0</v>
          </cell>
          <cell r="V91">
            <v>2391246.7899999968</v>
          </cell>
          <cell r="W91">
            <v>0</v>
          </cell>
          <cell r="X91">
            <v>0</v>
          </cell>
          <cell r="Y91">
            <v>28078852.770000089</v>
          </cell>
          <cell r="Z91">
            <v>0</v>
          </cell>
          <cell r="AA91" t="b">
            <v>0</v>
          </cell>
          <cell r="AB91">
            <v>66358.77</v>
          </cell>
          <cell r="AC91">
            <v>0</v>
          </cell>
          <cell r="AD91">
            <v>0</v>
          </cell>
        </row>
        <row r="92">
          <cell r="A92">
            <v>36486</v>
          </cell>
          <cell r="B92" t="str">
            <v>Principal Pymt</v>
          </cell>
          <cell r="C92" t="str">
            <v>Principal Coll</v>
          </cell>
          <cell r="D92" t="str">
            <v>Packaging Corp of America</v>
          </cell>
          <cell r="E92" t="str">
            <v>Term Loan C</v>
          </cell>
          <cell r="F92">
            <v>-8644.64</v>
          </cell>
          <cell r="G92">
            <v>0</v>
          </cell>
          <cell r="H92" t="str">
            <v xml:space="preserve"> 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1741355.35</v>
          </cell>
          <cell r="P92" t="str">
            <v>SP</v>
          </cell>
          <cell r="Q92">
            <v>330000</v>
          </cell>
          <cell r="R92">
            <v>8644.64</v>
          </cell>
          <cell r="S92">
            <v>0</v>
          </cell>
          <cell r="T92">
            <v>0</v>
          </cell>
          <cell r="U92" t="b">
            <v>0</v>
          </cell>
          <cell r="V92">
            <v>2391246.7899999968</v>
          </cell>
          <cell r="W92">
            <v>0</v>
          </cell>
          <cell r="X92">
            <v>0</v>
          </cell>
          <cell r="Y92">
            <v>28087497.41000009</v>
          </cell>
          <cell r="Z92">
            <v>0</v>
          </cell>
          <cell r="AA92" t="b">
            <v>0</v>
          </cell>
          <cell r="AB92">
            <v>66358.77</v>
          </cell>
          <cell r="AC92">
            <v>0</v>
          </cell>
          <cell r="AD92">
            <v>0</v>
          </cell>
        </row>
        <row r="93">
          <cell r="A93">
            <v>36486</v>
          </cell>
          <cell r="B93" t="str">
            <v>Principal Pymt</v>
          </cell>
          <cell r="C93" t="str">
            <v>Principal Coll</v>
          </cell>
          <cell r="D93" t="str">
            <v>Packaging Corp of America</v>
          </cell>
          <cell r="E93" t="str">
            <v>Term Loan C</v>
          </cell>
          <cell r="F93">
            <v>-66115.7</v>
          </cell>
          <cell r="G93">
            <v>0</v>
          </cell>
          <cell r="H93" t="str">
            <v xml:space="preserve"> 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1675239.65</v>
          </cell>
          <cell r="P93" t="str">
            <v>SP</v>
          </cell>
          <cell r="Q93">
            <v>330000</v>
          </cell>
          <cell r="R93">
            <v>66115.7</v>
          </cell>
          <cell r="S93">
            <v>0</v>
          </cell>
          <cell r="T93">
            <v>0</v>
          </cell>
          <cell r="U93" t="b">
            <v>0</v>
          </cell>
          <cell r="V93">
            <v>2391246.7899999968</v>
          </cell>
          <cell r="W93">
            <v>0</v>
          </cell>
          <cell r="X93">
            <v>0</v>
          </cell>
          <cell r="Y93">
            <v>28153613.110000089</v>
          </cell>
          <cell r="Z93">
            <v>0</v>
          </cell>
          <cell r="AA93" t="b">
            <v>0</v>
          </cell>
          <cell r="AB93">
            <v>66358.77</v>
          </cell>
          <cell r="AC93">
            <v>0</v>
          </cell>
          <cell r="AD93">
            <v>0</v>
          </cell>
        </row>
        <row r="94">
          <cell r="A94">
            <v>36486</v>
          </cell>
          <cell r="B94" t="str">
            <v>Flexi</v>
          </cell>
          <cell r="C94" t="str">
            <v>Interest</v>
          </cell>
          <cell r="D94" t="str">
            <v>Interest Collection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 t="str">
            <v>IC</v>
          </cell>
          <cell r="Q94">
            <v>0</v>
          </cell>
          <cell r="R94">
            <v>34714.54</v>
          </cell>
          <cell r="S94">
            <v>0</v>
          </cell>
          <cell r="T94">
            <v>0</v>
          </cell>
          <cell r="U94" t="b">
            <v>1</v>
          </cell>
          <cell r="V94">
            <v>2425961.3299999968</v>
          </cell>
          <cell r="W94">
            <v>0</v>
          </cell>
          <cell r="X94">
            <v>0</v>
          </cell>
          <cell r="Y94">
            <v>28153613.110000089</v>
          </cell>
          <cell r="Z94">
            <v>0</v>
          </cell>
          <cell r="AA94" t="b">
            <v>0</v>
          </cell>
          <cell r="AB94">
            <v>66358.77</v>
          </cell>
          <cell r="AC94">
            <v>0</v>
          </cell>
          <cell r="AD94">
            <v>0</v>
          </cell>
        </row>
        <row r="95">
          <cell r="A95">
            <v>36486</v>
          </cell>
          <cell r="B95" t="str">
            <v>Flexi</v>
          </cell>
          <cell r="C95" t="str">
            <v>Interest</v>
          </cell>
          <cell r="D95" t="str">
            <v>Expense Reserve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 t="str">
            <v>IE</v>
          </cell>
          <cell r="Q95">
            <v>0</v>
          </cell>
          <cell r="R95">
            <v>51.94</v>
          </cell>
          <cell r="S95">
            <v>0</v>
          </cell>
          <cell r="T95">
            <v>0</v>
          </cell>
          <cell r="U95" t="b">
            <v>0</v>
          </cell>
          <cell r="V95">
            <v>2425961.3299999968</v>
          </cell>
          <cell r="W95">
            <v>0</v>
          </cell>
          <cell r="X95">
            <v>0</v>
          </cell>
          <cell r="Y95">
            <v>28153613.110000089</v>
          </cell>
          <cell r="Z95">
            <v>0</v>
          </cell>
          <cell r="AA95" t="b">
            <v>1</v>
          </cell>
          <cell r="AB95">
            <v>66410.710000000006</v>
          </cell>
          <cell r="AC95">
            <v>0</v>
          </cell>
          <cell r="AD95">
            <v>0</v>
          </cell>
        </row>
        <row r="96">
          <cell r="A96">
            <v>36487</v>
          </cell>
          <cell r="B96" t="str">
            <v>Purchase</v>
          </cell>
          <cell r="C96" t="str">
            <v>Principal Coll</v>
          </cell>
          <cell r="D96" t="str">
            <v>Merrill Corp</v>
          </cell>
          <cell r="E96" t="str">
            <v>Bond</v>
          </cell>
          <cell r="F96">
            <v>5500000</v>
          </cell>
          <cell r="G96" t="str">
            <v>12.0</v>
          </cell>
          <cell r="H96" t="str">
            <v>590175AD7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 t="str">
            <v>5/1/09</v>
          </cell>
          <cell r="N96" t="str">
            <v>97.254</v>
          </cell>
          <cell r="O96">
            <v>0</v>
          </cell>
          <cell r="P96" t="str">
            <v>PP</v>
          </cell>
          <cell r="Q96">
            <v>-509333.33</v>
          </cell>
          <cell r="R96">
            <v>-5348970</v>
          </cell>
          <cell r="S96">
            <v>0</v>
          </cell>
          <cell r="T96">
            <v>0</v>
          </cell>
          <cell r="U96" t="b">
            <v>0</v>
          </cell>
          <cell r="V96">
            <v>2425961.3299999968</v>
          </cell>
          <cell r="W96">
            <v>0</v>
          </cell>
          <cell r="X96">
            <v>0</v>
          </cell>
          <cell r="Y96">
            <v>22804643.110000089</v>
          </cell>
          <cell r="Z96">
            <v>0</v>
          </cell>
          <cell r="AA96" t="b">
            <v>0</v>
          </cell>
          <cell r="AB96">
            <v>66410.710000000006</v>
          </cell>
          <cell r="AC96">
            <v>0</v>
          </cell>
          <cell r="AD96">
            <v>0</v>
          </cell>
        </row>
        <row r="97">
          <cell r="A97">
            <v>36487</v>
          </cell>
          <cell r="B97" t="str">
            <v>Misc fee</v>
          </cell>
          <cell r="C97" t="str">
            <v>Principal Coll</v>
          </cell>
          <cell r="D97" t="str">
            <v>Mediacom USA LLC</v>
          </cell>
          <cell r="E97" t="str">
            <v>Term Loan B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 t="str">
            <v>IP</v>
          </cell>
          <cell r="Q97">
            <v>0</v>
          </cell>
          <cell r="R97">
            <v>6250</v>
          </cell>
          <cell r="S97">
            <v>0</v>
          </cell>
          <cell r="T97">
            <v>0</v>
          </cell>
          <cell r="U97" t="b">
            <v>0</v>
          </cell>
          <cell r="V97">
            <v>2425961.3299999968</v>
          </cell>
          <cell r="W97">
            <v>0</v>
          </cell>
          <cell r="X97">
            <v>0</v>
          </cell>
          <cell r="Y97">
            <v>22810893.110000089</v>
          </cell>
          <cell r="Z97">
            <v>0</v>
          </cell>
          <cell r="AA97" t="b">
            <v>0</v>
          </cell>
          <cell r="AB97">
            <v>66410.710000000006</v>
          </cell>
          <cell r="AC97">
            <v>0</v>
          </cell>
          <cell r="AD97">
            <v>0</v>
          </cell>
        </row>
        <row r="98">
          <cell r="A98">
            <v>36487</v>
          </cell>
          <cell r="B98" t="str">
            <v>Loan Interest</v>
          </cell>
          <cell r="C98" t="str">
            <v>Interest Coll</v>
          </cell>
          <cell r="D98" t="str">
            <v>Packaging Corp of America</v>
          </cell>
          <cell r="E98" t="str">
            <v>Term Loan B</v>
          </cell>
          <cell r="F98" t="str">
            <v xml:space="preserve"> 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 t="str">
            <v>IC</v>
          </cell>
          <cell r="Q98">
            <v>0</v>
          </cell>
          <cell r="R98">
            <v>199.45</v>
          </cell>
          <cell r="S98">
            <v>0</v>
          </cell>
          <cell r="T98">
            <v>0</v>
          </cell>
          <cell r="U98" t="b">
            <v>1</v>
          </cell>
          <cell r="V98">
            <v>2426160.779999997</v>
          </cell>
          <cell r="W98">
            <v>0</v>
          </cell>
          <cell r="X98">
            <v>0</v>
          </cell>
          <cell r="Y98">
            <v>22810893.110000089</v>
          </cell>
          <cell r="Z98">
            <v>0</v>
          </cell>
          <cell r="AA98" t="b">
            <v>0</v>
          </cell>
          <cell r="AB98">
            <v>66410.710000000006</v>
          </cell>
          <cell r="AC98">
            <v>0</v>
          </cell>
          <cell r="AD98">
            <v>0</v>
          </cell>
        </row>
        <row r="99">
          <cell r="A99">
            <v>36487</v>
          </cell>
          <cell r="B99" t="str">
            <v>Loan Interest</v>
          </cell>
          <cell r="C99" t="str">
            <v>Interest Coll</v>
          </cell>
          <cell r="D99" t="str">
            <v>Packaging Corp of America</v>
          </cell>
          <cell r="E99" t="str">
            <v>Term Loan B</v>
          </cell>
          <cell r="F99" t="str">
            <v xml:space="preserve"> 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 t="str">
            <v>IC</v>
          </cell>
          <cell r="Q99">
            <v>0</v>
          </cell>
          <cell r="R99">
            <v>111.36</v>
          </cell>
          <cell r="S99">
            <v>0</v>
          </cell>
          <cell r="T99">
            <v>0</v>
          </cell>
          <cell r="U99" t="b">
            <v>1</v>
          </cell>
          <cell r="V99">
            <v>2426272.1399999969</v>
          </cell>
          <cell r="W99">
            <v>0</v>
          </cell>
          <cell r="X99">
            <v>0</v>
          </cell>
          <cell r="Y99">
            <v>22810893.110000089</v>
          </cell>
          <cell r="Z99">
            <v>0</v>
          </cell>
          <cell r="AA99" t="b">
            <v>0</v>
          </cell>
          <cell r="AB99">
            <v>66410.710000000006</v>
          </cell>
          <cell r="AC99">
            <v>0</v>
          </cell>
          <cell r="AD99">
            <v>0</v>
          </cell>
        </row>
        <row r="100">
          <cell r="A100">
            <v>36487</v>
          </cell>
          <cell r="B100" t="str">
            <v>Loan Interest</v>
          </cell>
          <cell r="C100" t="str">
            <v>Interest Coll</v>
          </cell>
          <cell r="D100" t="str">
            <v>Packaging Corp of America</v>
          </cell>
          <cell r="E100" t="str">
            <v>Term Loan B</v>
          </cell>
          <cell r="F100" t="str">
            <v xml:space="preserve"> 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 t="str">
            <v>IC</v>
          </cell>
          <cell r="Q100">
            <v>0</v>
          </cell>
          <cell r="R100">
            <v>382.92</v>
          </cell>
          <cell r="S100">
            <v>0</v>
          </cell>
          <cell r="T100">
            <v>0</v>
          </cell>
          <cell r="U100" t="b">
            <v>1</v>
          </cell>
          <cell r="V100">
            <v>2426655.0599999968</v>
          </cell>
          <cell r="W100">
            <v>0</v>
          </cell>
          <cell r="X100">
            <v>0</v>
          </cell>
          <cell r="Y100">
            <v>22810893.110000089</v>
          </cell>
          <cell r="Z100">
            <v>0</v>
          </cell>
          <cell r="AA100" t="b">
            <v>0</v>
          </cell>
          <cell r="AB100">
            <v>66410.710000000006</v>
          </cell>
          <cell r="AC100">
            <v>0</v>
          </cell>
          <cell r="AD100">
            <v>0</v>
          </cell>
        </row>
        <row r="101">
          <cell r="A101">
            <v>36487</v>
          </cell>
          <cell r="B101" t="str">
            <v>Loan Interest</v>
          </cell>
          <cell r="C101" t="str">
            <v>Interest Coll</v>
          </cell>
          <cell r="D101" t="str">
            <v>Packaging Corp of America</v>
          </cell>
          <cell r="E101" t="str">
            <v>Term Loan C</v>
          </cell>
          <cell r="F101" t="str">
            <v xml:space="preserve"> 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 t="str">
            <v>IC</v>
          </cell>
          <cell r="Q101">
            <v>0</v>
          </cell>
          <cell r="R101">
            <v>205.18</v>
          </cell>
          <cell r="S101">
            <v>0</v>
          </cell>
          <cell r="T101">
            <v>0</v>
          </cell>
          <cell r="U101" t="b">
            <v>1</v>
          </cell>
          <cell r="V101">
            <v>2426860.239999997</v>
          </cell>
          <cell r="W101">
            <v>0</v>
          </cell>
          <cell r="X101">
            <v>0</v>
          </cell>
          <cell r="Y101">
            <v>22810893.110000089</v>
          </cell>
          <cell r="Z101">
            <v>0</v>
          </cell>
          <cell r="AA101" t="b">
            <v>0</v>
          </cell>
          <cell r="AB101">
            <v>66410.710000000006</v>
          </cell>
          <cell r="AC101">
            <v>0</v>
          </cell>
          <cell r="AD101">
            <v>0</v>
          </cell>
        </row>
        <row r="102">
          <cell r="A102">
            <v>36487</v>
          </cell>
          <cell r="B102" t="str">
            <v>Loan Interest</v>
          </cell>
          <cell r="C102" t="str">
            <v>Interest Coll</v>
          </cell>
          <cell r="D102" t="str">
            <v>Packaging Corp of America</v>
          </cell>
          <cell r="E102" t="str">
            <v>Term Loan C</v>
          </cell>
          <cell r="F102" t="str">
            <v xml:space="preserve"> 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 t="str">
            <v>IC</v>
          </cell>
          <cell r="Q102">
            <v>0</v>
          </cell>
          <cell r="R102">
            <v>114.54</v>
          </cell>
          <cell r="S102">
            <v>0</v>
          </cell>
          <cell r="T102">
            <v>0</v>
          </cell>
          <cell r="U102" t="b">
            <v>1</v>
          </cell>
          <cell r="V102">
            <v>2426974.779999997</v>
          </cell>
          <cell r="W102">
            <v>0</v>
          </cell>
          <cell r="X102">
            <v>0</v>
          </cell>
          <cell r="Y102">
            <v>22810893.110000089</v>
          </cell>
          <cell r="Z102">
            <v>0</v>
          </cell>
          <cell r="AA102" t="b">
            <v>0</v>
          </cell>
          <cell r="AB102">
            <v>66410.710000000006</v>
          </cell>
          <cell r="AC102">
            <v>0</v>
          </cell>
          <cell r="AD102">
            <v>0</v>
          </cell>
        </row>
        <row r="103">
          <cell r="A103">
            <v>36487</v>
          </cell>
          <cell r="B103" t="str">
            <v>Loan Interest</v>
          </cell>
          <cell r="C103" t="str">
            <v>Interest Coll</v>
          </cell>
          <cell r="D103" t="str">
            <v>Packaging Corp of America</v>
          </cell>
          <cell r="E103" t="str">
            <v>Term Loan C</v>
          </cell>
          <cell r="F103" t="str">
            <v xml:space="preserve"> 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 t="str">
            <v>IC</v>
          </cell>
          <cell r="Q103">
            <v>0</v>
          </cell>
          <cell r="R103">
            <v>393.94</v>
          </cell>
          <cell r="S103">
            <v>0</v>
          </cell>
          <cell r="T103">
            <v>0</v>
          </cell>
          <cell r="U103" t="b">
            <v>1</v>
          </cell>
          <cell r="V103">
            <v>2427368.7199999969</v>
          </cell>
          <cell r="W103">
            <v>0</v>
          </cell>
          <cell r="X103">
            <v>0</v>
          </cell>
          <cell r="Y103">
            <v>22810893.110000089</v>
          </cell>
          <cell r="Z103">
            <v>0</v>
          </cell>
          <cell r="AA103" t="b">
            <v>0</v>
          </cell>
          <cell r="AB103">
            <v>66410.710000000006</v>
          </cell>
          <cell r="AC103">
            <v>0</v>
          </cell>
          <cell r="AD103">
            <v>0</v>
          </cell>
        </row>
        <row r="104">
          <cell r="A104">
            <v>36487</v>
          </cell>
          <cell r="B104" t="str">
            <v>Bond Interest</v>
          </cell>
          <cell r="C104" t="str">
            <v>Interest Coll</v>
          </cell>
          <cell r="D104" t="str">
            <v>Interest - Summit CBO I</v>
          </cell>
          <cell r="E104" t="str">
            <v>CBO</v>
          </cell>
          <cell r="F104" t="str">
            <v xml:space="preserve"> 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 t="str">
            <v>IC</v>
          </cell>
          <cell r="Q104">
            <v>0</v>
          </cell>
          <cell r="R104">
            <v>953225</v>
          </cell>
          <cell r="S104">
            <v>0</v>
          </cell>
          <cell r="T104">
            <v>0</v>
          </cell>
          <cell r="U104" t="b">
            <v>1</v>
          </cell>
          <cell r="V104">
            <v>3380593.7199999969</v>
          </cell>
          <cell r="W104">
            <v>0</v>
          </cell>
          <cell r="X104">
            <v>0</v>
          </cell>
          <cell r="Y104">
            <v>22810893.110000089</v>
          </cell>
          <cell r="Z104">
            <v>0</v>
          </cell>
          <cell r="AA104" t="b">
            <v>0</v>
          </cell>
          <cell r="AB104">
            <v>66410.710000000006</v>
          </cell>
          <cell r="AC104">
            <v>0</v>
          </cell>
          <cell r="AD104">
            <v>0</v>
          </cell>
        </row>
        <row r="105">
          <cell r="A105">
            <v>36488</v>
          </cell>
          <cell r="B105" t="str">
            <v>Purchase</v>
          </cell>
          <cell r="C105" t="str">
            <v>Principal Coll</v>
          </cell>
          <cell r="D105" t="str">
            <v>Statia Terminals</v>
          </cell>
          <cell r="E105" t="str">
            <v>Bond</v>
          </cell>
          <cell r="F105">
            <v>3250000</v>
          </cell>
          <cell r="G105" t="str">
            <v>11.75</v>
          </cell>
          <cell r="H105" t="str">
            <v>857688AC9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 t="str">
            <v>11/15/03</v>
          </cell>
          <cell r="N105" t="str">
            <v>102.25</v>
          </cell>
          <cell r="O105">
            <v>0</v>
          </cell>
          <cell r="P105" t="str">
            <v>PP</v>
          </cell>
          <cell r="Q105">
            <v>-509333.33</v>
          </cell>
          <cell r="R105">
            <v>-3332671.88</v>
          </cell>
          <cell r="S105">
            <v>0</v>
          </cell>
          <cell r="T105">
            <v>0</v>
          </cell>
          <cell r="U105" t="b">
            <v>0</v>
          </cell>
          <cell r="V105">
            <v>3380593.7199999969</v>
          </cell>
          <cell r="W105">
            <v>0</v>
          </cell>
          <cell r="X105">
            <v>0</v>
          </cell>
          <cell r="Y105">
            <v>19478221.23000009</v>
          </cell>
          <cell r="Z105">
            <v>0</v>
          </cell>
          <cell r="AA105" t="b">
            <v>0</v>
          </cell>
          <cell r="AB105">
            <v>66410.710000000006</v>
          </cell>
          <cell r="AC105">
            <v>0</v>
          </cell>
          <cell r="AD105">
            <v>0</v>
          </cell>
        </row>
        <row r="106">
          <cell r="A106">
            <v>36490</v>
          </cell>
          <cell r="B106" t="str">
            <v>Misc fee</v>
          </cell>
          <cell r="C106" t="str">
            <v>Principal Coll</v>
          </cell>
          <cell r="D106" t="str">
            <v>Nextel Communications Inc</v>
          </cell>
          <cell r="E106" t="str">
            <v>Term Loan B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 t="str">
            <v>IP</v>
          </cell>
          <cell r="Q106">
            <v>0</v>
          </cell>
          <cell r="R106">
            <v>11250</v>
          </cell>
          <cell r="S106">
            <v>0</v>
          </cell>
          <cell r="T106">
            <v>0</v>
          </cell>
          <cell r="U106" t="b">
            <v>0</v>
          </cell>
          <cell r="V106">
            <v>3380593.7199999969</v>
          </cell>
          <cell r="W106">
            <v>0</v>
          </cell>
          <cell r="X106">
            <v>0</v>
          </cell>
          <cell r="Y106">
            <v>19489471.23000009</v>
          </cell>
          <cell r="Z106">
            <v>0</v>
          </cell>
          <cell r="AA106" t="b">
            <v>0</v>
          </cell>
          <cell r="AB106">
            <v>66410.710000000006</v>
          </cell>
          <cell r="AC106">
            <v>0</v>
          </cell>
          <cell r="AD106">
            <v>0</v>
          </cell>
        </row>
        <row r="107">
          <cell r="A107">
            <v>36490</v>
          </cell>
          <cell r="B107" t="str">
            <v>Misc fee</v>
          </cell>
          <cell r="C107" t="str">
            <v>Principal Coll</v>
          </cell>
          <cell r="D107" t="str">
            <v>Nextel Communications Inc</v>
          </cell>
          <cell r="E107" t="str">
            <v>Term Loan C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 t="str">
            <v>IP</v>
          </cell>
          <cell r="Q107">
            <v>0</v>
          </cell>
          <cell r="R107">
            <v>11250</v>
          </cell>
          <cell r="S107">
            <v>0</v>
          </cell>
          <cell r="T107">
            <v>0</v>
          </cell>
          <cell r="U107" t="b">
            <v>0</v>
          </cell>
          <cell r="V107">
            <v>3380593.7199999969</v>
          </cell>
          <cell r="W107">
            <v>0</v>
          </cell>
          <cell r="X107">
            <v>0</v>
          </cell>
          <cell r="Y107">
            <v>19500721.23000009</v>
          </cell>
          <cell r="Z107">
            <v>0</v>
          </cell>
          <cell r="AA107" t="b">
            <v>0</v>
          </cell>
          <cell r="AB107">
            <v>66410.710000000006</v>
          </cell>
          <cell r="AC107">
            <v>0</v>
          </cell>
          <cell r="AD107">
            <v>0</v>
          </cell>
        </row>
        <row r="108">
          <cell r="A108">
            <v>36493</v>
          </cell>
          <cell r="B108" t="str">
            <v>Purchase</v>
          </cell>
          <cell r="C108" t="str">
            <v>Principal Coll</v>
          </cell>
          <cell r="D108" t="str">
            <v>Aurora Foods Inc</v>
          </cell>
          <cell r="E108" t="str">
            <v>Term Loan B2</v>
          </cell>
          <cell r="F108">
            <v>2000000</v>
          </cell>
          <cell r="G108">
            <v>0</v>
          </cell>
          <cell r="H108" t="str">
            <v xml:space="preserve"> 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 t="str">
            <v>100.50</v>
          </cell>
          <cell r="O108">
            <v>0</v>
          </cell>
          <cell r="P108" t="str">
            <v>PP</v>
          </cell>
          <cell r="Q108">
            <v>-509333.33</v>
          </cell>
          <cell r="R108">
            <v>-2010000</v>
          </cell>
          <cell r="S108">
            <v>0</v>
          </cell>
          <cell r="T108">
            <v>0</v>
          </cell>
          <cell r="U108" t="b">
            <v>0</v>
          </cell>
          <cell r="V108">
            <v>3380593.7199999969</v>
          </cell>
          <cell r="W108">
            <v>0</v>
          </cell>
          <cell r="X108">
            <v>0</v>
          </cell>
          <cell r="Y108">
            <v>17490721.23000009</v>
          </cell>
          <cell r="Z108">
            <v>0</v>
          </cell>
          <cell r="AA108" t="b">
            <v>0</v>
          </cell>
          <cell r="AB108">
            <v>66410.710000000006</v>
          </cell>
          <cell r="AC108">
            <v>0</v>
          </cell>
          <cell r="AD108">
            <v>0</v>
          </cell>
        </row>
        <row r="109">
          <cell r="A109">
            <v>36493</v>
          </cell>
          <cell r="B109" t="str">
            <v>Loan Interest</v>
          </cell>
          <cell r="C109" t="str">
            <v>Interest Coll</v>
          </cell>
          <cell r="D109" t="str">
            <v>Mediacom USA LLC</v>
          </cell>
          <cell r="E109" t="str">
            <v>Term Loan B</v>
          </cell>
          <cell r="F109" t="str">
            <v xml:space="preserve"> 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 t="str">
            <v>IC</v>
          </cell>
          <cell r="Q109">
            <v>0</v>
          </cell>
          <cell r="R109">
            <v>11900</v>
          </cell>
          <cell r="S109">
            <v>0</v>
          </cell>
          <cell r="T109">
            <v>0</v>
          </cell>
          <cell r="U109" t="b">
            <v>1</v>
          </cell>
          <cell r="V109">
            <v>3392493.7199999969</v>
          </cell>
          <cell r="W109">
            <v>0</v>
          </cell>
          <cell r="X109">
            <v>0</v>
          </cell>
          <cell r="Y109">
            <v>17490721.23000009</v>
          </cell>
          <cell r="Z109">
            <v>0</v>
          </cell>
          <cell r="AA109" t="b">
            <v>0</v>
          </cell>
          <cell r="AB109">
            <v>66410.710000000006</v>
          </cell>
          <cell r="AC109">
            <v>0</v>
          </cell>
          <cell r="AD109">
            <v>0</v>
          </cell>
        </row>
        <row r="110">
          <cell r="A110">
            <v>36493</v>
          </cell>
          <cell r="B110" t="str">
            <v>Flexi</v>
          </cell>
          <cell r="C110" t="str">
            <v>Interest</v>
          </cell>
          <cell r="D110" t="str">
            <v>Interest Collection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 t="str">
            <v>IC</v>
          </cell>
          <cell r="Q110">
            <v>0</v>
          </cell>
          <cell r="R110">
            <v>24875.77</v>
          </cell>
          <cell r="S110">
            <v>0</v>
          </cell>
          <cell r="T110">
            <v>0</v>
          </cell>
          <cell r="U110" t="b">
            <v>1</v>
          </cell>
          <cell r="V110">
            <v>3417369.489999997</v>
          </cell>
          <cell r="W110">
            <v>0</v>
          </cell>
          <cell r="X110">
            <v>0</v>
          </cell>
          <cell r="Y110">
            <v>17490721.23000009</v>
          </cell>
          <cell r="Z110">
            <v>0</v>
          </cell>
          <cell r="AA110" t="b">
            <v>0</v>
          </cell>
          <cell r="AB110">
            <v>66410.710000000006</v>
          </cell>
          <cell r="AC110">
            <v>0</v>
          </cell>
          <cell r="AD110">
            <v>0</v>
          </cell>
        </row>
        <row r="111">
          <cell r="A111">
            <v>36493</v>
          </cell>
          <cell r="B111" t="str">
            <v>Flexi</v>
          </cell>
          <cell r="C111" t="str">
            <v>Interest</v>
          </cell>
          <cell r="D111" t="str">
            <v>Expense Reserve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 t="str">
            <v>IE</v>
          </cell>
          <cell r="Q111">
            <v>0</v>
          </cell>
          <cell r="R111">
            <v>63.4</v>
          </cell>
          <cell r="S111">
            <v>0</v>
          </cell>
          <cell r="T111">
            <v>0</v>
          </cell>
          <cell r="U111" t="b">
            <v>0</v>
          </cell>
          <cell r="V111">
            <v>3417369.489999997</v>
          </cell>
          <cell r="W111">
            <v>0</v>
          </cell>
          <cell r="X111">
            <v>0</v>
          </cell>
          <cell r="Y111">
            <v>17490721.23000009</v>
          </cell>
          <cell r="Z111">
            <v>0</v>
          </cell>
          <cell r="AA111" t="b">
            <v>1</v>
          </cell>
          <cell r="AB111">
            <v>66474.11</v>
          </cell>
          <cell r="AC111">
            <v>0</v>
          </cell>
          <cell r="AD111">
            <v>0</v>
          </cell>
        </row>
        <row r="112">
          <cell r="A112">
            <v>36494</v>
          </cell>
          <cell r="B112" t="str">
            <v>Purchase</v>
          </cell>
          <cell r="C112" t="str">
            <v>Principal Coll</v>
          </cell>
          <cell r="D112" t="str">
            <v>O'Sullivan</v>
          </cell>
          <cell r="E112" t="str">
            <v>Bond</v>
          </cell>
          <cell r="F112">
            <v>3000000</v>
          </cell>
          <cell r="G112" t="str">
            <v>13.375</v>
          </cell>
          <cell r="H112" t="str">
            <v>67104RAC8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 t="str">
            <v>10/15/09</v>
          </cell>
          <cell r="N112" t="str">
            <v>98.046</v>
          </cell>
          <cell r="O112">
            <v>0</v>
          </cell>
          <cell r="P112" t="str">
            <v>PP</v>
          </cell>
          <cell r="Q112">
            <v>-509333.33</v>
          </cell>
          <cell r="R112">
            <v>-2941380</v>
          </cell>
          <cell r="S112">
            <v>0</v>
          </cell>
          <cell r="T112">
            <v>0</v>
          </cell>
          <cell r="U112" t="b">
            <v>0</v>
          </cell>
          <cell r="V112">
            <v>3417369.489999997</v>
          </cell>
          <cell r="W112">
            <v>0</v>
          </cell>
          <cell r="X112">
            <v>0</v>
          </cell>
          <cell r="Y112">
            <v>14549341.23000009</v>
          </cell>
          <cell r="Z112">
            <v>0</v>
          </cell>
          <cell r="AA112" t="b">
            <v>0</v>
          </cell>
          <cell r="AB112">
            <v>66474.11</v>
          </cell>
          <cell r="AC112">
            <v>0</v>
          </cell>
          <cell r="AD112">
            <v>0</v>
          </cell>
        </row>
        <row r="113">
          <cell r="A113">
            <v>36494</v>
          </cell>
          <cell r="B113" t="str">
            <v>Purchase</v>
          </cell>
          <cell r="C113" t="str">
            <v>Principal Coll</v>
          </cell>
          <cell r="D113" t="str">
            <v>United Rentals</v>
          </cell>
          <cell r="E113" t="str">
            <v>Bond</v>
          </cell>
          <cell r="F113">
            <v>3000000</v>
          </cell>
          <cell r="G113" t="str">
            <v>9.0</v>
          </cell>
          <cell r="H113" t="str">
            <v>911363AH2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4/1/09</v>
          </cell>
          <cell r="N113" t="str">
            <v>92.25</v>
          </cell>
          <cell r="O113">
            <v>0</v>
          </cell>
          <cell r="P113" t="str">
            <v>PP</v>
          </cell>
          <cell r="Q113">
            <v>-509333.33</v>
          </cell>
          <cell r="R113">
            <v>-2767500</v>
          </cell>
          <cell r="S113">
            <v>0</v>
          </cell>
          <cell r="T113">
            <v>0</v>
          </cell>
          <cell r="U113" t="b">
            <v>0</v>
          </cell>
          <cell r="V113">
            <v>3417369.489999997</v>
          </cell>
          <cell r="W113">
            <v>0</v>
          </cell>
          <cell r="X113">
            <v>0</v>
          </cell>
          <cell r="Y113">
            <v>11781841.23000009</v>
          </cell>
          <cell r="Z113">
            <v>0</v>
          </cell>
          <cell r="AA113" t="b">
            <v>0</v>
          </cell>
          <cell r="AB113">
            <v>66474.11</v>
          </cell>
          <cell r="AC113">
            <v>0</v>
          </cell>
          <cell r="AD113">
            <v>0</v>
          </cell>
        </row>
        <row r="114">
          <cell r="A114">
            <v>36494</v>
          </cell>
          <cell r="B114" t="str">
            <v>Purchase</v>
          </cell>
          <cell r="C114" t="str">
            <v>Interest Coll</v>
          </cell>
          <cell r="D114" t="str">
            <v>Accrued Int United Rentals</v>
          </cell>
          <cell r="E114" t="str">
            <v>Bond</v>
          </cell>
          <cell r="F114">
            <v>0</v>
          </cell>
          <cell r="G114">
            <v>0</v>
          </cell>
          <cell r="H114" t="str">
            <v>911363AH2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 t="str">
            <v>PC</v>
          </cell>
          <cell r="Q114">
            <v>-509333.33</v>
          </cell>
          <cell r="R114">
            <v>-44250</v>
          </cell>
          <cell r="S114">
            <v>0</v>
          </cell>
          <cell r="T114">
            <v>0</v>
          </cell>
          <cell r="U114" t="b">
            <v>1</v>
          </cell>
          <cell r="V114">
            <v>3373119.489999997</v>
          </cell>
          <cell r="W114">
            <v>0</v>
          </cell>
          <cell r="X114">
            <v>0</v>
          </cell>
          <cell r="Y114">
            <v>11781841.23000009</v>
          </cell>
          <cell r="Z114">
            <v>0</v>
          </cell>
          <cell r="AA114" t="b">
            <v>0</v>
          </cell>
          <cell r="AB114">
            <v>66474.11</v>
          </cell>
          <cell r="AC114">
            <v>0</v>
          </cell>
          <cell r="AD114">
            <v>0</v>
          </cell>
        </row>
        <row r="115">
          <cell r="A115">
            <v>36494</v>
          </cell>
          <cell r="B115" t="str">
            <v>Misc fee</v>
          </cell>
          <cell r="C115" t="str">
            <v>Principal Coll</v>
          </cell>
          <cell r="D115" t="str">
            <v>Charter Communications VI</v>
          </cell>
          <cell r="E115" t="str">
            <v>Term Loan B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 t="str">
            <v>IP</v>
          </cell>
          <cell r="Q115">
            <v>0</v>
          </cell>
          <cell r="R115">
            <v>12500</v>
          </cell>
          <cell r="S115">
            <v>0</v>
          </cell>
          <cell r="T115">
            <v>0</v>
          </cell>
          <cell r="U115" t="b">
            <v>0</v>
          </cell>
          <cell r="V115">
            <v>3373119.489999997</v>
          </cell>
          <cell r="W115">
            <v>0</v>
          </cell>
          <cell r="X115">
            <v>0</v>
          </cell>
          <cell r="Y115">
            <v>11794341.23000009</v>
          </cell>
          <cell r="Z115">
            <v>0</v>
          </cell>
          <cell r="AA115" t="b">
            <v>0</v>
          </cell>
          <cell r="AB115">
            <v>66474.11</v>
          </cell>
          <cell r="AC115">
            <v>0</v>
          </cell>
          <cell r="AD115">
            <v>0</v>
          </cell>
        </row>
        <row r="116">
          <cell r="A116">
            <v>36494</v>
          </cell>
          <cell r="B116" t="str">
            <v>Principal Pymt</v>
          </cell>
          <cell r="C116" t="str">
            <v>Principal Coll</v>
          </cell>
          <cell r="D116" t="str">
            <v>Packaging Corp of America</v>
          </cell>
          <cell r="E116" t="str">
            <v>Term Loan B</v>
          </cell>
          <cell r="F116">
            <v>-12016.52</v>
          </cell>
          <cell r="G116">
            <v>0</v>
          </cell>
          <cell r="H116" t="str">
            <v xml:space="preserve"> 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1663223.13</v>
          </cell>
          <cell r="P116" t="str">
            <v>SP</v>
          </cell>
          <cell r="Q116">
            <v>330000</v>
          </cell>
          <cell r="R116">
            <v>12016.52</v>
          </cell>
          <cell r="S116">
            <v>0</v>
          </cell>
          <cell r="T116">
            <v>0</v>
          </cell>
          <cell r="U116" t="b">
            <v>0</v>
          </cell>
          <cell r="V116">
            <v>3373119.489999997</v>
          </cell>
          <cell r="W116">
            <v>0</v>
          </cell>
          <cell r="X116">
            <v>0</v>
          </cell>
          <cell r="Y116">
            <v>11806357.750000089</v>
          </cell>
          <cell r="Z116">
            <v>0</v>
          </cell>
          <cell r="AA116" t="b">
            <v>0</v>
          </cell>
          <cell r="AB116">
            <v>66474.11</v>
          </cell>
          <cell r="AC116">
            <v>0</v>
          </cell>
          <cell r="AD116">
            <v>0</v>
          </cell>
        </row>
        <row r="117">
          <cell r="A117">
            <v>36494</v>
          </cell>
          <cell r="B117" t="str">
            <v>Principal Pymt</v>
          </cell>
          <cell r="C117" t="str">
            <v>Principal Coll</v>
          </cell>
          <cell r="D117" t="str">
            <v>Packaging Corp of America</v>
          </cell>
          <cell r="E117" t="str">
            <v>Term Loan B</v>
          </cell>
          <cell r="F117">
            <v>-37190.080000000002</v>
          </cell>
          <cell r="G117">
            <v>0</v>
          </cell>
          <cell r="H117" t="str">
            <v xml:space="preserve"> 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1626033.05</v>
          </cell>
          <cell r="P117" t="str">
            <v>SP</v>
          </cell>
          <cell r="Q117">
            <v>330000</v>
          </cell>
          <cell r="R117">
            <v>37190.080000000002</v>
          </cell>
          <cell r="S117">
            <v>0</v>
          </cell>
          <cell r="T117">
            <v>0</v>
          </cell>
          <cell r="U117" t="b">
            <v>0</v>
          </cell>
          <cell r="V117">
            <v>3373119.489999997</v>
          </cell>
          <cell r="W117">
            <v>0</v>
          </cell>
          <cell r="X117">
            <v>0</v>
          </cell>
          <cell r="Y117">
            <v>11843547.830000089</v>
          </cell>
          <cell r="Z117">
            <v>0</v>
          </cell>
          <cell r="AA117" t="b">
            <v>0</v>
          </cell>
          <cell r="AB117">
            <v>66474.11</v>
          </cell>
          <cell r="AC117">
            <v>0</v>
          </cell>
          <cell r="AD117">
            <v>0</v>
          </cell>
        </row>
        <row r="118">
          <cell r="A118">
            <v>36494</v>
          </cell>
          <cell r="B118" t="str">
            <v>Principal Pymt</v>
          </cell>
          <cell r="C118" t="str">
            <v>Principal Coll</v>
          </cell>
          <cell r="D118" t="str">
            <v>Packaging Corp of America</v>
          </cell>
          <cell r="E118" t="str">
            <v>Term Loan C</v>
          </cell>
          <cell r="F118">
            <v>-12016.52</v>
          </cell>
          <cell r="G118">
            <v>0</v>
          </cell>
          <cell r="H118" t="str">
            <v xml:space="preserve"> 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1663223.13</v>
          </cell>
          <cell r="P118" t="str">
            <v>SP</v>
          </cell>
          <cell r="Q118">
            <v>330000</v>
          </cell>
          <cell r="R118">
            <v>12016.52</v>
          </cell>
          <cell r="S118">
            <v>0</v>
          </cell>
          <cell r="T118">
            <v>0</v>
          </cell>
          <cell r="U118" t="b">
            <v>0</v>
          </cell>
          <cell r="V118">
            <v>3373119.489999997</v>
          </cell>
          <cell r="W118">
            <v>0</v>
          </cell>
          <cell r="X118">
            <v>0</v>
          </cell>
          <cell r="Y118">
            <v>11855564.350000089</v>
          </cell>
          <cell r="Z118">
            <v>0</v>
          </cell>
          <cell r="AA118" t="b">
            <v>0</v>
          </cell>
          <cell r="AB118">
            <v>66474.11</v>
          </cell>
          <cell r="AC118">
            <v>0</v>
          </cell>
          <cell r="AD118">
            <v>0</v>
          </cell>
        </row>
        <row r="119">
          <cell r="A119">
            <v>36494</v>
          </cell>
          <cell r="B119" t="str">
            <v>Principal Pymt</v>
          </cell>
          <cell r="C119" t="str">
            <v>Principal Coll</v>
          </cell>
          <cell r="D119" t="str">
            <v>Packaging Corp of America</v>
          </cell>
          <cell r="E119" t="str">
            <v>Term Loan C</v>
          </cell>
          <cell r="F119">
            <v>-37190.080000000002</v>
          </cell>
          <cell r="G119">
            <v>0</v>
          </cell>
          <cell r="H119" t="str">
            <v xml:space="preserve"> 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1626033.05</v>
          </cell>
          <cell r="P119" t="str">
            <v>SP</v>
          </cell>
          <cell r="Q119">
            <v>330000</v>
          </cell>
          <cell r="R119">
            <v>37190.080000000002</v>
          </cell>
          <cell r="S119">
            <v>0</v>
          </cell>
          <cell r="T119">
            <v>0</v>
          </cell>
          <cell r="U119" t="b">
            <v>0</v>
          </cell>
          <cell r="V119">
            <v>3373119.489999997</v>
          </cell>
          <cell r="W119">
            <v>0</v>
          </cell>
          <cell r="X119">
            <v>0</v>
          </cell>
          <cell r="Y119">
            <v>11892754.430000089</v>
          </cell>
          <cell r="Z119">
            <v>0</v>
          </cell>
          <cell r="AA119" t="b">
            <v>0</v>
          </cell>
          <cell r="AB119">
            <v>66474.11</v>
          </cell>
          <cell r="AC119">
            <v>0</v>
          </cell>
          <cell r="AD119">
            <v>0</v>
          </cell>
        </row>
        <row r="120">
          <cell r="A120">
            <v>36494</v>
          </cell>
          <cell r="B120" t="str">
            <v>Loan Interest</v>
          </cell>
          <cell r="C120" t="str">
            <v>Interest Coll</v>
          </cell>
          <cell r="D120" t="str">
            <v>General Cable Corporation</v>
          </cell>
          <cell r="E120" t="str">
            <v>Term Loan B</v>
          </cell>
          <cell r="F120" t="str">
            <v xml:space="preserve"> 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 t="str">
            <v>IC</v>
          </cell>
          <cell r="Q120">
            <v>0</v>
          </cell>
          <cell r="R120">
            <v>104270.84</v>
          </cell>
          <cell r="S120">
            <v>0</v>
          </cell>
          <cell r="T120">
            <v>0</v>
          </cell>
          <cell r="U120" t="b">
            <v>1</v>
          </cell>
          <cell r="V120">
            <v>3477390.3299999968</v>
          </cell>
          <cell r="W120">
            <v>0</v>
          </cell>
          <cell r="X120">
            <v>0</v>
          </cell>
          <cell r="Y120">
            <v>11892754.430000089</v>
          </cell>
          <cell r="Z120">
            <v>0</v>
          </cell>
          <cell r="AA120" t="b">
            <v>0</v>
          </cell>
          <cell r="AB120">
            <v>66474.11</v>
          </cell>
          <cell r="AC120">
            <v>0</v>
          </cell>
          <cell r="AD120">
            <v>0</v>
          </cell>
        </row>
        <row r="121">
          <cell r="A121">
            <v>36494</v>
          </cell>
          <cell r="B121" t="str">
            <v>Loan Interest</v>
          </cell>
          <cell r="C121" t="str">
            <v>Interest Coll</v>
          </cell>
          <cell r="D121" t="str">
            <v>Huntsman ICI Chemicals LLC</v>
          </cell>
          <cell r="E121" t="str">
            <v>Term Loan C</v>
          </cell>
          <cell r="F121" t="str">
            <v xml:space="preserve"> 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 t="str">
            <v>IC</v>
          </cell>
          <cell r="Q121">
            <v>0</v>
          </cell>
          <cell r="R121">
            <v>9669.86</v>
          </cell>
          <cell r="S121">
            <v>0</v>
          </cell>
          <cell r="T121">
            <v>0</v>
          </cell>
          <cell r="U121" t="b">
            <v>1</v>
          </cell>
          <cell r="V121">
            <v>3487060.1899999967</v>
          </cell>
          <cell r="W121">
            <v>0</v>
          </cell>
          <cell r="X121">
            <v>0</v>
          </cell>
          <cell r="Y121">
            <v>11892754.430000089</v>
          </cell>
          <cell r="Z121">
            <v>0</v>
          </cell>
          <cell r="AA121" t="b">
            <v>0</v>
          </cell>
          <cell r="AB121">
            <v>66474.11</v>
          </cell>
          <cell r="AC121">
            <v>0</v>
          </cell>
          <cell r="AD121">
            <v>0</v>
          </cell>
        </row>
        <row r="122">
          <cell r="A122">
            <v>36495</v>
          </cell>
          <cell r="B122" t="str">
            <v>Sell</v>
          </cell>
          <cell r="C122" t="str">
            <v>Principal Coll</v>
          </cell>
          <cell r="D122" t="str">
            <v>Chiquita Brands</v>
          </cell>
          <cell r="E122" t="str">
            <v>Bond</v>
          </cell>
          <cell r="F122">
            <v>-3000000</v>
          </cell>
          <cell r="G122" t="str">
            <v>10.25</v>
          </cell>
          <cell r="H122" t="str">
            <v>170032AL0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 t="str">
            <v>11/1/06</v>
          </cell>
          <cell r="N122" t="str">
            <v>78.50</v>
          </cell>
          <cell r="O122" t="str">
            <v>0.00</v>
          </cell>
          <cell r="P122" t="str">
            <v>SP</v>
          </cell>
          <cell r="Q122">
            <v>330000</v>
          </cell>
          <cell r="R122">
            <v>2355000</v>
          </cell>
          <cell r="S122">
            <v>0</v>
          </cell>
          <cell r="T122">
            <v>0</v>
          </cell>
          <cell r="U122" t="b">
            <v>0</v>
          </cell>
          <cell r="V122">
            <v>3487060.1899999967</v>
          </cell>
          <cell r="W122">
            <v>0</v>
          </cell>
          <cell r="X122">
            <v>0</v>
          </cell>
          <cell r="Y122">
            <v>14247754.430000089</v>
          </cell>
          <cell r="Z122">
            <v>0</v>
          </cell>
          <cell r="AA122" t="b">
            <v>0</v>
          </cell>
          <cell r="AB122">
            <v>66474.11</v>
          </cell>
          <cell r="AC122">
            <v>0</v>
          </cell>
          <cell r="AD122">
            <v>0</v>
          </cell>
        </row>
        <row r="123">
          <cell r="A123">
            <v>36495</v>
          </cell>
          <cell r="B123" t="str">
            <v>Sell</v>
          </cell>
          <cell r="C123" t="str">
            <v>Interest Coll</v>
          </cell>
          <cell r="D123" t="str">
            <v>Chiquita Brands</v>
          </cell>
          <cell r="E123" t="str">
            <v>Bond</v>
          </cell>
          <cell r="F123">
            <v>0</v>
          </cell>
          <cell r="G123">
            <v>0</v>
          </cell>
          <cell r="H123" t="str">
            <v>170032AL0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 t="str">
            <v>IC</v>
          </cell>
          <cell r="Q123">
            <v>0</v>
          </cell>
          <cell r="R123">
            <v>25625</v>
          </cell>
          <cell r="S123">
            <v>0</v>
          </cell>
          <cell r="T123">
            <v>0</v>
          </cell>
          <cell r="U123" t="b">
            <v>1</v>
          </cell>
          <cell r="V123">
            <v>3512685.1899999967</v>
          </cell>
          <cell r="W123">
            <v>0</v>
          </cell>
          <cell r="X123">
            <v>0</v>
          </cell>
          <cell r="Y123">
            <v>14247754.430000089</v>
          </cell>
          <cell r="Z123">
            <v>0</v>
          </cell>
          <cell r="AA123" t="b">
            <v>0</v>
          </cell>
          <cell r="AB123">
            <v>66474.11</v>
          </cell>
          <cell r="AC123">
            <v>0</v>
          </cell>
          <cell r="AD123">
            <v>0</v>
          </cell>
        </row>
        <row r="124">
          <cell r="A124">
            <v>36495</v>
          </cell>
          <cell r="B124" t="str">
            <v>Bond Interest</v>
          </cell>
          <cell r="C124" t="str">
            <v>Principal Coll</v>
          </cell>
          <cell r="D124" t="str">
            <v>Aes Corp</v>
          </cell>
          <cell r="E124" t="str">
            <v>Bond</v>
          </cell>
          <cell r="F124" t="str">
            <v xml:space="preserve"> </v>
          </cell>
          <cell r="G124">
            <v>0</v>
          </cell>
          <cell r="H124" t="str">
            <v>00130HAQ8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 t="str">
            <v>IP</v>
          </cell>
          <cell r="Q124">
            <v>0</v>
          </cell>
          <cell r="R124">
            <v>102256.94</v>
          </cell>
          <cell r="S124">
            <v>0</v>
          </cell>
          <cell r="T124">
            <v>0</v>
          </cell>
          <cell r="U124" t="b">
            <v>0</v>
          </cell>
          <cell r="V124">
            <v>3512685.1899999967</v>
          </cell>
          <cell r="W124">
            <v>0</v>
          </cell>
          <cell r="X124">
            <v>0</v>
          </cell>
          <cell r="Y124">
            <v>14350011.370000089</v>
          </cell>
          <cell r="Z124">
            <v>0</v>
          </cell>
          <cell r="AA124" t="b">
            <v>0</v>
          </cell>
          <cell r="AB124">
            <v>66474.11</v>
          </cell>
          <cell r="AC124">
            <v>0</v>
          </cell>
          <cell r="AD124">
            <v>0</v>
          </cell>
        </row>
        <row r="125">
          <cell r="A125">
            <v>36495</v>
          </cell>
          <cell r="B125" t="str">
            <v>Bond Interest</v>
          </cell>
          <cell r="C125" t="str">
            <v>Interest Coll</v>
          </cell>
          <cell r="D125" t="str">
            <v>Aes Corp</v>
          </cell>
          <cell r="E125" t="str">
            <v>Bond</v>
          </cell>
          <cell r="F125" t="str">
            <v xml:space="preserve"> </v>
          </cell>
          <cell r="G125">
            <v>0</v>
          </cell>
          <cell r="H125" t="str">
            <v>00130HAQ8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 t="str">
            <v>IC</v>
          </cell>
          <cell r="Q125">
            <v>0</v>
          </cell>
          <cell r="R125">
            <v>9895.84</v>
          </cell>
          <cell r="S125">
            <v>0</v>
          </cell>
          <cell r="T125">
            <v>0</v>
          </cell>
          <cell r="U125" t="b">
            <v>1</v>
          </cell>
          <cell r="V125">
            <v>3522581.0299999965</v>
          </cell>
          <cell r="W125">
            <v>0</v>
          </cell>
          <cell r="X125">
            <v>0</v>
          </cell>
          <cell r="Y125">
            <v>14350011.370000089</v>
          </cell>
          <cell r="Z125">
            <v>0</v>
          </cell>
          <cell r="AA125" t="b">
            <v>0</v>
          </cell>
          <cell r="AB125">
            <v>66474.11</v>
          </cell>
          <cell r="AC125">
            <v>0</v>
          </cell>
          <cell r="AD125">
            <v>0</v>
          </cell>
        </row>
        <row r="126">
          <cell r="A126">
            <v>36495</v>
          </cell>
          <cell r="B126" t="str">
            <v>Bond Interest</v>
          </cell>
          <cell r="C126" t="str">
            <v>Principal Coll</v>
          </cell>
          <cell r="D126" t="str">
            <v xml:space="preserve">Argosy </v>
          </cell>
          <cell r="E126" t="str">
            <v>Bond</v>
          </cell>
          <cell r="F126" t="str">
            <v xml:space="preserve"> </v>
          </cell>
          <cell r="G126">
            <v>0</v>
          </cell>
          <cell r="H126" t="str">
            <v>040228AG3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 t="str">
            <v>IP</v>
          </cell>
          <cell r="Q126">
            <v>0</v>
          </cell>
          <cell r="R126">
            <v>121833.33</v>
          </cell>
          <cell r="S126">
            <v>0</v>
          </cell>
          <cell r="T126">
            <v>0</v>
          </cell>
          <cell r="U126" t="b">
            <v>0</v>
          </cell>
          <cell r="V126">
            <v>3522581.0299999965</v>
          </cell>
          <cell r="W126">
            <v>0</v>
          </cell>
          <cell r="X126">
            <v>0</v>
          </cell>
          <cell r="Y126">
            <v>14471844.700000089</v>
          </cell>
          <cell r="Z126">
            <v>0</v>
          </cell>
          <cell r="AA126" t="b">
            <v>0</v>
          </cell>
          <cell r="AB126">
            <v>66474.11</v>
          </cell>
          <cell r="AC126">
            <v>0</v>
          </cell>
          <cell r="AD126">
            <v>0</v>
          </cell>
        </row>
        <row r="127">
          <cell r="A127">
            <v>36495</v>
          </cell>
          <cell r="B127" t="str">
            <v>Bond Interest</v>
          </cell>
          <cell r="C127" t="str">
            <v>Interest Coll</v>
          </cell>
          <cell r="D127" t="str">
            <v xml:space="preserve">Argosy </v>
          </cell>
          <cell r="E127" t="str">
            <v>Bond</v>
          </cell>
          <cell r="F127" t="str">
            <v xml:space="preserve"> </v>
          </cell>
          <cell r="G127">
            <v>0</v>
          </cell>
          <cell r="H127" t="str">
            <v>040228AG3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 t="str">
            <v>IC</v>
          </cell>
          <cell r="Q127">
            <v>0</v>
          </cell>
          <cell r="R127">
            <v>136465.28</v>
          </cell>
          <cell r="S127">
            <v>0</v>
          </cell>
          <cell r="T127">
            <v>0</v>
          </cell>
          <cell r="U127" t="b">
            <v>1</v>
          </cell>
          <cell r="V127">
            <v>3659046.3099999963</v>
          </cell>
          <cell r="W127">
            <v>0</v>
          </cell>
          <cell r="X127">
            <v>0</v>
          </cell>
          <cell r="Y127">
            <v>14471844.700000089</v>
          </cell>
          <cell r="Z127">
            <v>0</v>
          </cell>
          <cell r="AA127" t="b">
            <v>0</v>
          </cell>
          <cell r="AB127">
            <v>66474.11</v>
          </cell>
          <cell r="AC127">
            <v>0</v>
          </cell>
          <cell r="AD127">
            <v>0</v>
          </cell>
        </row>
        <row r="128">
          <cell r="A128">
            <v>36495</v>
          </cell>
          <cell r="B128" t="str">
            <v>Bond Interest</v>
          </cell>
          <cell r="C128" t="str">
            <v>Principal Coll</v>
          </cell>
          <cell r="D128" t="str">
            <v>Centaur Mining</v>
          </cell>
          <cell r="E128" t="str">
            <v>Bond</v>
          </cell>
          <cell r="F128" t="str">
            <v xml:space="preserve"> </v>
          </cell>
          <cell r="G128">
            <v>0</v>
          </cell>
          <cell r="H128" t="str">
            <v>15133CAC5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 t="str">
            <v>IP</v>
          </cell>
          <cell r="Q128">
            <v>0</v>
          </cell>
          <cell r="R128">
            <v>22458.34</v>
          </cell>
          <cell r="S128">
            <v>0</v>
          </cell>
          <cell r="T128">
            <v>0</v>
          </cell>
          <cell r="U128" t="b">
            <v>0</v>
          </cell>
          <cell r="V128">
            <v>3659046.3099999963</v>
          </cell>
          <cell r="W128">
            <v>0</v>
          </cell>
          <cell r="X128">
            <v>0</v>
          </cell>
          <cell r="Y128">
            <v>14494303.040000089</v>
          </cell>
          <cell r="Z128">
            <v>0</v>
          </cell>
          <cell r="AA128" t="b">
            <v>0</v>
          </cell>
          <cell r="AB128">
            <v>66474.11</v>
          </cell>
          <cell r="AC128">
            <v>0</v>
          </cell>
          <cell r="AD128">
            <v>0</v>
          </cell>
        </row>
        <row r="129">
          <cell r="A129">
            <v>36495</v>
          </cell>
          <cell r="B129" t="str">
            <v>Bond Interest</v>
          </cell>
          <cell r="C129" t="str">
            <v>Interest Coll</v>
          </cell>
          <cell r="D129" t="str">
            <v>Centaur Mining</v>
          </cell>
          <cell r="E129" t="str">
            <v>Bond</v>
          </cell>
          <cell r="F129" t="str">
            <v xml:space="preserve"> </v>
          </cell>
          <cell r="G129">
            <v>0</v>
          </cell>
          <cell r="H129" t="str">
            <v>15133CAC5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 t="str">
            <v>IC</v>
          </cell>
          <cell r="Q129">
            <v>0</v>
          </cell>
          <cell r="R129">
            <v>280041.65999999997</v>
          </cell>
          <cell r="S129">
            <v>0</v>
          </cell>
          <cell r="T129">
            <v>0</v>
          </cell>
          <cell r="U129" t="b">
            <v>1</v>
          </cell>
          <cell r="V129">
            <v>3939087.9699999965</v>
          </cell>
          <cell r="W129">
            <v>0</v>
          </cell>
          <cell r="X129">
            <v>0</v>
          </cell>
          <cell r="Y129">
            <v>14494303.040000089</v>
          </cell>
          <cell r="Z129">
            <v>0</v>
          </cell>
          <cell r="AA129" t="b">
            <v>0</v>
          </cell>
          <cell r="AB129">
            <v>66474.11</v>
          </cell>
          <cell r="AC129">
            <v>0</v>
          </cell>
          <cell r="AD129">
            <v>0</v>
          </cell>
        </row>
        <row r="130">
          <cell r="A130">
            <v>36495</v>
          </cell>
          <cell r="B130" t="str">
            <v>Bond Interest</v>
          </cell>
          <cell r="C130" t="str">
            <v>Principal Coll</v>
          </cell>
          <cell r="D130" t="str">
            <v>Filtronic</v>
          </cell>
          <cell r="E130" t="str">
            <v>Bond</v>
          </cell>
          <cell r="F130" t="str">
            <v xml:space="preserve"> </v>
          </cell>
          <cell r="G130">
            <v>0</v>
          </cell>
          <cell r="H130" t="str">
            <v>317325AC2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 t="str">
            <v>IP</v>
          </cell>
          <cell r="Q130">
            <v>0</v>
          </cell>
          <cell r="R130">
            <v>93611.11</v>
          </cell>
          <cell r="S130">
            <v>0</v>
          </cell>
          <cell r="T130">
            <v>0</v>
          </cell>
          <cell r="U130" t="b">
            <v>0</v>
          </cell>
          <cell r="V130">
            <v>3939087.9699999965</v>
          </cell>
          <cell r="W130">
            <v>0</v>
          </cell>
          <cell r="X130">
            <v>0</v>
          </cell>
          <cell r="Y130">
            <v>14587914.150000088</v>
          </cell>
          <cell r="Z130">
            <v>0</v>
          </cell>
          <cell r="AA130" t="b">
            <v>0</v>
          </cell>
          <cell r="AB130">
            <v>66474.11</v>
          </cell>
          <cell r="AC130">
            <v>0</v>
          </cell>
          <cell r="AD130">
            <v>0</v>
          </cell>
        </row>
        <row r="131">
          <cell r="A131">
            <v>36495</v>
          </cell>
          <cell r="B131" t="str">
            <v>Bond Interest</v>
          </cell>
          <cell r="C131" t="str">
            <v>Interest Coll</v>
          </cell>
          <cell r="D131" t="str">
            <v>Filtronic</v>
          </cell>
          <cell r="E131" t="str">
            <v>Bond</v>
          </cell>
          <cell r="F131" t="str">
            <v xml:space="preserve"> </v>
          </cell>
          <cell r="G131">
            <v>0</v>
          </cell>
          <cell r="H131" t="str">
            <v>317325AC2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 t="str">
            <v>IC</v>
          </cell>
          <cell r="Q131">
            <v>0</v>
          </cell>
          <cell r="R131">
            <v>206388.89</v>
          </cell>
          <cell r="S131">
            <v>0</v>
          </cell>
          <cell r="T131">
            <v>0</v>
          </cell>
          <cell r="U131" t="b">
            <v>1</v>
          </cell>
          <cell r="V131">
            <v>4145476.8599999966</v>
          </cell>
          <cell r="W131">
            <v>0</v>
          </cell>
          <cell r="X131">
            <v>0</v>
          </cell>
          <cell r="Y131">
            <v>14587914.150000088</v>
          </cell>
          <cell r="Z131">
            <v>0</v>
          </cell>
          <cell r="AA131" t="b">
            <v>0</v>
          </cell>
          <cell r="AB131">
            <v>66474.11</v>
          </cell>
          <cell r="AC131">
            <v>0</v>
          </cell>
          <cell r="AD131">
            <v>0</v>
          </cell>
        </row>
        <row r="132">
          <cell r="A132">
            <v>36495</v>
          </cell>
          <cell r="B132" t="str">
            <v>Bond Interest</v>
          </cell>
          <cell r="C132" t="str">
            <v>Principal Coll</v>
          </cell>
          <cell r="D132" t="str">
            <v>Fresh Foods</v>
          </cell>
          <cell r="E132" t="str">
            <v>Bond</v>
          </cell>
          <cell r="F132" t="str">
            <v xml:space="preserve"> </v>
          </cell>
          <cell r="G132">
            <v>0</v>
          </cell>
          <cell r="H132" t="str">
            <v>358034AC0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 t="str">
            <v>IP</v>
          </cell>
          <cell r="Q132">
            <v>0</v>
          </cell>
          <cell r="R132">
            <v>25531.25</v>
          </cell>
          <cell r="S132">
            <v>0</v>
          </cell>
          <cell r="T132">
            <v>0</v>
          </cell>
          <cell r="U132" t="b">
            <v>0</v>
          </cell>
          <cell r="V132">
            <v>4145476.8599999966</v>
          </cell>
          <cell r="W132">
            <v>0</v>
          </cell>
          <cell r="X132">
            <v>0</v>
          </cell>
          <cell r="Y132">
            <v>14613445.400000088</v>
          </cell>
          <cell r="Z132">
            <v>0</v>
          </cell>
          <cell r="AA132" t="b">
            <v>0</v>
          </cell>
          <cell r="AB132">
            <v>66474.11</v>
          </cell>
          <cell r="AC132">
            <v>0</v>
          </cell>
          <cell r="AD132">
            <v>0</v>
          </cell>
        </row>
        <row r="133">
          <cell r="A133">
            <v>36495</v>
          </cell>
          <cell r="B133" t="str">
            <v>Bond Interest</v>
          </cell>
          <cell r="C133" t="str">
            <v>Interest Coll</v>
          </cell>
          <cell r="D133" t="str">
            <v>Fresh Foods</v>
          </cell>
          <cell r="E133" t="str">
            <v>Bond</v>
          </cell>
          <cell r="F133" t="str">
            <v xml:space="preserve"> </v>
          </cell>
          <cell r="G133">
            <v>0</v>
          </cell>
          <cell r="H133" t="str">
            <v>358034AC0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 t="str">
            <v>IC</v>
          </cell>
          <cell r="Q133">
            <v>0</v>
          </cell>
          <cell r="R133">
            <v>1343.75</v>
          </cell>
          <cell r="S133">
            <v>0</v>
          </cell>
          <cell r="T133">
            <v>0</v>
          </cell>
          <cell r="U133" t="b">
            <v>1</v>
          </cell>
          <cell r="V133">
            <v>4146820.6099999966</v>
          </cell>
          <cell r="W133">
            <v>0</v>
          </cell>
          <cell r="X133">
            <v>0</v>
          </cell>
          <cell r="Y133">
            <v>14613445.400000088</v>
          </cell>
          <cell r="Z133">
            <v>0</v>
          </cell>
          <cell r="AA133" t="b">
            <v>0</v>
          </cell>
          <cell r="AB133">
            <v>66474.11</v>
          </cell>
          <cell r="AC133">
            <v>0</v>
          </cell>
          <cell r="AD133">
            <v>0</v>
          </cell>
        </row>
        <row r="134">
          <cell r="A134">
            <v>36495</v>
          </cell>
          <cell r="B134" t="str">
            <v>Bond Interest</v>
          </cell>
          <cell r="C134" t="str">
            <v>Principal Coll</v>
          </cell>
          <cell r="D134" t="str">
            <v>Friendly Ice Cream</v>
          </cell>
          <cell r="E134" t="str">
            <v>Bond</v>
          </cell>
          <cell r="F134" t="str">
            <v xml:space="preserve"> </v>
          </cell>
          <cell r="G134">
            <v>0</v>
          </cell>
          <cell r="H134" t="str">
            <v>358497AA3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 t="str">
            <v>IP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 t="b">
            <v>0</v>
          </cell>
          <cell r="V134">
            <v>4146820.6099999966</v>
          </cell>
          <cell r="W134">
            <v>0</v>
          </cell>
          <cell r="X134">
            <v>0</v>
          </cell>
          <cell r="Y134">
            <v>14613445.400000088</v>
          </cell>
          <cell r="Z134">
            <v>0</v>
          </cell>
          <cell r="AA134" t="b">
            <v>0</v>
          </cell>
          <cell r="AB134">
            <v>66474.11</v>
          </cell>
          <cell r="AC134">
            <v>0</v>
          </cell>
          <cell r="AD134">
            <v>0</v>
          </cell>
        </row>
        <row r="135">
          <cell r="A135">
            <v>36495</v>
          </cell>
          <cell r="B135" t="str">
            <v>Bond Interest</v>
          </cell>
          <cell r="C135" t="str">
            <v>Interest Coll</v>
          </cell>
          <cell r="D135" t="str">
            <v>Friendly Ice Cream</v>
          </cell>
          <cell r="E135" t="str">
            <v>Bond</v>
          </cell>
          <cell r="F135" t="str">
            <v xml:space="preserve"> </v>
          </cell>
          <cell r="G135">
            <v>0</v>
          </cell>
          <cell r="H135" t="str">
            <v>358497AA3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 t="str">
            <v>IC</v>
          </cell>
          <cell r="Q135">
            <v>0</v>
          </cell>
          <cell r="R135">
            <v>262500</v>
          </cell>
          <cell r="S135">
            <v>0</v>
          </cell>
          <cell r="T135">
            <v>0</v>
          </cell>
          <cell r="U135" t="b">
            <v>1</v>
          </cell>
          <cell r="V135">
            <v>4409320.6099999966</v>
          </cell>
          <cell r="W135">
            <v>0</v>
          </cell>
          <cell r="X135">
            <v>0</v>
          </cell>
          <cell r="Y135">
            <v>14613445.400000088</v>
          </cell>
          <cell r="Z135">
            <v>0</v>
          </cell>
          <cell r="AA135" t="b">
            <v>0</v>
          </cell>
          <cell r="AB135">
            <v>66474.11</v>
          </cell>
          <cell r="AC135">
            <v>0</v>
          </cell>
          <cell r="AD135">
            <v>0</v>
          </cell>
        </row>
        <row r="136">
          <cell r="A136">
            <v>36495</v>
          </cell>
          <cell r="B136" t="str">
            <v>Bond Interest</v>
          </cell>
          <cell r="C136" t="str">
            <v>Principal Coll</v>
          </cell>
          <cell r="D136" t="str">
            <v>Mrs Fields Cookies</v>
          </cell>
          <cell r="E136" t="str">
            <v>Bond</v>
          </cell>
          <cell r="F136" t="str">
            <v xml:space="preserve"> </v>
          </cell>
          <cell r="G136">
            <v>0</v>
          </cell>
          <cell r="H136" t="str">
            <v>62472DAC4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 t="str">
            <v>IP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 t="b">
            <v>0</v>
          </cell>
          <cell r="V136">
            <v>4409320.6099999966</v>
          </cell>
          <cell r="W136">
            <v>0</v>
          </cell>
          <cell r="X136">
            <v>0</v>
          </cell>
          <cell r="Y136">
            <v>14613445.400000088</v>
          </cell>
          <cell r="Z136">
            <v>0</v>
          </cell>
          <cell r="AA136" t="b">
            <v>0</v>
          </cell>
          <cell r="AB136">
            <v>66474.11</v>
          </cell>
          <cell r="AC136">
            <v>0</v>
          </cell>
          <cell r="AD136">
            <v>0</v>
          </cell>
        </row>
        <row r="137">
          <cell r="A137">
            <v>36495</v>
          </cell>
          <cell r="B137" t="str">
            <v>Bond Interest</v>
          </cell>
          <cell r="C137" t="str">
            <v>Interest Coll</v>
          </cell>
          <cell r="D137" t="str">
            <v>Mrs Fields Cookies</v>
          </cell>
          <cell r="E137" t="str">
            <v>Bond</v>
          </cell>
          <cell r="F137" t="str">
            <v xml:space="preserve"> </v>
          </cell>
          <cell r="G137">
            <v>0</v>
          </cell>
          <cell r="H137" t="str">
            <v>62472DAC4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 t="str">
            <v>IC</v>
          </cell>
          <cell r="Q137">
            <v>0</v>
          </cell>
          <cell r="R137">
            <v>253125</v>
          </cell>
          <cell r="S137">
            <v>0</v>
          </cell>
          <cell r="T137">
            <v>0</v>
          </cell>
          <cell r="U137" t="b">
            <v>1</v>
          </cell>
          <cell r="V137">
            <v>4662445.6099999966</v>
          </cell>
          <cell r="W137">
            <v>0</v>
          </cell>
          <cell r="X137">
            <v>0</v>
          </cell>
          <cell r="Y137">
            <v>14613445.400000088</v>
          </cell>
          <cell r="Z137">
            <v>0</v>
          </cell>
          <cell r="AA137" t="b">
            <v>0</v>
          </cell>
          <cell r="AB137">
            <v>66474.11</v>
          </cell>
          <cell r="AC137">
            <v>0</v>
          </cell>
          <cell r="AD137">
            <v>0</v>
          </cell>
        </row>
        <row r="138">
          <cell r="A138">
            <v>36495</v>
          </cell>
          <cell r="B138" t="str">
            <v>Bond Interest</v>
          </cell>
          <cell r="C138" t="str">
            <v>Principal Coll</v>
          </cell>
          <cell r="D138" t="str">
            <v>Williams Scot</v>
          </cell>
          <cell r="E138" t="str">
            <v>Bond</v>
          </cell>
          <cell r="F138" t="str">
            <v xml:space="preserve"> </v>
          </cell>
          <cell r="G138">
            <v>0</v>
          </cell>
          <cell r="H138" t="str">
            <v>96949VAC7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 t="str">
            <v>IP</v>
          </cell>
          <cell r="Q138">
            <v>0</v>
          </cell>
          <cell r="R138">
            <v>181041.67</v>
          </cell>
          <cell r="S138">
            <v>0</v>
          </cell>
          <cell r="T138">
            <v>0</v>
          </cell>
          <cell r="U138" t="b">
            <v>0</v>
          </cell>
          <cell r="V138">
            <v>4662445.6099999966</v>
          </cell>
          <cell r="W138">
            <v>0</v>
          </cell>
          <cell r="X138">
            <v>0</v>
          </cell>
          <cell r="Y138">
            <v>14794487.070000088</v>
          </cell>
          <cell r="Z138">
            <v>0</v>
          </cell>
          <cell r="AA138" t="b">
            <v>0</v>
          </cell>
          <cell r="AB138">
            <v>66474.11</v>
          </cell>
          <cell r="AC138">
            <v>0</v>
          </cell>
          <cell r="AD138">
            <v>0</v>
          </cell>
        </row>
        <row r="139">
          <cell r="A139">
            <v>36495</v>
          </cell>
          <cell r="B139" t="str">
            <v>Bond Interest</v>
          </cell>
          <cell r="C139" t="str">
            <v>Interest Coll</v>
          </cell>
          <cell r="D139" t="str">
            <v>Williams Scot</v>
          </cell>
          <cell r="E139" t="str">
            <v>Bond</v>
          </cell>
          <cell r="F139" t="str">
            <v xml:space="preserve"> </v>
          </cell>
          <cell r="G139">
            <v>0</v>
          </cell>
          <cell r="H139" t="str">
            <v>96949VAC7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 t="str">
            <v>IC</v>
          </cell>
          <cell r="Q139">
            <v>0</v>
          </cell>
          <cell r="R139">
            <v>65833.33</v>
          </cell>
          <cell r="S139">
            <v>0</v>
          </cell>
          <cell r="T139">
            <v>0</v>
          </cell>
          <cell r="U139" t="b">
            <v>1</v>
          </cell>
          <cell r="V139">
            <v>4728278.9399999967</v>
          </cell>
          <cell r="W139">
            <v>0</v>
          </cell>
          <cell r="X139">
            <v>0</v>
          </cell>
          <cell r="Y139">
            <v>14794487.070000088</v>
          </cell>
          <cell r="Z139">
            <v>0</v>
          </cell>
          <cell r="AA139" t="b">
            <v>0</v>
          </cell>
          <cell r="AB139">
            <v>66474.11</v>
          </cell>
          <cell r="AC139">
            <v>0</v>
          </cell>
          <cell r="AD139">
            <v>0</v>
          </cell>
        </row>
        <row r="140">
          <cell r="A140">
            <v>36495</v>
          </cell>
          <cell r="B140" t="str">
            <v>Loan Interest</v>
          </cell>
          <cell r="C140" t="str">
            <v>Interest Coll</v>
          </cell>
          <cell r="D140" t="str">
            <v>Packaging Corp of America</v>
          </cell>
          <cell r="E140" t="str">
            <v>Term Loan B</v>
          </cell>
          <cell r="F140" t="str">
            <v xml:space="preserve"> 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 t="str">
            <v>IC</v>
          </cell>
          <cell r="Q140">
            <v>0</v>
          </cell>
          <cell r="R140">
            <v>178.16</v>
          </cell>
          <cell r="S140">
            <v>0</v>
          </cell>
          <cell r="T140">
            <v>0</v>
          </cell>
          <cell r="U140" t="b">
            <v>1</v>
          </cell>
          <cell r="V140">
            <v>4728457.0999999968</v>
          </cell>
          <cell r="W140">
            <v>0</v>
          </cell>
          <cell r="X140">
            <v>0</v>
          </cell>
          <cell r="Y140">
            <v>14794487.070000088</v>
          </cell>
          <cell r="Z140">
            <v>0</v>
          </cell>
          <cell r="AA140" t="b">
            <v>0</v>
          </cell>
          <cell r="AB140">
            <v>66474.11</v>
          </cell>
          <cell r="AC140">
            <v>0</v>
          </cell>
          <cell r="AD140">
            <v>0</v>
          </cell>
        </row>
        <row r="141">
          <cell r="A141">
            <v>36495</v>
          </cell>
          <cell r="B141" t="str">
            <v>Loan Interest</v>
          </cell>
          <cell r="C141" t="str">
            <v>Interest Coll</v>
          </cell>
          <cell r="D141" t="str">
            <v>Packaging Corp of America</v>
          </cell>
          <cell r="E141" t="str">
            <v>Term Loan B</v>
          </cell>
          <cell r="F141" t="str">
            <v xml:space="preserve"> 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 t="str">
            <v>IC</v>
          </cell>
          <cell r="Q141">
            <v>0</v>
          </cell>
          <cell r="R141">
            <v>578.96</v>
          </cell>
          <cell r="S141">
            <v>0</v>
          </cell>
          <cell r="T141">
            <v>0</v>
          </cell>
          <cell r="U141" t="b">
            <v>1</v>
          </cell>
          <cell r="V141">
            <v>4729036.0599999968</v>
          </cell>
          <cell r="W141">
            <v>0</v>
          </cell>
          <cell r="X141">
            <v>0</v>
          </cell>
          <cell r="Y141">
            <v>14794487.070000088</v>
          </cell>
          <cell r="Z141">
            <v>0</v>
          </cell>
          <cell r="AA141" t="b">
            <v>0</v>
          </cell>
          <cell r="AB141">
            <v>66474.11</v>
          </cell>
          <cell r="AC141">
            <v>0</v>
          </cell>
          <cell r="AD141">
            <v>0</v>
          </cell>
        </row>
        <row r="142">
          <cell r="A142">
            <v>36495</v>
          </cell>
          <cell r="B142" t="str">
            <v>Loan Interest</v>
          </cell>
          <cell r="C142" t="str">
            <v>Interest Coll</v>
          </cell>
          <cell r="D142" t="str">
            <v>Packaging Corp of America</v>
          </cell>
          <cell r="E142" t="str">
            <v>Term Loan B</v>
          </cell>
          <cell r="F142" t="str">
            <v xml:space="preserve"> 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 t="str">
            <v>IC</v>
          </cell>
          <cell r="Q142">
            <v>0</v>
          </cell>
          <cell r="R142">
            <v>183.25</v>
          </cell>
          <cell r="S142">
            <v>0</v>
          </cell>
          <cell r="T142">
            <v>0</v>
          </cell>
          <cell r="U142" t="b">
            <v>1</v>
          </cell>
          <cell r="V142">
            <v>4729219.3099999968</v>
          </cell>
          <cell r="W142">
            <v>0</v>
          </cell>
          <cell r="X142">
            <v>0</v>
          </cell>
          <cell r="Y142">
            <v>14794487.070000088</v>
          </cell>
          <cell r="Z142">
            <v>0</v>
          </cell>
          <cell r="AA142" t="b">
            <v>0</v>
          </cell>
          <cell r="AB142">
            <v>66474.11</v>
          </cell>
          <cell r="AC142">
            <v>0</v>
          </cell>
          <cell r="AD142">
            <v>0</v>
          </cell>
        </row>
        <row r="143">
          <cell r="A143">
            <v>36495</v>
          </cell>
          <cell r="B143" t="str">
            <v>Loan Interest</v>
          </cell>
          <cell r="C143" t="str">
            <v>Interest Coll</v>
          </cell>
          <cell r="D143" t="str">
            <v>Packaging Corp of America</v>
          </cell>
          <cell r="E143" t="str">
            <v>Term Loan C</v>
          </cell>
          <cell r="F143" t="str">
            <v xml:space="preserve"> 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 t="str">
            <v>IC</v>
          </cell>
          <cell r="Q143">
            <v>0</v>
          </cell>
          <cell r="R143">
            <v>594.72</v>
          </cell>
          <cell r="S143">
            <v>0</v>
          </cell>
          <cell r="T143">
            <v>0</v>
          </cell>
          <cell r="U143" t="b">
            <v>1</v>
          </cell>
          <cell r="V143">
            <v>4729814.0299999965</v>
          </cell>
          <cell r="W143">
            <v>0</v>
          </cell>
          <cell r="X143">
            <v>0</v>
          </cell>
          <cell r="Y143">
            <v>14794487.070000088</v>
          </cell>
          <cell r="Z143">
            <v>0</v>
          </cell>
          <cell r="AA143" t="b">
            <v>0</v>
          </cell>
          <cell r="AB143">
            <v>66474.11</v>
          </cell>
          <cell r="AC143">
            <v>0</v>
          </cell>
          <cell r="AD143">
            <v>0</v>
          </cell>
        </row>
        <row r="144">
          <cell r="A144">
            <v>36496</v>
          </cell>
          <cell r="B144" t="str">
            <v>Loan Interest</v>
          </cell>
          <cell r="C144" t="str">
            <v>Interest Coll</v>
          </cell>
          <cell r="D144" t="str">
            <v>Avis Rent A Car Inc</v>
          </cell>
          <cell r="E144" t="str">
            <v>Term Loan B</v>
          </cell>
          <cell r="F144" t="str">
            <v xml:space="preserve"> 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 t="str">
            <v>IC</v>
          </cell>
          <cell r="Q144">
            <v>0</v>
          </cell>
          <cell r="R144">
            <v>18098.96</v>
          </cell>
          <cell r="S144">
            <v>0</v>
          </cell>
          <cell r="T144">
            <v>0</v>
          </cell>
          <cell r="U144" t="b">
            <v>1</v>
          </cell>
          <cell r="V144">
            <v>4747912.9899999965</v>
          </cell>
          <cell r="W144">
            <v>0</v>
          </cell>
          <cell r="X144">
            <v>0</v>
          </cell>
          <cell r="Y144">
            <v>14794487.070000088</v>
          </cell>
          <cell r="Z144">
            <v>0</v>
          </cell>
          <cell r="AA144" t="b">
            <v>0</v>
          </cell>
          <cell r="AB144">
            <v>66474.11</v>
          </cell>
          <cell r="AC144">
            <v>0</v>
          </cell>
          <cell r="AD144">
            <v>0</v>
          </cell>
        </row>
        <row r="145">
          <cell r="A145">
            <v>36496</v>
          </cell>
          <cell r="B145" t="str">
            <v>Loan Interest</v>
          </cell>
          <cell r="C145" t="str">
            <v>Interest Coll</v>
          </cell>
          <cell r="D145" t="str">
            <v>Avis Rent A Car Inc</v>
          </cell>
          <cell r="E145" t="str">
            <v>Term Loan C</v>
          </cell>
          <cell r="F145" t="str">
            <v xml:space="preserve"> 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 t="str">
            <v>IC</v>
          </cell>
          <cell r="Q145">
            <v>0</v>
          </cell>
          <cell r="R145">
            <v>18619.79</v>
          </cell>
          <cell r="S145">
            <v>0</v>
          </cell>
          <cell r="T145">
            <v>0</v>
          </cell>
          <cell r="U145" t="b">
            <v>1</v>
          </cell>
          <cell r="V145">
            <v>4766532.7799999965</v>
          </cell>
          <cell r="W145">
            <v>0</v>
          </cell>
          <cell r="X145">
            <v>0</v>
          </cell>
          <cell r="Y145">
            <v>14794487.070000088</v>
          </cell>
          <cell r="Z145">
            <v>0</v>
          </cell>
          <cell r="AA145" t="b">
            <v>0</v>
          </cell>
          <cell r="AB145">
            <v>66474.11</v>
          </cell>
          <cell r="AC145">
            <v>0</v>
          </cell>
          <cell r="AD145">
            <v>0</v>
          </cell>
        </row>
        <row r="146">
          <cell r="A146">
            <v>36497</v>
          </cell>
          <cell r="B146" t="str">
            <v>Loan Interest</v>
          </cell>
          <cell r="C146" t="str">
            <v>Interest Coll</v>
          </cell>
          <cell r="D146" t="str">
            <v>Aurora Foods Inc</v>
          </cell>
          <cell r="E146" t="str">
            <v>Term Loan B2</v>
          </cell>
          <cell r="F146" t="str">
            <v xml:space="preserve"> 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 t="str">
            <v>IC</v>
          </cell>
          <cell r="Q146">
            <v>0</v>
          </cell>
          <cell r="R146">
            <v>1757.78</v>
          </cell>
          <cell r="S146">
            <v>0</v>
          </cell>
          <cell r="T146">
            <v>0</v>
          </cell>
          <cell r="U146" t="b">
            <v>1</v>
          </cell>
          <cell r="V146">
            <v>4768290.5599999968</v>
          </cell>
          <cell r="W146">
            <v>0</v>
          </cell>
          <cell r="X146">
            <v>0</v>
          </cell>
          <cell r="Y146">
            <v>14794487.070000088</v>
          </cell>
          <cell r="Z146">
            <v>0</v>
          </cell>
          <cell r="AA146" t="b">
            <v>0</v>
          </cell>
          <cell r="AB146">
            <v>66474.11</v>
          </cell>
          <cell r="AC146">
            <v>0</v>
          </cell>
          <cell r="AD146">
            <v>0</v>
          </cell>
        </row>
        <row r="147">
          <cell r="A147">
            <v>36497</v>
          </cell>
          <cell r="B147" t="str">
            <v>Loan Interest</v>
          </cell>
          <cell r="C147" t="str">
            <v>Interest Coll</v>
          </cell>
          <cell r="D147" t="str">
            <v>ACX Technologies Inc</v>
          </cell>
          <cell r="E147" t="str">
            <v>Term Loan</v>
          </cell>
          <cell r="F147" t="str">
            <v xml:space="preserve"> 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 t="str">
            <v>IC</v>
          </cell>
          <cell r="Q147">
            <v>0</v>
          </cell>
          <cell r="R147">
            <v>61796.88</v>
          </cell>
          <cell r="S147">
            <v>0</v>
          </cell>
          <cell r="T147">
            <v>0</v>
          </cell>
          <cell r="U147" t="b">
            <v>1</v>
          </cell>
          <cell r="V147">
            <v>4830087.4399999967</v>
          </cell>
          <cell r="W147">
            <v>0</v>
          </cell>
          <cell r="X147">
            <v>0</v>
          </cell>
          <cell r="Y147">
            <v>14794487.070000088</v>
          </cell>
          <cell r="Z147">
            <v>0</v>
          </cell>
          <cell r="AA147" t="b">
            <v>0</v>
          </cell>
          <cell r="AB147">
            <v>66474.11</v>
          </cell>
          <cell r="AC147">
            <v>0</v>
          </cell>
          <cell r="AD147">
            <v>0</v>
          </cell>
        </row>
        <row r="148">
          <cell r="A148">
            <v>36501</v>
          </cell>
          <cell r="B148" t="str">
            <v>Flexi</v>
          </cell>
          <cell r="C148" t="str">
            <v>Interest</v>
          </cell>
          <cell r="D148" t="str">
            <v>Interest Collection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 t="str">
            <v>IC</v>
          </cell>
          <cell r="Q148">
            <v>0</v>
          </cell>
          <cell r="R148">
            <v>18736.64</v>
          </cell>
          <cell r="S148">
            <v>0</v>
          </cell>
          <cell r="T148">
            <v>0</v>
          </cell>
          <cell r="U148" t="b">
            <v>1</v>
          </cell>
          <cell r="V148">
            <v>4848824.0799999963</v>
          </cell>
          <cell r="W148">
            <v>0</v>
          </cell>
          <cell r="X148">
            <v>0</v>
          </cell>
          <cell r="Y148">
            <v>14794487.070000088</v>
          </cell>
          <cell r="Z148">
            <v>0</v>
          </cell>
          <cell r="AA148" t="b">
            <v>0</v>
          </cell>
          <cell r="AB148">
            <v>66474.11</v>
          </cell>
          <cell r="AC148">
            <v>0</v>
          </cell>
          <cell r="AD148">
            <v>0</v>
          </cell>
        </row>
        <row r="149">
          <cell r="A149">
            <v>36501</v>
          </cell>
          <cell r="B149" t="str">
            <v>Flexi</v>
          </cell>
          <cell r="C149" t="str">
            <v>Interest</v>
          </cell>
          <cell r="D149" t="str">
            <v>Expense Reserve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 t="str">
            <v>IE</v>
          </cell>
          <cell r="Q149">
            <v>0</v>
          </cell>
          <cell r="R149">
            <v>63.46</v>
          </cell>
          <cell r="S149">
            <v>0</v>
          </cell>
          <cell r="T149">
            <v>0</v>
          </cell>
          <cell r="U149" t="b">
            <v>0</v>
          </cell>
          <cell r="V149">
            <v>4848824.0799999963</v>
          </cell>
          <cell r="W149">
            <v>0</v>
          </cell>
          <cell r="X149">
            <v>0</v>
          </cell>
          <cell r="Y149">
            <v>14794487.070000088</v>
          </cell>
          <cell r="Z149">
            <v>0</v>
          </cell>
          <cell r="AA149" t="b">
            <v>1</v>
          </cell>
          <cell r="AB149">
            <v>66537.570000000007</v>
          </cell>
          <cell r="AC149">
            <v>0</v>
          </cell>
          <cell r="AD149">
            <v>0</v>
          </cell>
        </row>
        <row r="150">
          <cell r="A150">
            <v>36501</v>
          </cell>
          <cell r="B150" t="str">
            <v>Principal Pymt</v>
          </cell>
          <cell r="C150" t="str">
            <v>Principal Coll</v>
          </cell>
          <cell r="D150" t="str">
            <v>Packaging Corp of America</v>
          </cell>
          <cell r="E150" t="str">
            <v>Term Loan B</v>
          </cell>
          <cell r="F150">
            <v>-72.94</v>
          </cell>
          <cell r="G150">
            <v>0</v>
          </cell>
          <cell r="H150" t="str">
            <v xml:space="preserve"> 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1625960.11</v>
          </cell>
          <cell r="P150" t="str">
            <v>SP</v>
          </cell>
          <cell r="Q150">
            <v>330000</v>
          </cell>
          <cell r="R150">
            <v>72.94</v>
          </cell>
          <cell r="S150">
            <v>0</v>
          </cell>
          <cell r="T150">
            <v>0</v>
          </cell>
          <cell r="U150" t="b">
            <v>0</v>
          </cell>
          <cell r="V150">
            <v>4848824.0799999963</v>
          </cell>
          <cell r="W150">
            <v>0</v>
          </cell>
          <cell r="X150">
            <v>0</v>
          </cell>
          <cell r="Y150">
            <v>14794560.010000087</v>
          </cell>
          <cell r="Z150">
            <v>0</v>
          </cell>
          <cell r="AA150" t="b">
            <v>0</v>
          </cell>
          <cell r="AB150">
            <v>66537.570000000007</v>
          </cell>
          <cell r="AC150">
            <v>0</v>
          </cell>
          <cell r="AD150">
            <v>0</v>
          </cell>
        </row>
        <row r="151">
          <cell r="A151">
            <v>36501</v>
          </cell>
          <cell r="B151" t="str">
            <v>Loan Interest</v>
          </cell>
          <cell r="C151" t="str">
            <v>Interest Coll</v>
          </cell>
          <cell r="D151" t="str">
            <v>Packaging Corp of America</v>
          </cell>
          <cell r="E151" t="str">
            <v>Term Loan B</v>
          </cell>
          <cell r="F151" t="str">
            <v xml:space="preserve"> 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 t="str">
            <v>IC</v>
          </cell>
          <cell r="Q151">
            <v>0</v>
          </cell>
          <cell r="R151">
            <v>1.27</v>
          </cell>
          <cell r="S151">
            <v>0</v>
          </cell>
          <cell r="T151">
            <v>0</v>
          </cell>
          <cell r="U151" t="b">
            <v>1</v>
          </cell>
          <cell r="V151">
            <v>4848825.3499999959</v>
          </cell>
          <cell r="W151">
            <v>0</v>
          </cell>
          <cell r="X151">
            <v>0</v>
          </cell>
          <cell r="Y151">
            <v>14794560.010000087</v>
          </cell>
          <cell r="Z151">
            <v>0</v>
          </cell>
          <cell r="AA151" t="b">
            <v>0</v>
          </cell>
          <cell r="AB151">
            <v>66537.570000000007</v>
          </cell>
          <cell r="AC151">
            <v>0</v>
          </cell>
          <cell r="AD151">
            <v>0</v>
          </cell>
        </row>
        <row r="152">
          <cell r="A152">
            <v>36501</v>
          </cell>
          <cell r="B152" t="str">
            <v>Principal Pymt</v>
          </cell>
          <cell r="C152" t="str">
            <v>Principal Coll</v>
          </cell>
          <cell r="D152" t="str">
            <v>Packaging Corp of America</v>
          </cell>
          <cell r="E152" t="str">
            <v>Term Loan C</v>
          </cell>
          <cell r="F152">
            <v>-72.94</v>
          </cell>
          <cell r="G152">
            <v>0</v>
          </cell>
          <cell r="H152" t="str">
            <v xml:space="preserve"> 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1625960.11</v>
          </cell>
          <cell r="P152" t="str">
            <v>SP</v>
          </cell>
          <cell r="Q152">
            <v>330000</v>
          </cell>
          <cell r="R152">
            <v>72.94</v>
          </cell>
          <cell r="S152">
            <v>0</v>
          </cell>
          <cell r="T152">
            <v>0</v>
          </cell>
          <cell r="U152" t="b">
            <v>0</v>
          </cell>
          <cell r="V152">
            <v>4848825.3499999959</v>
          </cell>
          <cell r="W152">
            <v>0</v>
          </cell>
          <cell r="X152">
            <v>0</v>
          </cell>
          <cell r="Y152">
            <v>14794632.950000087</v>
          </cell>
          <cell r="Z152">
            <v>0</v>
          </cell>
          <cell r="AA152" t="b">
            <v>0</v>
          </cell>
          <cell r="AB152">
            <v>66537.570000000007</v>
          </cell>
          <cell r="AC152">
            <v>0</v>
          </cell>
          <cell r="AD152">
            <v>0</v>
          </cell>
        </row>
        <row r="153">
          <cell r="A153">
            <v>36501</v>
          </cell>
          <cell r="B153" t="str">
            <v>Loan Interest</v>
          </cell>
          <cell r="C153" t="str">
            <v>Interest Coll</v>
          </cell>
          <cell r="D153" t="str">
            <v>Packaging Corp of America</v>
          </cell>
          <cell r="E153" t="str">
            <v>Term Loan C</v>
          </cell>
          <cell r="F153" t="str">
            <v xml:space="preserve"> 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 t="str">
            <v>IC</v>
          </cell>
          <cell r="Q153">
            <v>0</v>
          </cell>
          <cell r="R153">
            <v>1.3</v>
          </cell>
          <cell r="S153">
            <v>0</v>
          </cell>
          <cell r="T153">
            <v>0</v>
          </cell>
          <cell r="U153" t="b">
            <v>1</v>
          </cell>
          <cell r="V153">
            <v>4848826.6499999957</v>
          </cell>
          <cell r="W153">
            <v>0</v>
          </cell>
          <cell r="X153">
            <v>0</v>
          </cell>
          <cell r="Y153">
            <v>14794632.950000087</v>
          </cell>
          <cell r="Z153">
            <v>0</v>
          </cell>
          <cell r="AA153" t="b">
            <v>0</v>
          </cell>
          <cell r="AB153">
            <v>66537.570000000007</v>
          </cell>
          <cell r="AC153">
            <v>0</v>
          </cell>
          <cell r="AD153">
            <v>0</v>
          </cell>
        </row>
        <row r="154">
          <cell r="A154">
            <v>36502</v>
          </cell>
          <cell r="B154" t="str">
            <v>Purchase</v>
          </cell>
          <cell r="C154" t="str">
            <v>Principal Coll</v>
          </cell>
          <cell r="D154" t="str">
            <v>Lyondell Petrochemical Company</v>
          </cell>
          <cell r="E154" t="str">
            <v>Term Loan A</v>
          </cell>
          <cell r="F154">
            <v>2576707.4500000002</v>
          </cell>
          <cell r="G154">
            <v>0</v>
          </cell>
          <cell r="H154" t="str">
            <v xml:space="preserve"> 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 t="str">
            <v>100.0</v>
          </cell>
          <cell r="O154">
            <v>0</v>
          </cell>
          <cell r="P154" t="str">
            <v>PP</v>
          </cell>
          <cell r="Q154">
            <v>-509333.33</v>
          </cell>
          <cell r="R154">
            <v>-2576707.4500000002</v>
          </cell>
          <cell r="S154">
            <v>0</v>
          </cell>
          <cell r="T154">
            <v>0</v>
          </cell>
          <cell r="U154" t="b">
            <v>0</v>
          </cell>
          <cell r="V154">
            <v>4848826.6499999957</v>
          </cell>
          <cell r="W154">
            <v>0</v>
          </cell>
          <cell r="X154">
            <v>0</v>
          </cell>
          <cell r="Y154">
            <v>12217925.500000086</v>
          </cell>
          <cell r="Z154">
            <v>0</v>
          </cell>
          <cell r="AA154" t="b">
            <v>0</v>
          </cell>
          <cell r="AB154">
            <v>66537.570000000007</v>
          </cell>
          <cell r="AC154">
            <v>0</v>
          </cell>
          <cell r="AD154">
            <v>0</v>
          </cell>
        </row>
        <row r="155">
          <cell r="A155">
            <v>36502</v>
          </cell>
          <cell r="B155" t="str">
            <v>Loan Interest</v>
          </cell>
          <cell r="C155" t="str">
            <v>Interest Coll</v>
          </cell>
          <cell r="D155" t="str">
            <v>Felcor  Lodging Trust</v>
          </cell>
          <cell r="E155" t="str">
            <v>Term Loan</v>
          </cell>
          <cell r="F155" t="str">
            <v xml:space="preserve"> 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 t="str">
            <v>IC</v>
          </cell>
          <cell r="Q155">
            <v>0</v>
          </cell>
          <cell r="R155">
            <v>32937.5</v>
          </cell>
          <cell r="S155">
            <v>0</v>
          </cell>
          <cell r="T155">
            <v>0</v>
          </cell>
          <cell r="U155" t="b">
            <v>1</v>
          </cell>
          <cell r="V155">
            <v>4881764.1499999957</v>
          </cell>
          <cell r="W155">
            <v>0</v>
          </cell>
          <cell r="X155">
            <v>0</v>
          </cell>
          <cell r="Y155">
            <v>12217925.500000086</v>
          </cell>
          <cell r="Z155">
            <v>0</v>
          </cell>
          <cell r="AA155" t="b">
            <v>0</v>
          </cell>
          <cell r="AB155">
            <v>66537.570000000007</v>
          </cell>
          <cell r="AC155">
            <v>0</v>
          </cell>
          <cell r="AD155">
            <v>0</v>
          </cell>
        </row>
        <row r="156">
          <cell r="A156">
            <v>36503</v>
          </cell>
          <cell r="B156" t="str">
            <v>Sell</v>
          </cell>
          <cell r="C156" t="str">
            <v>Principal Coll</v>
          </cell>
          <cell r="D156" t="str">
            <v>General Cable Corporation</v>
          </cell>
          <cell r="E156" t="str">
            <v>Term Loan B</v>
          </cell>
          <cell r="F156">
            <v>-2500000</v>
          </cell>
          <cell r="G156">
            <v>0</v>
          </cell>
          <cell r="H156" t="str">
            <v xml:space="preserve"> 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2500000</v>
          </cell>
          <cell r="P156" t="str">
            <v>SP</v>
          </cell>
          <cell r="Q156">
            <v>330000</v>
          </cell>
          <cell r="R156">
            <v>2500000</v>
          </cell>
          <cell r="S156">
            <v>0</v>
          </cell>
          <cell r="T156">
            <v>0</v>
          </cell>
          <cell r="U156" t="b">
            <v>0</v>
          </cell>
          <cell r="V156">
            <v>4881764.1499999957</v>
          </cell>
          <cell r="W156">
            <v>0</v>
          </cell>
          <cell r="X156">
            <v>0</v>
          </cell>
          <cell r="Y156">
            <v>14717925.500000086</v>
          </cell>
          <cell r="Z156">
            <v>0</v>
          </cell>
          <cell r="AA156" t="b">
            <v>0</v>
          </cell>
          <cell r="AB156">
            <v>66537.570000000007</v>
          </cell>
          <cell r="AC156">
            <v>0</v>
          </cell>
          <cell r="AD156">
            <v>0</v>
          </cell>
        </row>
        <row r="157">
          <cell r="A157">
            <v>36503</v>
          </cell>
          <cell r="B157" t="str">
            <v>Sell</v>
          </cell>
          <cell r="C157" t="str">
            <v>Interest Coll</v>
          </cell>
          <cell r="D157" t="str">
            <v>General Cable Corporation</v>
          </cell>
          <cell r="E157" t="str">
            <v>Term Loan B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 t="str">
            <v>IC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 t="b">
            <v>1</v>
          </cell>
          <cell r="V157">
            <v>4881764.1499999957</v>
          </cell>
          <cell r="W157">
            <v>0</v>
          </cell>
          <cell r="X157">
            <v>0</v>
          </cell>
          <cell r="Y157">
            <v>14717925.500000086</v>
          </cell>
          <cell r="Z157">
            <v>0</v>
          </cell>
          <cell r="AA157" t="b">
            <v>0</v>
          </cell>
          <cell r="AB157">
            <v>66537.570000000007</v>
          </cell>
          <cell r="AC157">
            <v>0</v>
          </cell>
          <cell r="AD157">
            <v>0</v>
          </cell>
        </row>
        <row r="158">
          <cell r="A158">
            <v>36504</v>
          </cell>
          <cell r="B158" t="str">
            <v>Sell</v>
          </cell>
          <cell r="C158" t="str">
            <v>Principal Coll</v>
          </cell>
          <cell r="D158" t="str">
            <v>Filtronic</v>
          </cell>
          <cell r="E158" t="str">
            <v>Bond</v>
          </cell>
          <cell r="F158">
            <v>-2000000</v>
          </cell>
          <cell r="G158" t="str">
            <v>10.0</v>
          </cell>
          <cell r="H158" t="str">
            <v>317325AC2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12/1/05</v>
          </cell>
          <cell r="N158" t="str">
            <v>97.50</v>
          </cell>
          <cell r="O158">
            <v>4000000</v>
          </cell>
          <cell r="P158" t="str">
            <v>SP</v>
          </cell>
          <cell r="Q158">
            <v>330000</v>
          </cell>
          <cell r="R158">
            <v>1950000</v>
          </cell>
          <cell r="S158">
            <v>0</v>
          </cell>
          <cell r="T158">
            <v>0</v>
          </cell>
          <cell r="U158" t="b">
            <v>0</v>
          </cell>
          <cell r="V158">
            <v>4881764.1499999957</v>
          </cell>
          <cell r="W158">
            <v>0</v>
          </cell>
          <cell r="X158">
            <v>0</v>
          </cell>
          <cell r="Y158">
            <v>16667925.500000086</v>
          </cell>
          <cell r="Z158">
            <v>0</v>
          </cell>
          <cell r="AA158" t="b">
            <v>0</v>
          </cell>
          <cell r="AB158">
            <v>66537.570000000007</v>
          </cell>
          <cell r="AC158">
            <v>0</v>
          </cell>
          <cell r="AD158">
            <v>0</v>
          </cell>
        </row>
        <row r="159">
          <cell r="A159">
            <v>36504</v>
          </cell>
          <cell r="B159" t="str">
            <v>Sell</v>
          </cell>
          <cell r="C159" t="str">
            <v>Interest Coll</v>
          </cell>
          <cell r="D159" t="str">
            <v>Filtronic</v>
          </cell>
          <cell r="E159" t="str">
            <v>Bond</v>
          </cell>
          <cell r="F159">
            <v>0</v>
          </cell>
          <cell r="G159">
            <v>0</v>
          </cell>
          <cell r="H159" t="str">
            <v>317325AC2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 t="str">
            <v>IC</v>
          </cell>
          <cell r="Q159">
            <v>0</v>
          </cell>
          <cell r="R159">
            <v>5000</v>
          </cell>
          <cell r="S159">
            <v>0</v>
          </cell>
          <cell r="T159">
            <v>0</v>
          </cell>
          <cell r="U159" t="b">
            <v>1</v>
          </cell>
          <cell r="V159">
            <v>4886764.1499999957</v>
          </cell>
          <cell r="W159">
            <v>0</v>
          </cell>
          <cell r="X159">
            <v>0</v>
          </cell>
          <cell r="Y159">
            <v>16667925.500000086</v>
          </cell>
          <cell r="Z159">
            <v>0</v>
          </cell>
          <cell r="AA159" t="b">
            <v>0</v>
          </cell>
          <cell r="AB159">
            <v>66537.570000000007</v>
          </cell>
          <cell r="AC159">
            <v>0</v>
          </cell>
          <cell r="AD159">
            <v>0</v>
          </cell>
        </row>
        <row r="160">
          <cell r="A160">
            <v>36504</v>
          </cell>
          <cell r="B160" t="str">
            <v>Loan Interest</v>
          </cell>
          <cell r="C160" t="str">
            <v>Interest Coll</v>
          </cell>
          <cell r="D160" t="str">
            <v>Wyndham International Inc</v>
          </cell>
          <cell r="E160" t="str">
            <v>Term Loan</v>
          </cell>
          <cell r="F160" t="str">
            <v xml:space="preserve"> 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 t="str">
            <v>IC</v>
          </cell>
          <cell r="Q160">
            <v>0</v>
          </cell>
          <cell r="R160">
            <v>33177.08</v>
          </cell>
          <cell r="S160">
            <v>0</v>
          </cell>
          <cell r="T160">
            <v>0</v>
          </cell>
          <cell r="U160" t="b">
            <v>1</v>
          </cell>
          <cell r="V160">
            <v>4919941.2299999958</v>
          </cell>
          <cell r="W160">
            <v>0</v>
          </cell>
          <cell r="X160">
            <v>0</v>
          </cell>
          <cell r="Y160">
            <v>16667925.500000086</v>
          </cell>
          <cell r="Z160">
            <v>0</v>
          </cell>
          <cell r="AA160" t="b">
            <v>0</v>
          </cell>
          <cell r="AB160">
            <v>66537.570000000007</v>
          </cell>
          <cell r="AC160">
            <v>0</v>
          </cell>
          <cell r="AD160">
            <v>0</v>
          </cell>
        </row>
        <row r="161">
          <cell r="A161">
            <v>36504</v>
          </cell>
          <cell r="B161" t="str">
            <v>Loan Interest</v>
          </cell>
          <cell r="C161" t="str">
            <v>Interest Coll</v>
          </cell>
          <cell r="D161" t="str">
            <v>Wyndham International Inc</v>
          </cell>
          <cell r="E161" t="str">
            <v>Term Loan</v>
          </cell>
          <cell r="F161" t="str">
            <v xml:space="preserve"> 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 t="str">
            <v>IC</v>
          </cell>
          <cell r="Q161">
            <v>0</v>
          </cell>
          <cell r="R161">
            <v>5486.11</v>
          </cell>
          <cell r="S161">
            <v>0</v>
          </cell>
          <cell r="T161">
            <v>0</v>
          </cell>
          <cell r="U161" t="b">
            <v>1</v>
          </cell>
          <cell r="V161">
            <v>4925427.3399999961</v>
          </cell>
          <cell r="W161">
            <v>0</v>
          </cell>
          <cell r="X161">
            <v>0</v>
          </cell>
          <cell r="Y161">
            <v>16667925.500000086</v>
          </cell>
          <cell r="Z161">
            <v>0</v>
          </cell>
          <cell r="AA161" t="b">
            <v>0</v>
          </cell>
          <cell r="AB161">
            <v>66537.570000000007</v>
          </cell>
          <cell r="AC161">
            <v>0</v>
          </cell>
          <cell r="AD161">
            <v>0</v>
          </cell>
        </row>
        <row r="162">
          <cell r="A162">
            <v>36507</v>
          </cell>
          <cell r="B162" t="str">
            <v>Purchase</v>
          </cell>
          <cell r="C162" t="str">
            <v>Principal Coll</v>
          </cell>
          <cell r="D162" t="str">
            <v>AMFM Operating</v>
          </cell>
          <cell r="E162" t="str">
            <v>Term Loan A</v>
          </cell>
          <cell r="F162">
            <v>5000000</v>
          </cell>
          <cell r="G162">
            <v>0</v>
          </cell>
          <cell r="H162" t="str">
            <v xml:space="preserve"> 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 t="str">
            <v>99.625</v>
          </cell>
          <cell r="O162">
            <v>0</v>
          </cell>
          <cell r="P162" t="str">
            <v>PP</v>
          </cell>
          <cell r="Q162">
            <v>-509333.33</v>
          </cell>
          <cell r="R162">
            <v>-4981250</v>
          </cell>
          <cell r="S162">
            <v>0</v>
          </cell>
          <cell r="T162">
            <v>0</v>
          </cell>
          <cell r="U162" t="b">
            <v>0</v>
          </cell>
          <cell r="V162">
            <v>4925427.3399999961</v>
          </cell>
          <cell r="W162">
            <v>0</v>
          </cell>
          <cell r="X162">
            <v>0</v>
          </cell>
          <cell r="Y162">
            <v>11686675.500000086</v>
          </cell>
          <cell r="Z162">
            <v>0</v>
          </cell>
          <cell r="AA162" t="b">
            <v>0</v>
          </cell>
          <cell r="AB162">
            <v>66537.570000000007</v>
          </cell>
          <cell r="AC162">
            <v>0</v>
          </cell>
          <cell r="AD162">
            <v>0</v>
          </cell>
        </row>
        <row r="163">
          <cell r="A163">
            <v>36507</v>
          </cell>
          <cell r="B163" t="str">
            <v>Flexi</v>
          </cell>
          <cell r="C163" t="str">
            <v>Interest</v>
          </cell>
          <cell r="D163" t="str">
            <v>Interest Collection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 t="str">
            <v>IC</v>
          </cell>
          <cell r="Q163">
            <v>0</v>
          </cell>
          <cell r="R163">
            <v>18199.37</v>
          </cell>
          <cell r="S163">
            <v>0</v>
          </cell>
          <cell r="T163">
            <v>0</v>
          </cell>
          <cell r="U163" t="b">
            <v>1</v>
          </cell>
          <cell r="V163">
            <v>4943626.7099999962</v>
          </cell>
          <cell r="W163">
            <v>0</v>
          </cell>
          <cell r="X163">
            <v>0</v>
          </cell>
          <cell r="Y163">
            <v>11686675.500000086</v>
          </cell>
          <cell r="Z163">
            <v>0</v>
          </cell>
          <cell r="AA163" t="b">
            <v>0</v>
          </cell>
          <cell r="AB163">
            <v>66537.570000000007</v>
          </cell>
          <cell r="AC163">
            <v>0</v>
          </cell>
          <cell r="AD163">
            <v>0</v>
          </cell>
        </row>
        <row r="164">
          <cell r="A164">
            <v>36507</v>
          </cell>
          <cell r="B164" t="str">
            <v>Flexi</v>
          </cell>
          <cell r="C164" t="str">
            <v>Interest</v>
          </cell>
          <cell r="D164" t="str">
            <v>Expense Reserve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 t="str">
            <v>IE</v>
          </cell>
          <cell r="Q164">
            <v>0</v>
          </cell>
          <cell r="R164">
            <v>62.87</v>
          </cell>
          <cell r="S164">
            <v>0</v>
          </cell>
          <cell r="T164">
            <v>0</v>
          </cell>
          <cell r="U164" t="b">
            <v>0</v>
          </cell>
          <cell r="V164">
            <v>4943626.7099999962</v>
          </cell>
          <cell r="W164">
            <v>0</v>
          </cell>
          <cell r="X164">
            <v>0</v>
          </cell>
          <cell r="Y164">
            <v>11686675.500000086</v>
          </cell>
          <cell r="Z164">
            <v>0</v>
          </cell>
          <cell r="AA164" t="b">
            <v>1</v>
          </cell>
          <cell r="AB164">
            <v>66600.44</v>
          </cell>
          <cell r="AC164">
            <v>0</v>
          </cell>
          <cell r="AD164">
            <v>0</v>
          </cell>
        </row>
        <row r="165">
          <cell r="A165">
            <v>36508</v>
          </cell>
          <cell r="B165" t="str">
            <v>Consent Payment</v>
          </cell>
          <cell r="C165" t="str">
            <v>Interest Coll</v>
          </cell>
          <cell r="D165" t="str">
            <v>Euramax</v>
          </cell>
          <cell r="E165" t="str">
            <v>Bond</v>
          </cell>
          <cell r="F165" t="str">
            <v xml:space="preserve"> </v>
          </cell>
          <cell r="G165">
            <v>0</v>
          </cell>
          <cell r="H165" t="str">
            <v>298433AC7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 t="str">
            <v>IC</v>
          </cell>
          <cell r="Q165">
            <v>0</v>
          </cell>
          <cell r="R165">
            <v>25000</v>
          </cell>
          <cell r="S165">
            <v>0</v>
          </cell>
          <cell r="T165">
            <v>0</v>
          </cell>
          <cell r="U165" t="b">
            <v>1</v>
          </cell>
          <cell r="V165">
            <v>4968626.7099999962</v>
          </cell>
          <cell r="W165">
            <v>0</v>
          </cell>
          <cell r="X165">
            <v>0</v>
          </cell>
          <cell r="Y165">
            <v>11686675.500000086</v>
          </cell>
          <cell r="Z165">
            <v>0</v>
          </cell>
          <cell r="AA165" t="b">
            <v>0</v>
          </cell>
          <cell r="AB165">
            <v>66600.44</v>
          </cell>
          <cell r="AC165">
            <v>0</v>
          </cell>
          <cell r="AD165">
            <v>0</v>
          </cell>
        </row>
        <row r="166">
          <cell r="A166">
            <v>36509</v>
          </cell>
          <cell r="B166" t="str">
            <v>Purchase</v>
          </cell>
          <cell r="C166" t="str">
            <v>Principal Coll</v>
          </cell>
          <cell r="D166" t="str">
            <v>Willis Corroon</v>
          </cell>
          <cell r="E166" t="str">
            <v>Bond</v>
          </cell>
          <cell r="F166">
            <v>3500000</v>
          </cell>
          <cell r="G166" t="str">
            <v>8.0</v>
          </cell>
          <cell r="H166" t="str">
            <v>970620AC4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 t="str">
            <v>2/1/09</v>
          </cell>
          <cell r="N166" t="str">
            <v>83.50</v>
          </cell>
          <cell r="O166">
            <v>0</v>
          </cell>
          <cell r="P166" t="str">
            <v>PP</v>
          </cell>
          <cell r="Q166">
            <v>-509333.33</v>
          </cell>
          <cell r="R166">
            <v>-2922500</v>
          </cell>
          <cell r="S166">
            <v>0</v>
          </cell>
          <cell r="T166">
            <v>0</v>
          </cell>
          <cell r="U166" t="b">
            <v>0</v>
          </cell>
          <cell r="V166">
            <v>4968626.7099999962</v>
          </cell>
          <cell r="W166">
            <v>0</v>
          </cell>
          <cell r="X166">
            <v>0</v>
          </cell>
          <cell r="Y166">
            <v>8764175.5000000857</v>
          </cell>
          <cell r="Z166">
            <v>0</v>
          </cell>
          <cell r="AA166" t="b">
            <v>0</v>
          </cell>
          <cell r="AB166">
            <v>66600.44</v>
          </cell>
          <cell r="AC166">
            <v>0</v>
          </cell>
          <cell r="AD166">
            <v>0</v>
          </cell>
        </row>
        <row r="167">
          <cell r="A167">
            <v>36509</v>
          </cell>
          <cell r="B167" t="str">
            <v>Purchase</v>
          </cell>
          <cell r="C167" t="str">
            <v>Interest Coll</v>
          </cell>
          <cell r="D167" t="str">
            <v>Willis Corroon</v>
          </cell>
          <cell r="E167" t="str">
            <v>Bond</v>
          </cell>
          <cell r="F167">
            <v>0</v>
          </cell>
          <cell r="G167">
            <v>0</v>
          </cell>
          <cell r="H167" t="str">
            <v>970620AC4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 t="str">
            <v>PC</v>
          </cell>
          <cell r="Q167">
            <v>-509333.33</v>
          </cell>
          <cell r="R167">
            <v>-117250</v>
          </cell>
          <cell r="S167">
            <v>0</v>
          </cell>
          <cell r="T167">
            <v>0</v>
          </cell>
          <cell r="U167" t="b">
            <v>1</v>
          </cell>
          <cell r="V167">
            <v>4851376.7099999962</v>
          </cell>
          <cell r="W167">
            <v>0</v>
          </cell>
          <cell r="X167">
            <v>0</v>
          </cell>
          <cell r="Y167">
            <v>8764175.5000000857</v>
          </cell>
          <cell r="Z167">
            <v>0</v>
          </cell>
          <cell r="AA167" t="b">
            <v>0</v>
          </cell>
          <cell r="AB167">
            <v>66600.44</v>
          </cell>
          <cell r="AC167">
            <v>0</v>
          </cell>
          <cell r="AD167">
            <v>0</v>
          </cell>
        </row>
        <row r="168">
          <cell r="A168">
            <v>36509</v>
          </cell>
          <cell r="B168" t="str">
            <v>Bond Interest</v>
          </cell>
          <cell r="C168" t="str">
            <v>Principal Coll</v>
          </cell>
          <cell r="D168" t="str">
            <v>Amtran</v>
          </cell>
          <cell r="E168" t="str">
            <v>Bond</v>
          </cell>
          <cell r="F168" t="str">
            <v xml:space="preserve"> </v>
          </cell>
          <cell r="G168">
            <v>0</v>
          </cell>
          <cell r="H168" t="str">
            <v>03234GAD8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 t="str">
            <v>IP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 t="b">
            <v>0</v>
          </cell>
          <cell r="V168">
            <v>4851376.7099999962</v>
          </cell>
          <cell r="W168">
            <v>0</v>
          </cell>
          <cell r="X168">
            <v>0</v>
          </cell>
          <cell r="Y168">
            <v>8764175.5000000857</v>
          </cell>
          <cell r="Z168">
            <v>0</v>
          </cell>
          <cell r="AA168" t="b">
            <v>0</v>
          </cell>
          <cell r="AB168">
            <v>66600.44</v>
          </cell>
          <cell r="AC168">
            <v>0</v>
          </cell>
          <cell r="AD168">
            <v>0</v>
          </cell>
        </row>
        <row r="169">
          <cell r="A169">
            <v>36509</v>
          </cell>
          <cell r="B169" t="str">
            <v>Bond Interest</v>
          </cell>
          <cell r="C169" t="str">
            <v>Interest Coll</v>
          </cell>
          <cell r="D169" t="str">
            <v>Amtran</v>
          </cell>
          <cell r="E169" t="str">
            <v>Bond</v>
          </cell>
          <cell r="F169" t="str">
            <v xml:space="preserve"> </v>
          </cell>
          <cell r="G169">
            <v>0</v>
          </cell>
          <cell r="H169" t="str">
            <v>03234GAD8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 t="str">
            <v>IC</v>
          </cell>
          <cell r="Q169">
            <v>0</v>
          </cell>
          <cell r="R169">
            <v>192500</v>
          </cell>
          <cell r="S169">
            <v>0</v>
          </cell>
          <cell r="T169">
            <v>0</v>
          </cell>
          <cell r="U169" t="b">
            <v>1</v>
          </cell>
          <cell r="V169">
            <v>5043876.7099999962</v>
          </cell>
          <cell r="W169">
            <v>0</v>
          </cell>
          <cell r="X169">
            <v>0</v>
          </cell>
          <cell r="Y169">
            <v>8764175.5000000857</v>
          </cell>
          <cell r="Z169">
            <v>0</v>
          </cell>
          <cell r="AA169" t="b">
            <v>0</v>
          </cell>
          <cell r="AB169">
            <v>66600.44</v>
          </cell>
          <cell r="AC169">
            <v>0</v>
          </cell>
          <cell r="AD169">
            <v>0</v>
          </cell>
        </row>
        <row r="170">
          <cell r="A170">
            <v>36509</v>
          </cell>
          <cell r="B170" t="str">
            <v>Bond Interest</v>
          </cell>
          <cell r="C170" t="str">
            <v>Principal Coll</v>
          </cell>
          <cell r="D170" t="str">
            <v>Bulong Oper</v>
          </cell>
          <cell r="E170" t="str">
            <v>Bond</v>
          </cell>
          <cell r="F170" t="str">
            <v xml:space="preserve"> </v>
          </cell>
          <cell r="G170">
            <v>0</v>
          </cell>
          <cell r="H170" t="str">
            <v>12045QAB0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 t="str">
            <v>IP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 t="b">
            <v>0</v>
          </cell>
          <cell r="V170">
            <v>5043876.7099999962</v>
          </cell>
          <cell r="W170">
            <v>0</v>
          </cell>
          <cell r="X170">
            <v>0</v>
          </cell>
          <cell r="Y170">
            <v>8764175.5000000857</v>
          </cell>
          <cell r="Z170">
            <v>0</v>
          </cell>
          <cell r="AA170" t="b">
            <v>0</v>
          </cell>
          <cell r="AB170">
            <v>66600.44</v>
          </cell>
          <cell r="AC170">
            <v>0</v>
          </cell>
          <cell r="AD170">
            <v>0</v>
          </cell>
        </row>
        <row r="171">
          <cell r="A171">
            <v>36509</v>
          </cell>
          <cell r="B171" t="str">
            <v>Bond Interest</v>
          </cell>
          <cell r="C171" t="str">
            <v>Interest Coll</v>
          </cell>
          <cell r="D171" t="str">
            <v>Bulong Oper</v>
          </cell>
          <cell r="E171" t="str">
            <v>Bond</v>
          </cell>
          <cell r="F171" t="str">
            <v xml:space="preserve"> </v>
          </cell>
          <cell r="G171">
            <v>0</v>
          </cell>
          <cell r="H171" t="str">
            <v>12045QAB0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 t="str">
            <v>IC</v>
          </cell>
          <cell r="Q171">
            <v>0</v>
          </cell>
          <cell r="R171">
            <v>500000</v>
          </cell>
          <cell r="S171">
            <v>0</v>
          </cell>
          <cell r="T171">
            <v>0</v>
          </cell>
          <cell r="U171" t="b">
            <v>1</v>
          </cell>
          <cell r="V171">
            <v>5543876.7099999962</v>
          </cell>
          <cell r="W171">
            <v>0</v>
          </cell>
          <cell r="X171">
            <v>0</v>
          </cell>
          <cell r="Y171">
            <v>8764175.5000000857</v>
          </cell>
          <cell r="Z171">
            <v>0</v>
          </cell>
          <cell r="AA171" t="b">
            <v>0</v>
          </cell>
          <cell r="AB171">
            <v>66600.44</v>
          </cell>
          <cell r="AC171">
            <v>0</v>
          </cell>
          <cell r="AD171">
            <v>0</v>
          </cell>
        </row>
        <row r="172">
          <cell r="A172">
            <v>36509</v>
          </cell>
          <cell r="B172" t="str">
            <v>Bond Interest</v>
          </cell>
          <cell r="C172" t="str">
            <v>Principal Coll</v>
          </cell>
          <cell r="D172" t="str">
            <v>Caithness</v>
          </cell>
          <cell r="E172" t="str">
            <v>Bond</v>
          </cell>
          <cell r="F172" t="str">
            <v xml:space="preserve"> </v>
          </cell>
          <cell r="G172">
            <v>0</v>
          </cell>
          <cell r="H172" t="str">
            <v>128017AF7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 t="str">
            <v>IP</v>
          </cell>
          <cell r="Q172">
            <v>0</v>
          </cell>
          <cell r="R172">
            <v>51534.720000000001</v>
          </cell>
          <cell r="S172">
            <v>0</v>
          </cell>
          <cell r="T172">
            <v>0</v>
          </cell>
          <cell r="U172" t="b">
            <v>0</v>
          </cell>
          <cell r="V172">
            <v>5543876.7099999962</v>
          </cell>
          <cell r="W172">
            <v>0</v>
          </cell>
          <cell r="X172">
            <v>0</v>
          </cell>
          <cell r="Y172">
            <v>8815710.2200000864</v>
          </cell>
          <cell r="Z172">
            <v>0</v>
          </cell>
          <cell r="AA172" t="b">
            <v>0</v>
          </cell>
          <cell r="AB172">
            <v>66600.44</v>
          </cell>
          <cell r="AC172">
            <v>0</v>
          </cell>
          <cell r="AD172">
            <v>0</v>
          </cell>
        </row>
        <row r="173">
          <cell r="A173">
            <v>36509</v>
          </cell>
          <cell r="B173" t="str">
            <v>Bond Interest</v>
          </cell>
          <cell r="C173" t="str">
            <v>Interest Coll</v>
          </cell>
          <cell r="D173" t="str">
            <v>Caithness</v>
          </cell>
          <cell r="E173" t="str">
            <v>Bond</v>
          </cell>
          <cell r="F173" t="str">
            <v xml:space="preserve"> </v>
          </cell>
          <cell r="G173">
            <v>0</v>
          </cell>
          <cell r="H173" t="str">
            <v>128017AF7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 t="str">
            <v>IC</v>
          </cell>
          <cell r="Q173">
            <v>0</v>
          </cell>
          <cell r="R173">
            <v>270368.75</v>
          </cell>
          <cell r="S173">
            <v>0</v>
          </cell>
          <cell r="T173">
            <v>0</v>
          </cell>
          <cell r="U173" t="b">
            <v>1</v>
          </cell>
          <cell r="V173">
            <v>5814245.4599999962</v>
          </cell>
          <cell r="W173">
            <v>0</v>
          </cell>
          <cell r="X173">
            <v>0</v>
          </cell>
          <cell r="Y173">
            <v>8815710.2200000864</v>
          </cell>
          <cell r="Z173">
            <v>0</v>
          </cell>
          <cell r="AA173" t="b">
            <v>0</v>
          </cell>
          <cell r="AB173">
            <v>66600.44</v>
          </cell>
          <cell r="AC173">
            <v>0</v>
          </cell>
          <cell r="AD173">
            <v>0</v>
          </cell>
        </row>
        <row r="174">
          <cell r="A174">
            <v>36509</v>
          </cell>
          <cell r="B174" t="str">
            <v>Bond Interest</v>
          </cell>
          <cell r="C174" t="str">
            <v>Principal Coll</v>
          </cell>
          <cell r="D174" t="str">
            <v>Di Giorgio</v>
          </cell>
          <cell r="E174" t="str">
            <v>Bond</v>
          </cell>
          <cell r="F174" t="str">
            <v xml:space="preserve"> </v>
          </cell>
          <cell r="G174">
            <v>0</v>
          </cell>
          <cell r="H174" t="str">
            <v>252435AF9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 t="str">
            <v>IP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 t="b">
            <v>0</v>
          </cell>
          <cell r="V174">
            <v>5814245.4599999962</v>
          </cell>
          <cell r="W174">
            <v>0</v>
          </cell>
          <cell r="X174">
            <v>0</v>
          </cell>
          <cell r="Y174">
            <v>8815710.2200000864</v>
          </cell>
          <cell r="Z174">
            <v>0</v>
          </cell>
          <cell r="AA174" t="b">
            <v>0</v>
          </cell>
          <cell r="AB174">
            <v>66600.44</v>
          </cell>
          <cell r="AC174">
            <v>0</v>
          </cell>
          <cell r="AD174">
            <v>0</v>
          </cell>
        </row>
        <row r="175">
          <cell r="A175">
            <v>36509</v>
          </cell>
          <cell r="B175" t="str">
            <v>Bond Interest</v>
          </cell>
          <cell r="C175" t="str">
            <v>Interest Coll</v>
          </cell>
          <cell r="D175" t="str">
            <v>Di Giorgio</v>
          </cell>
          <cell r="E175" t="str">
            <v>Bond</v>
          </cell>
          <cell r="F175" t="str">
            <v xml:space="preserve"> </v>
          </cell>
          <cell r="G175">
            <v>0</v>
          </cell>
          <cell r="H175" t="str">
            <v>252435AF9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 t="str">
            <v>IC</v>
          </cell>
          <cell r="Q175">
            <v>0</v>
          </cell>
          <cell r="R175">
            <v>250000</v>
          </cell>
          <cell r="S175">
            <v>0</v>
          </cell>
          <cell r="T175">
            <v>0</v>
          </cell>
          <cell r="U175" t="b">
            <v>1</v>
          </cell>
          <cell r="V175">
            <v>6064245.4599999962</v>
          </cell>
          <cell r="W175">
            <v>0</v>
          </cell>
          <cell r="X175">
            <v>0</v>
          </cell>
          <cell r="Y175">
            <v>8815710.2200000864</v>
          </cell>
          <cell r="Z175">
            <v>0</v>
          </cell>
          <cell r="AA175" t="b">
            <v>0</v>
          </cell>
          <cell r="AB175">
            <v>66600.44</v>
          </cell>
          <cell r="AC175">
            <v>0</v>
          </cell>
          <cell r="AD175">
            <v>0</v>
          </cell>
        </row>
        <row r="176">
          <cell r="A176">
            <v>36509</v>
          </cell>
          <cell r="B176" t="str">
            <v>Bond Interest</v>
          </cell>
          <cell r="C176" t="str">
            <v>Principal Coll</v>
          </cell>
          <cell r="D176" t="str">
            <v>Ferrellgas</v>
          </cell>
          <cell r="E176" t="str">
            <v>Bond</v>
          </cell>
          <cell r="F176" t="str">
            <v xml:space="preserve"> </v>
          </cell>
          <cell r="G176">
            <v>0</v>
          </cell>
          <cell r="H176" t="str">
            <v>315295AC9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 t="str">
            <v>IP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 t="b">
            <v>0</v>
          </cell>
          <cell r="V176">
            <v>6064245.4599999962</v>
          </cell>
          <cell r="W176">
            <v>0</v>
          </cell>
          <cell r="X176">
            <v>0</v>
          </cell>
          <cell r="Y176">
            <v>8815710.2200000864</v>
          </cell>
          <cell r="Z176">
            <v>0</v>
          </cell>
          <cell r="AA176" t="b">
            <v>0</v>
          </cell>
          <cell r="AB176">
            <v>66600.44</v>
          </cell>
          <cell r="AC176">
            <v>0</v>
          </cell>
          <cell r="AD176">
            <v>0</v>
          </cell>
        </row>
        <row r="177">
          <cell r="A177">
            <v>36509</v>
          </cell>
          <cell r="B177" t="str">
            <v>Bond Interest</v>
          </cell>
          <cell r="C177" t="str">
            <v>Interest Coll</v>
          </cell>
          <cell r="D177" t="str">
            <v>Ferrellgas</v>
          </cell>
          <cell r="E177" t="str">
            <v>Bond</v>
          </cell>
          <cell r="F177" t="str">
            <v xml:space="preserve"> </v>
          </cell>
          <cell r="G177">
            <v>0</v>
          </cell>
          <cell r="H177" t="str">
            <v>315295AC9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 t="str">
            <v>IC</v>
          </cell>
          <cell r="Q177">
            <v>0</v>
          </cell>
          <cell r="R177">
            <v>281250</v>
          </cell>
          <cell r="S177">
            <v>0</v>
          </cell>
          <cell r="T177">
            <v>0</v>
          </cell>
          <cell r="U177" t="b">
            <v>1</v>
          </cell>
          <cell r="V177">
            <v>6345495.4599999962</v>
          </cell>
          <cell r="W177">
            <v>0</v>
          </cell>
          <cell r="X177">
            <v>0</v>
          </cell>
          <cell r="Y177">
            <v>8815710.2200000864</v>
          </cell>
          <cell r="Z177">
            <v>0</v>
          </cell>
          <cell r="AA177" t="b">
            <v>0</v>
          </cell>
          <cell r="AB177">
            <v>66600.44</v>
          </cell>
          <cell r="AC177">
            <v>0</v>
          </cell>
          <cell r="AD177">
            <v>0</v>
          </cell>
        </row>
        <row r="178">
          <cell r="A178">
            <v>36509</v>
          </cell>
          <cell r="B178" t="str">
            <v>Bond Interest</v>
          </cell>
          <cell r="C178" t="str">
            <v>Principal Coll</v>
          </cell>
          <cell r="D178" t="str">
            <v>Harrahs Oper</v>
          </cell>
          <cell r="E178" t="str">
            <v>Bond</v>
          </cell>
          <cell r="F178" t="str">
            <v xml:space="preserve"> </v>
          </cell>
          <cell r="G178">
            <v>0</v>
          </cell>
          <cell r="H178" t="str">
            <v>413627AD2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 t="str">
            <v>IP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 t="b">
            <v>0</v>
          </cell>
          <cell r="V178">
            <v>6345495.4599999962</v>
          </cell>
          <cell r="W178">
            <v>0</v>
          </cell>
          <cell r="X178">
            <v>0</v>
          </cell>
          <cell r="Y178">
            <v>8815710.2200000864</v>
          </cell>
          <cell r="Z178">
            <v>0</v>
          </cell>
          <cell r="AA178" t="b">
            <v>0</v>
          </cell>
          <cell r="AB178">
            <v>66600.44</v>
          </cell>
          <cell r="AC178">
            <v>0</v>
          </cell>
          <cell r="AD178">
            <v>0</v>
          </cell>
        </row>
        <row r="179">
          <cell r="A179">
            <v>36509</v>
          </cell>
          <cell r="B179" t="str">
            <v>Bond Interest</v>
          </cell>
          <cell r="C179" t="str">
            <v>Interest Coll</v>
          </cell>
          <cell r="D179" t="str">
            <v>Harrahs Oper</v>
          </cell>
          <cell r="E179" t="str">
            <v>Bond</v>
          </cell>
          <cell r="F179" t="str">
            <v xml:space="preserve"> </v>
          </cell>
          <cell r="G179">
            <v>0</v>
          </cell>
          <cell r="H179" t="str">
            <v>413627AD2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 t="str">
            <v>IC</v>
          </cell>
          <cell r="Q179">
            <v>0</v>
          </cell>
          <cell r="R179">
            <v>78750</v>
          </cell>
          <cell r="S179">
            <v>0</v>
          </cell>
          <cell r="T179">
            <v>0</v>
          </cell>
          <cell r="U179" t="b">
            <v>1</v>
          </cell>
          <cell r="V179">
            <v>6424245.4599999962</v>
          </cell>
          <cell r="W179">
            <v>0</v>
          </cell>
          <cell r="X179">
            <v>0</v>
          </cell>
          <cell r="Y179">
            <v>8815710.2200000864</v>
          </cell>
          <cell r="Z179">
            <v>0</v>
          </cell>
          <cell r="AA179" t="b">
            <v>0</v>
          </cell>
          <cell r="AB179">
            <v>66600.44</v>
          </cell>
          <cell r="AC179">
            <v>0</v>
          </cell>
          <cell r="AD179">
            <v>0</v>
          </cell>
        </row>
        <row r="180">
          <cell r="A180">
            <v>36509</v>
          </cell>
          <cell r="B180" t="str">
            <v>Bond Interest</v>
          </cell>
          <cell r="C180" t="str">
            <v>Principal Coll</v>
          </cell>
          <cell r="D180" t="str">
            <v>HMH Properties</v>
          </cell>
          <cell r="E180" t="str">
            <v>Bond</v>
          </cell>
          <cell r="F180" t="str">
            <v xml:space="preserve"> </v>
          </cell>
          <cell r="G180">
            <v>0</v>
          </cell>
          <cell r="H180" t="str">
            <v>40423QAF4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 t="str">
            <v>IP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 t="b">
            <v>0</v>
          </cell>
          <cell r="V180">
            <v>6424245.4599999962</v>
          </cell>
          <cell r="W180">
            <v>0</v>
          </cell>
          <cell r="X180">
            <v>0</v>
          </cell>
          <cell r="Y180">
            <v>8815710.2200000864</v>
          </cell>
          <cell r="Z180">
            <v>0</v>
          </cell>
          <cell r="AA180" t="b">
            <v>0</v>
          </cell>
          <cell r="AB180">
            <v>66600.44</v>
          </cell>
          <cell r="AC180">
            <v>0</v>
          </cell>
          <cell r="AD180">
            <v>0</v>
          </cell>
        </row>
        <row r="181">
          <cell r="A181">
            <v>36509</v>
          </cell>
          <cell r="B181" t="str">
            <v>Bond Interest</v>
          </cell>
          <cell r="C181" t="str">
            <v>Interest Coll</v>
          </cell>
          <cell r="D181" t="str">
            <v>HMH Properties</v>
          </cell>
          <cell r="E181" t="str">
            <v>Bond</v>
          </cell>
          <cell r="F181" t="str">
            <v xml:space="preserve"> </v>
          </cell>
          <cell r="G181">
            <v>0</v>
          </cell>
          <cell r="H181" t="str">
            <v>40423QAF4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 t="str">
            <v>IC</v>
          </cell>
          <cell r="Q181">
            <v>0</v>
          </cell>
          <cell r="R181">
            <v>196875</v>
          </cell>
          <cell r="S181">
            <v>0</v>
          </cell>
          <cell r="T181">
            <v>0</v>
          </cell>
          <cell r="U181" t="b">
            <v>1</v>
          </cell>
          <cell r="V181">
            <v>6621120.4599999962</v>
          </cell>
          <cell r="W181">
            <v>0</v>
          </cell>
          <cell r="X181">
            <v>0</v>
          </cell>
          <cell r="Y181">
            <v>8815710.2200000864</v>
          </cell>
          <cell r="Z181">
            <v>0</v>
          </cell>
          <cell r="AA181" t="b">
            <v>0</v>
          </cell>
          <cell r="AB181">
            <v>66600.44</v>
          </cell>
          <cell r="AC181">
            <v>0</v>
          </cell>
          <cell r="AD181">
            <v>0</v>
          </cell>
        </row>
        <row r="182">
          <cell r="A182">
            <v>36509</v>
          </cell>
          <cell r="B182" t="str">
            <v>Bond Interest</v>
          </cell>
          <cell r="C182" t="str">
            <v>Principal Coll</v>
          </cell>
          <cell r="D182" t="str">
            <v>R&amp;B Falcon</v>
          </cell>
          <cell r="E182" t="str">
            <v>Bond</v>
          </cell>
          <cell r="F182" t="str">
            <v xml:space="preserve"> </v>
          </cell>
          <cell r="G182">
            <v>0</v>
          </cell>
          <cell r="H182" t="str">
            <v>74912EAM3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 t="str">
            <v>IP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 t="b">
            <v>0</v>
          </cell>
          <cell r="V182">
            <v>6621120.4599999962</v>
          </cell>
          <cell r="W182">
            <v>0</v>
          </cell>
          <cell r="X182">
            <v>0</v>
          </cell>
          <cell r="Y182">
            <v>8815710.2200000864</v>
          </cell>
          <cell r="Z182">
            <v>0</v>
          </cell>
          <cell r="AA182" t="b">
            <v>0</v>
          </cell>
          <cell r="AB182">
            <v>66600.44</v>
          </cell>
          <cell r="AC182">
            <v>0</v>
          </cell>
          <cell r="AD182">
            <v>0</v>
          </cell>
        </row>
        <row r="183">
          <cell r="A183">
            <v>36509</v>
          </cell>
          <cell r="B183" t="str">
            <v>Bond Interest</v>
          </cell>
          <cell r="C183" t="str">
            <v>Interest Coll</v>
          </cell>
          <cell r="D183" t="str">
            <v>R&amp;B Falcon</v>
          </cell>
          <cell r="E183" t="str">
            <v>Bond</v>
          </cell>
          <cell r="F183" t="str">
            <v xml:space="preserve"> </v>
          </cell>
          <cell r="G183">
            <v>0</v>
          </cell>
          <cell r="H183" t="str">
            <v>74912EAM3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 t="str">
            <v>IC</v>
          </cell>
          <cell r="Q183">
            <v>0</v>
          </cell>
          <cell r="R183">
            <v>332500</v>
          </cell>
          <cell r="S183">
            <v>0</v>
          </cell>
          <cell r="T183">
            <v>0</v>
          </cell>
          <cell r="U183" t="b">
            <v>1</v>
          </cell>
          <cell r="V183">
            <v>6953620.4599999962</v>
          </cell>
          <cell r="W183">
            <v>0</v>
          </cell>
          <cell r="X183">
            <v>0</v>
          </cell>
          <cell r="Y183">
            <v>8815710.2200000864</v>
          </cell>
          <cell r="Z183">
            <v>0</v>
          </cell>
          <cell r="AA183" t="b">
            <v>0</v>
          </cell>
          <cell r="AB183">
            <v>66600.44</v>
          </cell>
          <cell r="AC183">
            <v>0</v>
          </cell>
          <cell r="AD183">
            <v>0</v>
          </cell>
        </row>
        <row r="184">
          <cell r="A184">
            <v>36509</v>
          </cell>
          <cell r="B184" t="str">
            <v>Bond Interest</v>
          </cell>
          <cell r="C184" t="str">
            <v>Principal Coll</v>
          </cell>
          <cell r="D184" t="str">
            <v>Star Choice</v>
          </cell>
          <cell r="E184" t="str">
            <v>Bond</v>
          </cell>
          <cell r="F184" t="str">
            <v xml:space="preserve"> </v>
          </cell>
          <cell r="G184">
            <v>0</v>
          </cell>
          <cell r="H184" t="str">
            <v>854921AD5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 t="str">
            <v>IP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 t="b">
            <v>0</v>
          </cell>
          <cell r="V184">
            <v>6953620.4599999962</v>
          </cell>
          <cell r="W184">
            <v>0</v>
          </cell>
          <cell r="X184">
            <v>0</v>
          </cell>
          <cell r="Y184">
            <v>8815710.2200000864</v>
          </cell>
          <cell r="Z184">
            <v>0</v>
          </cell>
          <cell r="AA184" t="b">
            <v>0</v>
          </cell>
          <cell r="AB184">
            <v>66600.44</v>
          </cell>
          <cell r="AC184">
            <v>0</v>
          </cell>
          <cell r="AD184">
            <v>0</v>
          </cell>
        </row>
        <row r="185">
          <cell r="A185">
            <v>36509</v>
          </cell>
          <cell r="B185" t="str">
            <v>Bond Interest</v>
          </cell>
          <cell r="C185" t="str">
            <v>Interest Coll</v>
          </cell>
          <cell r="D185" t="str">
            <v>Star Choice</v>
          </cell>
          <cell r="E185" t="str">
            <v>Bond</v>
          </cell>
          <cell r="F185" t="str">
            <v xml:space="preserve"> </v>
          </cell>
          <cell r="G185">
            <v>0</v>
          </cell>
          <cell r="H185" t="str">
            <v>854921AD5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 t="str">
            <v>IC</v>
          </cell>
          <cell r="Q185">
            <v>0</v>
          </cell>
          <cell r="R185">
            <v>318500</v>
          </cell>
          <cell r="S185">
            <v>0</v>
          </cell>
          <cell r="T185">
            <v>0</v>
          </cell>
          <cell r="U185" t="b">
            <v>1</v>
          </cell>
          <cell r="V185">
            <v>7272120.4599999962</v>
          </cell>
          <cell r="W185">
            <v>0</v>
          </cell>
          <cell r="X185">
            <v>0</v>
          </cell>
          <cell r="Y185">
            <v>8815710.2200000864</v>
          </cell>
          <cell r="Z185">
            <v>0</v>
          </cell>
          <cell r="AA185" t="b">
            <v>0</v>
          </cell>
          <cell r="AB185">
            <v>66600.44</v>
          </cell>
          <cell r="AC185">
            <v>0</v>
          </cell>
          <cell r="AD185">
            <v>0</v>
          </cell>
        </row>
        <row r="186">
          <cell r="A186">
            <v>36509</v>
          </cell>
          <cell r="B186" t="str">
            <v>Loan Interest</v>
          </cell>
          <cell r="C186" t="str">
            <v>Interest Coll</v>
          </cell>
          <cell r="D186" t="str">
            <v>Lamar Media TL B</v>
          </cell>
          <cell r="E186" t="str">
            <v>Term Loan B</v>
          </cell>
          <cell r="F186" t="str">
            <v xml:space="preserve"> 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 t="str">
            <v>IC</v>
          </cell>
          <cell r="Q186">
            <v>0</v>
          </cell>
          <cell r="R186">
            <v>31875</v>
          </cell>
          <cell r="S186">
            <v>0</v>
          </cell>
          <cell r="T186">
            <v>0</v>
          </cell>
          <cell r="U186" t="b">
            <v>1</v>
          </cell>
          <cell r="V186">
            <v>7303995.4599999962</v>
          </cell>
          <cell r="W186">
            <v>0</v>
          </cell>
          <cell r="X186">
            <v>0</v>
          </cell>
          <cell r="Y186">
            <v>8815710.2200000864</v>
          </cell>
          <cell r="Z186">
            <v>0</v>
          </cell>
          <cell r="AA186" t="b">
            <v>0</v>
          </cell>
          <cell r="AB186">
            <v>66600.44</v>
          </cell>
          <cell r="AC186">
            <v>0</v>
          </cell>
          <cell r="AD186">
            <v>0</v>
          </cell>
        </row>
        <row r="187">
          <cell r="A187">
            <v>36511</v>
          </cell>
          <cell r="B187">
            <v>0</v>
          </cell>
          <cell r="C187" t="str">
            <v>Expense Reserve</v>
          </cell>
          <cell r="D187" t="str">
            <v>Cadwalader, Wickersham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 t="str">
            <v>EE</v>
          </cell>
          <cell r="Q187">
            <v>0</v>
          </cell>
          <cell r="R187">
            <v>-11214.29</v>
          </cell>
          <cell r="S187">
            <v>0</v>
          </cell>
          <cell r="T187">
            <v>0</v>
          </cell>
          <cell r="U187" t="b">
            <v>0</v>
          </cell>
          <cell r="V187">
            <v>7303995.4599999962</v>
          </cell>
          <cell r="W187">
            <v>0</v>
          </cell>
          <cell r="X187">
            <v>0</v>
          </cell>
          <cell r="Y187">
            <v>8815710.2200000864</v>
          </cell>
          <cell r="Z187">
            <v>0</v>
          </cell>
          <cell r="AA187" t="b">
            <v>1</v>
          </cell>
          <cell r="AB187">
            <v>55386.15</v>
          </cell>
          <cell r="AC187">
            <v>0</v>
          </cell>
          <cell r="AD187">
            <v>0</v>
          </cell>
        </row>
        <row r="188">
          <cell r="A188">
            <v>36511</v>
          </cell>
          <cell r="B188" t="str">
            <v>Loan Interest</v>
          </cell>
          <cell r="C188" t="str">
            <v>Interest Coll</v>
          </cell>
          <cell r="D188" t="str">
            <v>United Rentals Inc</v>
          </cell>
          <cell r="E188" t="str">
            <v>Term Loan C</v>
          </cell>
          <cell r="F188" t="str">
            <v xml:space="preserve"> 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 t="str">
            <v>IC</v>
          </cell>
          <cell r="Q188">
            <v>0</v>
          </cell>
          <cell r="R188">
            <v>29812.5</v>
          </cell>
          <cell r="S188">
            <v>0</v>
          </cell>
          <cell r="T188">
            <v>0</v>
          </cell>
          <cell r="U188" t="b">
            <v>1</v>
          </cell>
          <cell r="V188">
            <v>7333807.9599999962</v>
          </cell>
          <cell r="W188">
            <v>0</v>
          </cell>
          <cell r="X188">
            <v>0</v>
          </cell>
          <cell r="Y188">
            <v>8815710.2200000864</v>
          </cell>
          <cell r="Z188">
            <v>0</v>
          </cell>
          <cell r="AA188" t="b">
            <v>0</v>
          </cell>
          <cell r="AB188">
            <v>55386.15</v>
          </cell>
          <cell r="AC188">
            <v>0</v>
          </cell>
          <cell r="AD188">
            <v>0</v>
          </cell>
        </row>
        <row r="189">
          <cell r="A189">
            <v>36511</v>
          </cell>
          <cell r="B189" t="str">
            <v>Loan Interest</v>
          </cell>
          <cell r="C189" t="str">
            <v>Interest Coll</v>
          </cell>
          <cell r="D189" t="str">
            <v>United Rentals Inc</v>
          </cell>
          <cell r="E189" t="str">
            <v>Term Loan C</v>
          </cell>
          <cell r="F189" t="str">
            <v xml:space="preserve"> 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 t="str">
            <v>IC</v>
          </cell>
          <cell r="Q189">
            <v>0</v>
          </cell>
          <cell r="R189">
            <v>3312.5</v>
          </cell>
          <cell r="S189">
            <v>0</v>
          </cell>
          <cell r="T189">
            <v>0</v>
          </cell>
          <cell r="U189" t="b">
            <v>1</v>
          </cell>
          <cell r="V189">
            <v>7337120.4599999962</v>
          </cell>
          <cell r="W189">
            <v>0</v>
          </cell>
          <cell r="X189">
            <v>0</v>
          </cell>
          <cell r="Y189">
            <v>8815710.2200000864</v>
          </cell>
          <cell r="Z189">
            <v>0</v>
          </cell>
          <cell r="AA189" t="b">
            <v>0</v>
          </cell>
          <cell r="AB189">
            <v>55386.15</v>
          </cell>
          <cell r="AC189">
            <v>0</v>
          </cell>
          <cell r="AD189">
            <v>0</v>
          </cell>
        </row>
        <row r="190">
          <cell r="A190">
            <v>36514</v>
          </cell>
          <cell r="B190" t="str">
            <v>Purchase</v>
          </cell>
          <cell r="C190" t="str">
            <v>Principal Coll</v>
          </cell>
          <cell r="D190" t="str">
            <v>Epic Resorts</v>
          </cell>
          <cell r="E190" t="str">
            <v>Bond</v>
          </cell>
          <cell r="F190">
            <v>750000</v>
          </cell>
          <cell r="G190" t="str">
            <v>13.0</v>
          </cell>
          <cell r="H190" t="str">
            <v>29425MAC1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 t="str">
            <v>6/15/05</v>
          </cell>
          <cell r="N190" t="str">
            <v>76.0</v>
          </cell>
          <cell r="O190">
            <v>0</v>
          </cell>
          <cell r="P190" t="str">
            <v>PP</v>
          </cell>
          <cell r="Q190">
            <v>-509333.33</v>
          </cell>
          <cell r="R190">
            <v>-571354.17000000004</v>
          </cell>
          <cell r="S190">
            <v>0</v>
          </cell>
          <cell r="T190">
            <v>0</v>
          </cell>
          <cell r="U190" t="b">
            <v>0</v>
          </cell>
          <cell r="V190">
            <v>7337120.4599999962</v>
          </cell>
          <cell r="W190">
            <v>0</v>
          </cell>
          <cell r="X190">
            <v>0</v>
          </cell>
          <cell r="Y190">
            <v>8244356.0500000864</v>
          </cell>
          <cell r="Z190">
            <v>0</v>
          </cell>
          <cell r="AA190" t="b">
            <v>0</v>
          </cell>
          <cell r="AB190">
            <v>55386.15</v>
          </cell>
          <cell r="AC190">
            <v>0</v>
          </cell>
          <cell r="AD190">
            <v>0</v>
          </cell>
        </row>
        <row r="191">
          <cell r="A191">
            <v>36514</v>
          </cell>
          <cell r="B191" t="str">
            <v>Flexi</v>
          </cell>
          <cell r="C191" t="str">
            <v>Interest</v>
          </cell>
          <cell r="D191" t="str">
            <v>Interest Collection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 t="str">
            <v>IC</v>
          </cell>
          <cell r="Q191">
            <v>0</v>
          </cell>
          <cell r="R191">
            <v>16113.3</v>
          </cell>
          <cell r="S191">
            <v>0</v>
          </cell>
          <cell r="T191">
            <v>0</v>
          </cell>
          <cell r="U191" t="b">
            <v>1</v>
          </cell>
          <cell r="V191">
            <v>7353233.7599999961</v>
          </cell>
          <cell r="W191">
            <v>0</v>
          </cell>
          <cell r="X191">
            <v>0</v>
          </cell>
          <cell r="Y191">
            <v>8244356.0500000864</v>
          </cell>
          <cell r="Z191">
            <v>0</v>
          </cell>
          <cell r="AA191" t="b">
            <v>0</v>
          </cell>
          <cell r="AB191">
            <v>55386.15</v>
          </cell>
          <cell r="AC191">
            <v>0</v>
          </cell>
          <cell r="AD191">
            <v>0</v>
          </cell>
        </row>
        <row r="192">
          <cell r="A192">
            <v>36514</v>
          </cell>
          <cell r="B192" t="str">
            <v>Flexi</v>
          </cell>
          <cell r="C192" t="str">
            <v>Interest</v>
          </cell>
          <cell r="D192" t="str">
            <v>Expense Reserve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 t="str">
            <v>IE</v>
          </cell>
          <cell r="Q192">
            <v>0</v>
          </cell>
          <cell r="R192">
            <v>62.93</v>
          </cell>
          <cell r="S192">
            <v>0</v>
          </cell>
          <cell r="T192">
            <v>0</v>
          </cell>
          <cell r="U192" t="b">
            <v>0</v>
          </cell>
          <cell r="V192">
            <v>7353233.7599999961</v>
          </cell>
          <cell r="W192">
            <v>0</v>
          </cell>
          <cell r="X192">
            <v>0</v>
          </cell>
          <cell r="Y192">
            <v>8244356.0500000864</v>
          </cell>
          <cell r="Z192">
            <v>0</v>
          </cell>
          <cell r="AA192" t="b">
            <v>1</v>
          </cell>
          <cell r="AB192">
            <v>55449.08</v>
          </cell>
          <cell r="AC192">
            <v>0</v>
          </cell>
          <cell r="AD192">
            <v>0</v>
          </cell>
        </row>
        <row r="193">
          <cell r="A193">
            <v>36514</v>
          </cell>
          <cell r="B193" t="str">
            <v>Loan Interest</v>
          </cell>
          <cell r="C193" t="str">
            <v>Interest Coll</v>
          </cell>
          <cell r="D193" t="str">
            <v>Quest Diagnostics Inc</v>
          </cell>
          <cell r="E193" t="str">
            <v>Term Loan B</v>
          </cell>
          <cell r="F193" t="str">
            <v xml:space="preserve"> 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 t="str">
            <v>IC</v>
          </cell>
          <cell r="Q193">
            <v>0</v>
          </cell>
          <cell r="R193">
            <v>18624</v>
          </cell>
          <cell r="S193">
            <v>0</v>
          </cell>
          <cell r="T193">
            <v>0</v>
          </cell>
          <cell r="U193" t="b">
            <v>1</v>
          </cell>
          <cell r="V193">
            <v>7371857.7599999961</v>
          </cell>
          <cell r="W193">
            <v>0</v>
          </cell>
          <cell r="X193">
            <v>0</v>
          </cell>
          <cell r="Y193">
            <v>8244356.0500000864</v>
          </cell>
          <cell r="Z193">
            <v>0</v>
          </cell>
          <cell r="AA193" t="b">
            <v>0</v>
          </cell>
          <cell r="AB193">
            <v>55449.08</v>
          </cell>
          <cell r="AC193">
            <v>0</v>
          </cell>
          <cell r="AD193">
            <v>0</v>
          </cell>
        </row>
        <row r="194">
          <cell r="A194">
            <v>36515</v>
          </cell>
          <cell r="B194" t="str">
            <v>Loan Interest</v>
          </cell>
          <cell r="C194" t="str">
            <v>Interest Coll</v>
          </cell>
          <cell r="D194" t="str">
            <v>Quest Diagnostics Inc</v>
          </cell>
          <cell r="E194" t="str">
            <v>Term Loan C</v>
          </cell>
          <cell r="F194" t="str">
            <v xml:space="preserve"> 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 t="str">
            <v>IC</v>
          </cell>
          <cell r="Q194">
            <v>0</v>
          </cell>
          <cell r="R194">
            <v>42178.5</v>
          </cell>
          <cell r="S194">
            <v>0</v>
          </cell>
          <cell r="T194">
            <v>0</v>
          </cell>
          <cell r="U194" t="b">
            <v>1</v>
          </cell>
          <cell r="V194">
            <v>7414036.2599999961</v>
          </cell>
          <cell r="W194">
            <v>0</v>
          </cell>
          <cell r="X194">
            <v>0</v>
          </cell>
          <cell r="Y194">
            <v>8244356.0500000864</v>
          </cell>
          <cell r="Z194">
            <v>0</v>
          </cell>
          <cell r="AA194" t="b">
            <v>0</v>
          </cell>
          <cell r="AB194">
            <v>55449.08</v>
          </cell>
          <cell r="AC194">
            <v>0</v>
          </cell>
          <cell r="AD194">
            <v>0</v>
          </cell>
        </row>
        <row r="195">
          <cell r="A195">
            <v>36515</v>
          </cell>
          <cell r="B195" t="str">
            <v>Misc fee</v>
          </cell>
          <cell r="C195" t="str">
            <v>Interest Coll</v>
          </cell>
          <cell r="D195" t="str">
            <v>Boyds Collection Ltd</v>
          </cell>
          <cell r="E195" t="str">
            <v>Term Loan A</v>
          </cell>
          <cell r="F195" t="str">
            <v xml:space="preserve"> 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 t="str">
            <v>IC</v>
          </cell>
          <cell r="Q195">
            <v>0</v>
          </cell>
          <cell r="R195">
            <v>866.68000000000029</v>
          </cell>
          <cell r="S195">
            <v>0</v>
          </cell>
          <cell r="T195">
            <v>0</v>
          </cell>
          <cell r="U195" t="b">
            <v>1</v>
          </cell>
          <cell r="V195">
            <v>7414902.9399999958</v>
          </cell>
          <cell r="W195">
            <v>0</v>
          </cell>
          <cell r="X195">
            <v>0</v>
          </cell>
          <cell r="Y195">
            <v>8244356.0500000864</v>
          </cell>
          <cell r="Z195">
            <v>0</v>
          </cell>
          <cell r="AA195" t="b">
            <v>0</v>
          </cell>
          <cell r="AB195">
            <v>55449.08</v>
          </cell>
          <cell r="AC195">
            <v>0</v>
          </cell>
          <cell r="AD195">
            <v>0</v>
          </cell>
        </row>
        <row r="196">
          <cell r="A196">
            <v>36515</v>
          </cell>
          <cell r="B196" t="str">
            <v>Loan Interest</v>
          </cell>
          <cell r="C196" t="str">
            <v>Interest Coll</v>
          </cell>
          <cell r="D196" t="str">
            <v>Boyds Collection Ltd</v>
          </cell>
          <cell r="E196" t="str">
            <v>Term Loan A</v>
          </cell>
          <cell r="F196" t="str">
            <v xml:space="preserve"> 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 t="str">
            <v>IC</v>
          </cell>
          <cell r="Q196">
            <v>0</v>
          </cell>
          <cell r="R196">
            <v>16900.23</v>
          </cell>
          <cell r="S196">
            <v>0</v>
          </cell>
          <cell r="T196">
            <v>0</v>
          </cell>
          <cell r="U196" t="b">
            <v>1</v>
          </cell>
          <cell r="V196">
            <v>7431803.1699999962</v>
          </cell>
          <cell r="W196">
            <v>0</v>
          </cell>
          <cell r="X196">
            <v>0</v>
          </cell>
          <cell r="Y196">
            <v>8244356.0500000864</v>
          </cell>
          <cell r="Z196">
            <v>0</v>
          </cell>
          <cell r="AA196" t="b">
            <v>0</v>
          </cell>
          <cell r="AB196">
            <v>55449.08</v>
          </cell>
          <cell r="AC196">
            <v>0</v>
          </cell>
          <cell r="AD196">
            <v>0</v>
          </cell>
        </row>
        <row r="197">
          <cell r="A197">
            <v>36515</v>
          </cell>
          <cell r="B197" t="str">
            <v>Purchase</v>
          </cell>
          <cell r="C197" t="str">
            <v>Principal Coll</v>
          </cell>
          <cell r="D197" t="str">
            <v>Amtran Inc</v>
          </cell>
          <cell r="E197" t="str">
            <v>Bond</v>
          </cell>
          <cell r="F197">
            <v>500000</v>
          </cell>
          <cell r="G197" t="str">
            <v>10.50</v>
          </cell>
          <cell r="H197" t="str">
            <v>03234GAE6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 t="str">
            <v>8/1/04</v>
          </cell>
          <cell r="N197" t="str">
            <v>99.01</v>
          </cell>
          <cell r="O197">
            <v>0</v>
          </cell>
          <cell r="P197" t="str">
            <v>PP</v>
          </cell>
          <cell r="Q197">
            <v>-509333.33</v>
          </cell>
          <cell r="R197">
            <v>-495050</v>
          </cell>
          <cell r="S197">
            <v>0</v>
          </cell>
          <cell r="T197">
            <v>0</v>
          </cell>
          <cell r="U197" t="b">
            <v>0</v>
          </cell>
          <cell r="V197">
            <v>7431803.1699999962</v>
          </cell>
          <cell r="W197">
            <v>0</v>
          </cell>
          <cell r="X197">
            <v>0</v>
          </cell>
          <cell r="Y197">
            <v>7749306.0500000864</v>
          </cell>
          <cell r="Z197">
            <v>0</v>
          </cell>
          <cell r="AA197" t="b">
            <v>0</v>
          </cell>
          <cell r="AB197">
            <v>55449.08</v>
          </cell>
          <cell r="AC197">
            <v>0</v>
          </cell>
          <cell r="AD197">
            <v>0</v>
          </cell>
        </row>
        <row r="198">
          <cell r="A198">
            <v>36516</v>
          </cell>
          <cell r="B198" t="str">
            <v>Sell</v>
          </cell>
          <cell r="C198" t="str">
            <v>Principal Coll</v>
          </cell>
          <cell r="D198" t="str">
            <v xml:space="preserve">G&amp;G Retail </v>
          </cell>
          <cell r="E198" t="str">
            <v>Bond</v>
          </cell>
          <cell r="F198">
            <v>-1500000</v>
          </cell>
          <cell r="G198" t="str">
            <v>11.0</v>
          </cell>
          <cell r="H198" t="str">
            <v>361461AB2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 t="str">
            <v>5/15/06</v>
          </cell>
          <cell r="N198" t="str">
            <v>83.50</v>
          </cell>
          <cell r="O198">
            <v>2000000</v>
          </cell>
          <cell r="P198" t="str">
            <v>SP</v>
          </cell>
          <cell r="Q198">
            <v>330000</v>
          </cell>
          <cell r="R198">
            <v>1252500</v>
          </cell>
          <cell r="S198">
            <v>0</v>
          </cell>
          <cell r="T198">
            <v>0</v>
          </cell>
          <cell r="U198" t="b">
            <v>0</v>
          </cell>
          <cell r="V198">
            <v>7431803.1699999962</v>
          </cell>
          <cell r="W198">
            <v>0</v>
          </cell>
          <cell r="X198">
            <v>0</v>
          </cell>
          <cell r="Y198">
            <v>9001806.0500000864</v>
          </cell>
          <cell r="Z198">
            <v>0</v>
          </cell>
          <cell r="AA198" t="b">
            <v>0</v>
          </cell>
          <cell r="AB198">
            <v>55449.08</v>
          </cell>
          <cell r="AC198">
            <v>0</v>
          </cell>
          <cell r="AD198">
            <v>0</v>
          </cell>
        </row>
        <row r="199">
          <cell r="A199">
            <v>36516</v>
          </cell>
          <cell r="B199" t="str">
            <v>Sell</v>
          </cell>
          <cell r="C199" t="str">
            <v>Interest Coll</v>
          </cell>
          <cell r="D199" t="str">
            <v xml:space="preserve">G&amp;G Retail </v>
          </cell>
          <cell r="E199" t="str">
            <v>Bond</v>
          </cell>
          <cell r="F199">
            <v>0</v>
          </cell>
          <cell r="G199">
            <v>0</v>
          </cell>
          <cell r="H199" t="str">
            <v>361461AB2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 t="str">
            <v>IC</v>
          </cell>
          <cell r="Q199">
            <v>0</v>
          </cell>
          <cell r="R199">
            <v>916.67</v>
          </cell>
          <cell r="S199">
            <v>0</v>
          </cell>
          <cell r="T199">
            <v>0</v>
          </cell>
          <cell r="U199" t="b">
            <v>1</v>
          </cell>
          <cell r="V199">
            <v>7432719.8399999961</v>
          </cell>
          <cell r="W199">
            <v>0</v>
          </cell>
          <cell r="X199">
            <v>0</v>
          </cell>
          <cell r="Y199">
            <v>9001806.0500000864</v>
          </cell>
          <cell r="Z199">
            <v>0</v>
          </cell>
          <cell r="AA199" t="b">
            <v>0</v>
          </cell>
          <cell r="AB199">
            <v>55449.08</v>
          </cell>
          <cell r="AC199">
            <v>0</v>
          </cell>
          <cell r="AD199">
            <v>0</v>
          </cell>
        </row>
        <row r="200">
          <cell r="A200">
            <v>36516</v>
          </cell>
          <cell r="B200" t="str">
            <v>Sell</v>
          </cell>
          <cell r="C200" t="str">
            <v>Principal Coll</v>
          </cell>
          <cell r="D200" t="str">
            <v xml:space="preserve">G&amp;G Retail </v>
          </cell>
          <cell r="E200" t="str">
            <v>Bond</v>
          </cell>
          <cell r="F200">
            <v>-2000000</v>
          </cell>
          <cell r="G200" t="str">
            <v>11.0</v>
          </cell>
          <cell r="H200" t="str">
            <v>361461AB2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 t="str">
            <v>5/15/06</v>
          </cell>
          <cell r="N200" t="str">
            <v>83.375</v>
          </cell>
          <cell r="O200" t="str">
            <v>0.00</v>
          </cell>
          <cell r="P200" t="str">
            <v>SP</v>
          </cell>
          <cell r="Q200">
            <v>330000</v>
          </cell>
          <cell r="R200">
            <v>1667500</v>
          </cell>
          <cell r="S200">
            <v>0</v>
          </cell>
          <cell r="T200">
            <v>0</v>
          </cell>
          <cell r="U200" t="b">
            <v>0</v>
          </cell>
          <cell r="V200">
            <v>7432719.8399999961</v>
          </cell>
          <cell r="W200">
            <v>0</v>
          </cell>
          <cell r="X200">
            <v>0</v>
          </cell>
          <cell r="Y200">
            <v>10669306.050000086</v>
          </cell>
          <cell r="Z200">
            <v>0</v>
          </cell>
          <cell r="AA200" t="b">
            <v>0</v>
          </cell>
          <cell r="AB200">
            <v>55449.08</v>
          </cell>
          <cell r="AC200">
            <v>0</v>
          </cell>
          <cell r="AD200">
            <v>0</v>
          </cell>
        </row>
        <row r="201">
          <cell r="A201">
            <v>36516</v>
          </cell>
          <cell r="B201" t="str">
            <v>Sell</v>
          </cell>
          <cell r="C201" t="str">
            <v>Interest Coll</v>
          </cell>
          <cell r="D201" t="str">
            <v xml:space="preserve">G&amp;G Retail </v>
          </cell>
          <cell r="E201" t="str">
            <v>Bond</v>
          </cell>
          <cell r="F201">
            <v>0</v>
          </cell>
          <cell r="G201">
            <v>0</v>
          </cell>
          <cell r="H201" t="str">
            <v>361461AB2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 t="str">
            <v>IC</v>
          </cell>
          <cell r="Q201">
            <v>0</v>
          </cell>
          <cell r="R201">
            <v>2444.44</v>
          </cell>
          <cell r="S201">
            <v>0</v>
          </cell>
          <cell r="T201">
            <v>0</v>
          </cell>
          <cell r="U201" t="b">
            <v>1</v>
          </cell>
          <cell r="V201">
            <v>7435164.2799999965</v>
          </cell>
          <cell r="W201">
            <v>0</v>
          </cell>
          <cell r="X201">
            <v>0</v>
          </cell>
          <cell r="Y201">
            <v>10669306.050000086</v>
          </cell>
          <cell r="Z201">
            <v>0</v>
          </cell>
          <cell r="AA201" t="b">
            <v>0</v>
          </cell>
          <cell r="AB201">
            <v>55449.08</v>
          </cell>
          <cell r="AC201">
            <v>0</v>
          </cell>
          <cell r="AD201">
            <v>0</v>
          </cell>
        </row>
        <row r="202">
          <cell r="A202">
            <v>36516</v>
          </cell>
          <cell r="B202" t="str">
            <v>Loan Interest</v>
          </cell>
          <cell r="C202" t="str">
            <v>Interest Coll</v>
          </cell>
          <cell r="D202" t="str">
            <v>Quest Diagnostics Inc</v>
          </cell>
          <cell r="E202" t="str">
            <v>Term Loan C</v>
          </cell>
          <cell r="F202" t="str">
            <v xml:space="preserve"> 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 t="str">
            <v>IC</v>
          </cell>
          <cell r="Q202">
            <v>0</v>
          </cell>
          <cell r="R202">
            <v>44135</v>
          </cell>
          <cell r="S202">
            <v>0</v>
          </cell>
          <cell r="T202">
            <v>0</v>
          </cell>
          <cell r="U202" t="b">
            <v>1</v>
          </cell>
          <cell r="V202">
            <v>7479299.2799999965</v>
          </cell>
          <cell r="W202">
            <v>0</v>
          </cell>
          <cell r="X202">
            <v>0</v>
          </cell>
          <cell r="Y202">
            <v>10669306.050000086</v>
          </cell>
          <cell r="Z202">
            <v>0</v>
          </cell>
          <cell r="AA202" t="b">
            <v>0</v>
          </cell>
          <cell r="AB202">
            <v>55449.08</v>
          </cell>
          <cell r="AC202">
            <v>0</v>
          </cell>
          <cell r="AD202">
            <v>0</v>
          </cell>
        </row>
        <row r="203">
          <cell r="A203">
            <v>36516</v>
          </cell>
          <cell r="B203" t="str">
            <v>Principal Pymt</v>
          </cell>
          <cell r="C203" t="str">
            <v>Principal Coll</v>
          </cell>
          <cell r="D203" t="str">
            <v>General Cable Corporation</v>
          </cell>
          <cell r="E203" t="str">
            <v>Term Loan B</v>
          </cell>
          <cell r="F203">
            <v>-107031.25</v>
          </cell>
          <cell r="G203">
            <v>0</v>
          </cell>
          <cell r="H203" t="str">
            <v xml:space="preserve"> 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 t="str">
            <v>SP</v>
          </cell>
          <cell r="Q203">
            <v>330000</v>
          </cell>
          <cell r="R203">
            <v>107031.25</v>
          </cell>
          <cell r="S203">
            <v>0</v>
          </cell>
          <cell r="T203">
            <v>0</v>
          </cell>
          <cell r="U203" t="b">
            <v>0</v>
          </cell>
          <cell r="V203">
            <v>7479299.2799999965</v>
          </cell>
          <cell r="W203">
            <v>0</v>
          </cell>
          <cell r="X203">
            <v>0</v>
          </cell>
          <cell r="Y203">
            <v>10776337.300000086</v>
          </cell>
          <cell r="Z203">
            <v>0</v>
          </cell>
          <cell r="AA203" t="b">
            <v>0</v>
          </cell>
          <cell r="AB203">
            <v>55449.08</v>
          </cell>
          <cell r="AC203">
            <v>0</v>
          </cell>
          <cell r="AD203">
            <v>0</v>
          </cell>
        </row>
        <row r="204">
          <cell r="A204">
            <v>36517</v>
          </cell>
          <cell r="B204" t="str">
            <v>Misc fee</v>
          </cell>
          <cell r="C204" t="str">
            <v>Interest Coll</v>
          </cell>
          <cell r="D204" t="str">
            <v>Felcor  Lodging Trust</v>
          </cell>
          <cell r="E204" t="str">
            <v>Term Loan</v>
          </cell>
          <cell r="F204" t="str">
            <v xml:space="preserve"> 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 t="str">
            <v>IC</v>
          </cell>
          <cell r="Q204">
            <v>0</v>
          </cell>
          <cell r="R204">
            <v>12500</v>
          </cell>
          <cell r="S204">
            <v>0</v>
          </cell>
          <cell r="T204">
            <v>0</v>
          </cell>
          <cell r="U204" t="b">
            <v>1</v>
          </cell>
          <cell r="V204">
            <v>7491799.2799999965</v>
          </cell>
          <cell r="W204">
            <v>0</v>
          </cell>
          <cell r="X204">
            <v>0</v>
          </cell>
          <cell r="Y204">
            <v>10776337.300000086</v>
          </cell>
          <cell r="Z204">
            <v>0</v>
          </cell>
          <cell r="AA204" t="b">
            <v>0</v>
          </cell>
          <cell r="AB204">
            <v>55449.08</v>
          </cell>
          <cell r="AC204">
            <v>0</v>
          </cell>
          <cell r="AD204">
            <v>0</v>
          </cell>
        </row>
        <row r="205">
          <cell r="A205">
            <v>36517</v>
          </cell>
          <cell r="B205" t="str">
            <v>Loan Interest</v>
          </cell>
          <cell r="C205" t="str">
            <v>Interest Coll</v>
          </cell>
          <cell r="D205" t="str">
            <v>AMFM Operating</v>
          </cell>
          <cell r="E205" t="str">
            <v>Term Loan A</v>
          </cell>
          <cell r="F205" t="str">
            <v xml:space="preserve"> 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 t="str">
            <v>IC</v>
          </cell>
          <cell r="Q205">
            <v>0</v>
          </cell>
          <cell r="R205">
            <v>4947.92</v>
          </cell>
          <cell r="S205">
            <v>0</v>
          </cell>
          <cell r="T205">
            <v>0</v>
          </cell>
          <cell r="U205" t="b">
            <v>1</v>
          </cell>
          <cell r="V205">
            <v>7496747.1999999965</v>
          </cell>
          <cell r="W205">
            <v>0</v>
          </cell>
          <cell r="X205">
            <v>0</v>
          </cell>
          <cell r="Y205">
            <v>10776337.300000086</v>
          </cell>
          <cell r="Z205">
            <v>0</v>
          </cell>
          <cell r="AA205" t="b">
            <v>0</v>
          </cell>
          <cell r="AB205">
            <v>55449.08</v>
          </cell>
          <cell r="AC205">
            <v>0</v>
          </cell>
          <cell r="AD205">
            <v>0</v>
          </cell>
        </row>
        <row r="206">
          <cell r="A206">
            <v>36521</v>
          </cell>
          <cell r="B206" t="str">
            <v>Flexi</v>
          </cell>
          <cell r="C206" t="str">
            <v>Interest</v>
          </cell>
          <cell r="D206" t="str">
            <v>Interest Collection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 t="str">
            <v>IC</v>
          </cell>
          <cell r="Q206">
            <v>0</v>
          </cell>
          <cell r="R206">
            <v>16196.75</v>
          </cell>
          <cell r="S206">
            <v>0</v>
          </cell>
          <cell r="T206">
            <v>0</v>
          </cell>
          <cell r="U206" t="b">
            <v>1</v>
          </cell>
          <cell r="V206">
            <v>7512943.9499999965</v>
          </cell>
          <cell r="W206">
            <v>0</v>
          </cell>
          <cell r="X206">
            <v>0</v>
          </cell>
          <cell r="Y206">
            <v>10776337.300000086</v>
          </cell>
          <cell r="Z206">
            <v>0</v>
          </cell>
          <cell r="AA206" t="b">
            <v>0</v>
          </cell>
          <cell r="AB206">
            <v>55449.08</v>
          </cell>
          <cell r="AC206">
            <v>0</v>
          </cell>
          <cell r="AD206">
            <v>0</v>
          </cell>
        </row>
        <row r="207">
          <cell r="A207">
            <v>36521</v>
          </cell>
          <cell r="B207" t="str">
            <v>Flexi</v>
          </cell>
          <cell r="C207" t="str">
            <v>Interest</v>
          </cell>
          <cell r="D207" t="str">
            <v>Expense Reserve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 t="str">
            <v>IE</v>
          </cell>
          <cell r="Q207">
            <v>0</v>
          </cell>
          <cell r="R207">
            <v>52.39</v>
          </cell>
          <cell r="S207">
            <v>0</v>
          </cell>
          <cell r="T207">
            <v>0</v>
          </cell>
          <cell r="U207" t="b">
            <v>0</v>
          </cell>
          <cell r="V207">
            <v>7512943.9499999965</v>
          </cell>
          <cell r="W207">
            <v>0</v>
          </cell>
          <cell r="X207">
            <v>0</v>
          </cell>
          <cell r="Y207">
            <v>10776337.300000086</v>
          </cell>
          <cell r="Z207">
            <v>0</v>
          </cell>
          <cell r="AA207" t="b">
            <v>1</v>
          </cell>
          <cell r="AB207">
            <v>55501.47</v>
          </cell>
          <cell r="AC207">
            <v>0</v>
          </cell>
          <cell r="AD207">
            <v>0</v>
          </cell>
        </row>
        <row r="208">
          <cell r="A208">
            <v>36522</v>
          </cell>
          <cell r="B208" t="str">
            <v>Loan Interest</v>
          </cell>
          <cell r="C208" t="str">
            <v>Interest Coll</v>
          </cell>
          <cell r="D208" t="str">
            <v xml:space="preserve">Prin Coll to Int Coll - General Cable </v>
          </cell>
          <cell r="E208" t="str">
            <v>Term Loan B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 t="str">
            <v>IC</v>
          </cell>
          <cell r="Q208">
            <v>0</v>
          </cell>
          <cell r="R208">
            <v>817.97</v>
          </cell>
          <cell r="S208">
            <v>0</v>
          </cell>
          <cell r="T208">
            <v>0</v>
          </cell>
          <cell r="U208" t="b">
            <v>1</v>
          </cell>
          <cell r="V208">
            <v>7513761.9199999962</v>
          </cell>
          <cell r="W208">
            <v>0</v>
          </cell>
          <cell r="X208">
            <v>0</v>
          </cell>
          <cell r="Y208">
            <v>10776337.300000086</v>
          </cell>
          <cell r="Z208">
            <v>0</v>
          </cell>
          <cell r="AA208" t="b">
            <v>0</v>
          </cell>
          <cell r="AB208">
            <v>55501.47</v>
          </cell>
          <cell r="AC208">
            <v>0</v>
          </cell>
          <cell r="AD208">
            <v>0</v>
          </cell>
        </row>
        <row r="209">
          <cell r="A209">
            <v>36523</v>
          </cell>
          <cell r="B209" t="str">
            <v>Loan Interest</v>
          </cell>
          <cell r="C209" t="str">
            <v>Interest Coll</v>
          </cell>
          <cell r="D209" t="str">
            <v>Mediacom  USA LLC</v>
          </cell>
          <cell r="E209" t="str">
            <v>Term Loan B</v>
          </cell>
          <cell r="F209" t="str">
            <v xml:space="preserve"> 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 t="str">
            <v>IC</v>
          </cell>
          <cell r="Q209">
            <v>0</v>
          </cell>
          <cell r="R209">
            <v>18309.38</v>
          </cell>
          <cell r="S209">
            <v>0</v>
          </cell>
          <cell r="T209">
            <v>0</v>
          </cell>
          <cell r="U209" t="b">
            <v>1</v>
          </cell>
          <cell r="V209">
            <v>7532071.2999999961</v>
          </cell>
          <cell r="W209">
            <v>0</v>
          </cell>
          <cell r="X209">
            <v>0</v>
          </cell>
          <cell r="Y209">
            <v>10776337.300000086</v>
          </cell>
          <cell r="Z209">
            <v>0</v>
          </cell>
          <cell r="AA209" t="b">
            <v>0</v>
          </cell>
          <cell r="AB209">
            <v>55501.47</v>
          </cell>
          <cell r="AC209">
            <v>0</v>
          </cell>
          <cell r="AD209">
            <v>0</v>
          </cell>
        </row>
        <row r="210">
          <cell r="A210">
            <v>36524</v>
          </cell>
          <cell r="B210" t="str">
            <v>Loan Interest</v>
          </cell>
          <cell r="C210" t="str">
            <v>Interest Coll</v>
          </cell>
          <cell r="D210" t="str">
            <v>Huntsman ICI Chemicals LLC</v>
          </cell>
          <cell r="E210" t="str">
            <v>Term Loan B</v>
          </cell>
          <cell r="F210" t="str">
            <v xml:space="preserve"> 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 t="str">
            <v>IC</v>
          </cell>
          <cell r="Q210">
            <v>0</v>
          </cell>
          <cell r="R210">
            <v>53715.28</v>
          </cell>
          <cell r="S210">
            <v>0</v>
          </cell>
          <cell r="T210">
            <v>0</v>
          </cell>
          <cell r="U210" t="b">
            <v>1</v>
          </cell>
          <cell r="V210">
            <v>7585786.5799999963</v>
          </cell>
          <cell r="W210">
            <v>0</v>
          </cell>
          <cell r="X210">
            <v>0</v>
          </cell>
          <cell r="Y210">
            <v>10776337.300000086</v>
          </cell>
          <cell r="Z210">
            <v>0</v>
          </cell>
          <cell r="AA210" t="b">
            <v>0</v>
          </cell>
          <cell r="AB210">
            <v>55501.47</v>
          </cell>
          <cell r="AC210">
            <v>0</v>
          </cell>
          <cell r="AD210">
            <v>0</v>
          </cell>
        </row>
        <row r="211">
          <cell r="A211">
            <v>36524</v>
          </cell>
          <cell r="B211" t="str">
            <v>Loan Interest</v>
          </cell>
          <cell r="C211" t="str">
            <v>Interest Coll</v>
          </cell>
          <cell r="D211" t="str">
            <v>Huntsman ICI Chemicals LLC</v>
          </cell>
          <cell r="E211" t="str">
            <v>Term Loan C</v>
          </cell>
          <cell r="F211" t="str">
            <v xml:space="preserve"> 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 t="str">
            <v>IC</v>
          </cell>
          <cell r="Q211">
            <v>0</v>
          </cell>
          <cell r="R211">
            <v>9261.15</v>
          </cell>
          <cell r="S211">
            <v>0</v>
          </cell>
          <cell r="T211">
            <v>0</v>
          </cell>
          <cell r="U211" t="b">
            <v>1</v>
          </cell>
          <cell r="V211">
            <v>7595047.7299999967</v>
          </cell>
          <cell r="W211">
            <v>0</v>
          </cell>
          <cell r="X211">
            <v>0</v>
          </cell>
          <cell r="Y211">
            <v>10776337.300000086</v>
          </cell>
          <cell r="Z211">
            <v>0</v>
          </cell>
          <cell r="AA211" t="b">
            <v>0</v>
          </cell>
          <cell r="AB211">
            <v>55501.47</v>
          </cell>
          <cell r="AC211">
            <v>0</v>
          </cell>
          <cell r="AD211">
            <v>0</v>
          </cell>
        </row>
        <row r="212">
          <cell r="A212">
            <v>36524</v>
          </cell>
          <cell r="B212" t="str">
            <v>Principal Pymt</v>
          </cell>
          <cell r="C212" t="str">
            <v>Principal Coll</v>
          </cell>
          <cell r="D212" t="str">
            <v>Arteva BV (Kosa)</v>
          </cell>
          <cell r="E212" t="str">
            <v>Term Loan B</v>
          </cell>
          <cell r="F212">
            <v>-20161.29</v>
          </cell>
          <cell r="G212">
            <v>0</v>
          </cell>
          <cell r="H212" t="str">
            <v xml:space="preserve"> 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4959677.41</v>
          </cell>
          <cell r="P212" t="str">
            <v>SP</v>
          </cell>
          <cell r="Q212">
            <v>330000</v>
          </cell>
          <cell r="R212">
            <v>20161.29</v>
          </cell>
          <cell r="S212">
            <v>0</v>
          </cell>
          <cell r="T212">
            <v>0</v>
          </cell>
          <cell r="U212" t="b">
            <v>0</v>
          </cell>
          <cell r="V212">
            <v>7595047.7299999967</v>
          </cell>
          <cell r="W212">
            <v>0</v>
          </cell>
          <cell r="X212">
            <v>0</v>
          </cell>
          <cell r="Y212">
            <v>10796498.590000086</v>
          </cell>
          <cell r="Z212">
            <v>0</v>
          </cell>
          <cell r="AA212" t="b">
            <v>0</v>
          </cell>
          <cell r="AB212">
            <v>55501.47</v>
          </cell>
          <cell r="AC212">
            <v>0</v>
          </cell>
          <cell r="AD212">
            <v>0</v>
          </cell>
        </row>
        <row r="213">
          <cell r="A213">
            <v>36524</v>
          </cell>
          <cell r="B213" t="str">
            <v>Loan Interest</v>
          </cell>
          <cell r="C213" t="str">
            <v>Interest Coll</v>
          </cell>
          <cell r="D213" t="str">
            <v>Arteva BV (Kosa)</v>
          </cell>
          <cell r="E213" t="str">
            <v>Term Loan B</v>
          </cell>
          <cell r="F213" t="str">
            <v xml:space="preserve"> 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 t="str">
            <v>IC</v>
          </cell>
          <cell r="Q213">
            <v>0</v>
          </cell>
          <cell r="R213">
            <v>94503.85</v>
          </cell>
          <cell r="S213">
            <v>0</v>
          </cell>
          <cell r="T213">
            <v>0</v>
          </cell>
          <cell r="U213" t="b">
            <v>1</v>
          </cell>
          <cell r="V213">
            <v>7689551.5799999963</v>
          </cell>
          <cell r="W213">
            <v>0</v>
          </cell>
          <cell r="X213">
            <v>0</v>
          </cell>
          <cell r="Y213">
            <v>10796498.590000086</v>
          </cell>
          <cell r="Z213">
            <v>0</v>
          </cell>
          <cell r="AA213" t="b">
            <v>0</v>
          </cell>
          <cell r="AB213">
            <v>55501.47</v>
          </cell>
          <cell r="AC213">
            <v>0</v>
          </cell>
          <cell r="AD213">
            <v>0</v>
          </cell>
        </row>
        <row r="214">
          <cell r="A214">
            <v>36524</v>
          </cell>
          <cell r="B214" t="str">
            <v>Principal Pymt</v>
          </cell>
          <cell r="C214" t="str">
            <v>Principal Coll</v>
          </cell>
          <cell r="D214" t="str">
            <v>Packaging Corp of America</v>
          </cell>
          <cell r="E214" t="str">
            <v>Term Loan B</v>
          </cell>
          <cell r="F214">
            <v>-16455.98</v>
          </cell>
          <cell r="G214">
            <v>0</v>
          </cell>
          <cell r="H214" t="str">
            <v xml:space="preserve"> 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1609504.13</v>
          </cell>
          <cell r="P214" t="str">
            <v>SP</v>
          </cell>
          <cell r="Q214">
            <v>330000</v>
          </cell>
          <cell r="R214">
            <v>16455.98</v>
          </cell>
          <cell r="S214">
            <v>0</v>
          </cell>
          <cell r="T214">
            <v>0</v>
          </cell>
          <cell r="U214" t="b">
            <v>0</v>
          </cell>
          <cell r="V214">
            <v>7689551.5799999963</v>
          </cell>
          <cell r="W214">
            <v>0</v>
          </cell>
          <cell r="X214">
            <v>0</v>
          </cell>
          <cell r="Y214">
            <v>10812954.570000086</v>
          </cell>
          <cell r="Z214">
            <v>0</v>
          </cell>
          <cell r="AA214" t="b">
            <v>0</v>
          </cell>
          <cell r="AB214">
            <v>55501.47</v>
          </cell>
          <cell r="AC214">
            <v>0</v>
          </cell>
          <cell r="AD214">
            <v>0</v>
          </cell>
        </row>
        <row r="215">
          <cell r="A215">
            <v>36524</v>
          </cell>
          <cell r="B215" t="str">
            <v>Loan Interest</v>
          </cell>
          <cell r="C215" t="str">
            <v>Interest Coll</v>
          </cell>
          <cell r="D215" t="str">
            <v>Packaging Corp of America</v>
          </cell>
          <cell r="E215" t="str">
            <v>Term Loan B</v>
          </cell>
          <cell r="F215" t="str">
            <v xml:space="preserve"> 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 t="str">
            <v>IC</v>
          </cell>
          <cell r="Q215">
            <v>0</v>
          </cell>
          <cell r="R215">
            <v>9661.9599999999991</v>
          </cell>
          <cell r="S215">
            <v>0</v>
          </cell>
          <cell r="T215">
            <v>0</v>
          </cell>
          <cell r="U215" t="b">
            <v>1</v>
          </cell>
          <cell r="V215">
            <v>7699213.5399999963</v>
          </cell>
          <cell r="W215">
            <v>0</v>
          </cell>
          <cell r="X215">
            <v>0</v>
          </cell>
          <cell r="Y215">
            <v>10812954.570000086</v>
          </cell>
          <cell r="Z215">
            <v>0</v>
          </cell>
          <cell r="AA215" t="b">
            <v>0</v>
          </cell>
          <cell r="AB215">
            <v>55501.47</v>
          </cell>
          <cell r="AC215">
            <v>0</v>
          </cell>
          <cell r="AD215">
            <v>0</v>
          </cell>
        </row>
        <row r="216">
          <cell r="A216">
            <v>36524</v>
          </cell>
          <cell r="B216" t="str">
            <v>Principal Pymt</v>
          </cell>
          <cell r="C216" t="str">
            <v>Principal Coll</v>
          </cell>
          <cell r="D216" t="str">
            <v>Packaging Corp of America</v>
          </cell>
          <cell r="E216" t="str">
            <v>Term Loan C</v>
          </cell>
          <cell r="F216">
            <v>-16455.98</v>
          </cell>
          <cell r="G216">
            <v>0</v>
          </cell>
          <cell r="H216" t="str">
            <v xml:space="preserve"> 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1609504.13</v>
          </cell>
          <cell r="P216" t="str">
            <v>SP</v>
          </cell>
          <cell r="Q216">
            <v>330000</v>
          </cell>
          <cell r="R216">
            <v>16455.98</v>
          </cell>
          <cell r="S216">
            <v>0</v>
          </cell>
          <cell r="T216">
            <v>0</v>
          </cell>
          <cell r="U216" t="b">
            <v>0</v>
          </cell>
          <cell r="V216">
            <v>7699213.5399999963</v>
          </cell>
          <cell r="W216">
            <v>0</v>
          </cell>
          <cell r="X216">
            <v>0</v>
          </cell>
          <cell r="Y216">
            <v>10829410.550000086</v>
          </cell>
          <cell r="Z216">
            <v>0</v>
          </cell>
          <cell r="AA216" t="b">
            <v>0</v>
          </cell>
          <cell r="AB216">
            <v>55501.47</v>
          </cell>
          <cell r="AC216">
            <v>0</v>
          </cell>
          <cell r="AD216">
            <v>0</v>
          </cell>
        </row>
        <row r="217">
          <cell r="A217">
            <v>36524</v>
          </cell>
          <cell r="B217" t="str">
            <v>Loan Interest</v>
          </cell>
          <cell r="C217" t="str">
            <v>Interest Coll</v>
          </cell>
          <cell r="D217" t="str">
            <v>Packaging Corp of America</v>
          </cell>
          <cell r="E217" t="str">
            <v>Term Loan C</v>
          </cell>
          <cell r="F217" t="str">
            <v xml:space="preserve"> 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 t="str">
            <v>IC</v>
          </cell>
          <cell r="Q217">
            <v>0</v>
          </cell>
          <cell r="R217">
            <v>9923.09</v>
          </cell>
          <cell r="S217">
            <v>0</v>
          </cell>
          <cell r="T217">
            <v>0</v>
          </cell>
          <cell r="U217" t="b">
            <v>1</v>
          </cell>
          <cell r="V217">
            <v>7709136.6299999962</v>
          </cell>
          <cell r="W217">
            <v>0</v>
          </cell>
          <cell r="X217">
            <v>0</v>
          </cell>
          <cell r="Y217">
            <v>10829410.550000086</v>
          </cell>
          <cell r="Z217">
            <v>0</v>
          </cell>
          <cell r="AA217" t="b">
            <v>0</v>
          </cell>
          <cell r="AB217">
            <v>55501.47</v>
          </cell>
          <cell r="AC217">
            <v>0</v>
          </cell>
          <cell r="AD217">
            <v>0</v>
          </cell>
        </row>
        <row r="218">
          <cell r="A218">
            <v>36524</v>
          </cell>
          <cell r="B218" t="str">
            <v>Loan Interest</v>
          </cell>
          <cell r="C218" t="str">
            <v>Interest Coll</v>
          </cell>
          <cell r="D218" t="str">
            <v>Packaging Corp of America</v>
          </cell>
          <cell r="E218" t="str">
            <v>Term Loan B</v>
          </cell>
          <cell r="F218" t="str">
            <v xml:space="preserve"> 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 t="str">
            <v>IC</v>
          </cell>
          <cell r="Q218">
            <v>0</v>
          </cell>
          <cell r="R218">
            <v>28164.55</v>
          </cell>
          <cell r="S218">
            <v>0</v>
          </cell>
          <cell r="T218">
            <v>0</v>
          </cell>
          <cell r="U218" t="b">
            <v>1</v>
          </cell>
          <cell r="V218">
            <v>7737301.179999996</v>
          </cell>
          <cell r="W218">
            <v>0</v>
          </cell>
          <cell r="X218">
            <v>0</v>
          </cell>
          <cell r="Y218">
            <v>10829410.550000086</v>
          </cell>
          <cell r="Z218">
            <v>0</v>
          </cell>
          <cell r="AA218" t="b">
            <v>0</v>
          </cell>
          <cell r="AB218">
            <v>55501.47</v>
          </cell>
          <cell r="AC218">
            <v>0</v>
          </cell>
          <cell r="AD218">
            <v>0</v>
          </cell>
        </row>
        <row r="219">
          <cell r="A219">
            <v>36524</v>
          </cell>
          <cell r="B219" t="str">
            <v>Loan Interest</v>
          </cell>
          <cell r="C219" t="str">
            <v>Interest Coll</v>
          </cell>
          <cell r="D219" t="str">
            <v>Packaging Corp of America</v>
          </cell>
          <cell r="E219" t="str">
            <v>Term Loan C</v>
          </cell>
          <cell r="F219" t="str">
            <v xml:space="preserve"> 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 t="str">
            <v>IC</v>
          </cell>
          <cell r="Q219">
            <v>0</v>
          </cell>
          <cell r="R219">
            <v>28930.93</v>
          </cell>
          <cell r="S219">
            <v>0</v>
          </cell>
          <cell r="T219">
            <v>0</v>
          </cell>
          <cell r="U219" t="b">
            <v>1</v>
          </cell>
          <cell r="V219">
            <v>7766232.1099999957</v>
          </cell>
          <cell r="W219">
            <v>0</v>
          </cell>
          <cell r="X219">
            <v>0</v>
          </cell>
          <cell r="Y219">
            <v>10829410.550000086</v>
          </cell>
          <cell r="Z219">
            <v>0</v>
          </cell>
          <cell r="AA219" t="b">
            <v>0</v>
          </cell>
          <cell r="AB219">
            <v>55501.47</v>
          </cell>
          <cell r="AC219">
            <v>0</v>
          </cell>
          <cell r="AD219">
            <v>0</v>
          </cell>
        </row>
        <row r="220">
          <cell r="A220">
            <v>36524</v>
          </cell>
          <cell r="B220" t="str">
            <v>Principal Pymt</v>
          </cell>
          <cell r="C220" t="str">
            <v>Principal Coll</v>
          </cell>
          <cell r="D220" t="str">
            <v>General Cable Corporation</v>
          </cell>
          <cell r="E220" t="str">
            <v>Term Loan B</v>
          </cell>
          <cell r="F220">
            <v>-156250</v>
          </cell>
          <cell r="G220">
            <v>0</v>
          </cell>
          <cell r="H220" t="str">
            <v xml:space="preserve"> 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2236718.75</v>
          </cell>
          <cell r="P220" t="str">
            <v>SP</v>
          </cell>
          <cell r="Q220">
            <v>330000</v>
          </cell>
          <cell r="R220">
            <v>156250</v>
          </cell>
          <cell r="S220">
            <v>0</v>
          </cell>
          <cell r="T220">
            <v>0</v>
          </cell>
          <cell r="U220" t="b">
            <v>0</v>
          </cell>
          <cell r="V220">
            <v>7766232.1099999957</v>
          </cell>
          <cell r="W220">
            <v>0</v>
          </cell>
          <cell r="X220">
            <v>0</v>
          </cell>
          <cell r="Y220">
            <v>10985660.550000086</v>
          </cell>
          <cell r="Z220">
            <v>0</v>
          </cell>
          <cell r="AA220" t="b">
            <v>0</v>
          </cell>
          <cell r="AB220">
            <v>55501.47</v>
          </cell>
          <cell r="AC220">
            <v>0</v>
          </cell>
          <cell r="AD220">
            <v>0</v>
          </cell>
        </row>
        <row r="221">
          <cell r="A221">
            <v>36525</v>
          </cell>
          <cell r="B221" t="str">
            <v>Loan Interest</v>
          </cell>
          <cell r="C221" t="str">
            <v>Interest Coll</v>
          </cell>
          <cell r="D221" t="str">
            <v xml:space="preserve">Prin Coll to Int Coll - General Cable </v>
          </cell>
          <cell r="E221" t="str">
            <v>Term Loan B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 t="str">
            <v>IC</v>
          </cell>
          <cell r="Q221">
            <v>0</v>
          </cell>
          <cell r="R221">
            <v>1502.28</v>
          </cell>
          <cell r="S221">
            <v>0</v>
          </cell>
          <cell r="T221">
            <v>0</v>
          </cell>
          <cell r="U221" t="b">
            <v>1</v>
          </cell>
          <cell r="V221">
            <v>7767734.3899999959</v>
          </cell>
          <cell r="W221">
            <v>0</v>
          </cell>
          <cell r="X221">
            <v>0</v>
          </cell>
          <cell r="Y221">
            <v>10985660.550000086</v>
          </cell>
          <cell r="Z221">
            <v>0</v>
          </cell>
          <cell r="AA221" t="b">
            <v>0</v>
          </cell>
          <cell r="AB221">
            <v>55501.47</v>
          </cell>
          <cell r="AC221">
            <v>0</v>
          </cell>
          <cell r="AD221">
            <v>0</v>
          </cell>
        </row>
        <row r="222">
          <cell r="A222">
            <v>36525</v>
          </cell>
          <cell r="B222" t="str">
            <v>Principal Pymt</v>
          </cell>
          <cell r="C222" t="str">
            <v>Principal Coll</v>
          </cell>
          <cell r="D222" t="str">
            <v xml:space="preserve">Aurora Foods Inc </v>
          </cell>
          <cell r="E222" t="str">
            <v>Term Loan B2</v>
          </cell>
          <cell r="F222">
            <v>-5000</v>
          </cell>
          <cell r="G222">
            <v>0</v>
          </cell>
          <cell r="H222" t="str">
            <v xml:space="preserve"> 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1995000</v>
          </cell>
          <cell r="P222" t="str">
            <v>SP</v>
          </cell>
          <cell r="Q222">
            <v>330000</v>
          </cell>
          <cell r="R222">
            <v>5000</v>
          </cell>
          <cell r="S222">
            <v>0</v>
          </cell>
          <cell r="T222">
            <v>0</v>
          </cell>
          <cell r="U222" t="b">
            <v>0</v>
          </cell>
          <cell r="V222">
            <v>7767734.3899999959</v>
          </cell>
          <cell r="W222">
            <v>0</v>
          </cell>
          <cell r="X222">
            <v>0</v>
          </cell>
          <cell r="Y222">
            <v>10990660.550000086</v>
          </cell>
          <cell r="Z222">
            <v>0</v>
          </cell>
          <cell r="AA222" t="b">
            <v>0</v>
          </cell>
          <cell r="AB222">
            <v>55501.47</v>
          </cell>
          <cell r="AC222">
            <v>0</v>
          </cell>
          <cell r="AD222">
            <v>0</v>
          </cell>
        </row>
        <row r="223">
          <cell r="A223">
            <v>36525</v>
          </cell>
          <cell r="B223" t="str">
            <v>Loan Interest</v>
          </cell>
          <cell r="C223" t="str">
            <v>Interest Coll</v>
          </cell>
          <cell r="D223" t="str">
            <v xml:space="preserve">Aurora Foods Inc </v>
          </cell>
          <cell r="E223" t="str">
            <v>Term Loan B2</v>
          </cell>
          <cell r="F223" t="str">
            <v xml:space="preserve"> 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 t="str">
            <v>IC</v>
          </cell>
          <cell r="Q223">
            <v>0</v>
          </cell>
          <cell r="R223">
            <v>55.79</v>
          </cell>
          <cell r="S223">
            <v>0</v>
          </cell>
          <cell r="T223">
            <v>0</v>
          </cell>
          <cell r="U223" t="b">
            <v>1</v>
          </cell>
          <cell r="V223">
            <v>7767790.179999996</v>
          </cell>
          <cell r="W223">
            <v>0</v>
          </cell>
          <cell r="X223">
            <v>0</v>
          </cell>
          <cell r="Y223">
            <v>10990660.550000086</v>
          </cell>
          <cell r="Z223">
            <v>0</v>
          </cell>
          <cell r="AA223" t="b">
            <v>0</v>
          </cell>
          <cell r="AB223">
            <v>55501.47</v>
          </cell>
          <cell r="AC223">
            <v>0</v>
          </cell>
          <cell r="AD223">
            <v>0</v>
          </cell>
        </row>
        <row r="224">
          <cell r="A224">
            <v>36525</v>
          </cell>
          <cell r="B224" t="str">
            <v>Principal Pymt</v>
          </cell>
          <cell r="C224" t="str">
            <v>Principal Coll</v>
          </cell>
          <cell r="D224" t="str">
            <v>Lyondell Petrochemical Company</v>
          </cell>
          <cell r="E224" t="str">
            <v>Term Loan B</v>
          </cell>
          <cell r="F224">
            <v>-19002.740000000002</v>
          </cell>
          <cell r="G224">
            <v>0</v>
          </cell>
          <cell r="H224" t="str">
            <v xml:space="preserve"> 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9425358.7100000009</v>
          </cell>
          <cell r="P224" t="str">
            <v>SP</v>
          </cell>
          <cell r="Q224">
            <v>330000</v>
          </cell>
          <cell r="R224">
            <v>19002.740000000002</v>
          </cell>
          <cell r="S224">
            <v>0</v>
          </cell>
          <cell r="T224">
            <v>0</v>
          </cell>
          <cell r="U224" t="b">
            <v>0</v>
          </cell>
          <cell r="V224">
            <v>7767790.179999996</v>
          </cell>
          <cell r="W224">
            <v>0</v>
          </cell>
          <cell r="X224">
            <v>0</v>
          </cell>
          <cell r="Y224">
            <v>11009663.290000087</v>
          </cell>
          <cell r="Z224">
            <v>0</v>
          </cell>
          <cell r="AA224" t="b">
            <v>0</v>
          </cell>
          <cell r="AB224">
            <v>55501.47</v>
          </cell>
          <cell r="AC224">
            <v>0</v>
          </cell>
          <cell r="AD224">
            <v>0</v>
          </cell>
        </row>
        <row r="225">
          <cell r="A225">
            <v>36525</v>
          </cell>
          <cell r="B225" t="str">
            <v>Loan Interest</v>
          </cell>
          <cell r="C225" t="str">
            <v>Interest Coll</v>
          </cell>
          <cell r="D225" t="str">
            <v>Lyondell Petrochemical Company</v>
          </cell>
          <cell r="E225" t="str">
            <v>Term Loan B</v>
          </cell>
          <cell r="F225" t="str">
            <v xml:space="preserve"> 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 t="str">
            <v>IC</v>
          </cell>
          <cell r="Q225">
            <v>0</v>
          </cell>
          <cell r="R225">
            <v>331.26</v>
          </cell>
          <cell r="S225">
            <v>0</v>
          </cell>
          <cell r="T225">
            <v>0</v>
          </cell>
          <cell r="U225" t="b">
            <v>1</v>
          </cell>
          <cell r="V225">
            <v>7768121.4399999958</v>
          </cell>
          <cell r="W225">
            <v>0</v>
          </cell>
          <cell r="X225">
            <v>0</v>
          </cell>
          <cell r="Y225">
            <v>11009663.290000087</v>
          </cell>
          <cell r="Z225">
            <v>0</v>
          </cell>
          <cell r="AA225" t="b">
            <v>0</v>
          </cell>
          <cell r="AB225">
            <v>55501.47</v>
          </cell>
          <cell r="AC225">
            <v>0</v>
          </cell>
          <cell r="AD225">
            <v>0</v>
          </cell>
        </row>
        <row r="226">
          <cell r="A226">
            <v>36525</v>
          </cell>
          <cell r="B226" t="str">
            <v>Loan Interest</v>
          </cell>
          <cell r="C226" t="str">
            <v>Interest Coll</v>
          </cell>
          <cell r="D226" t="str">
            <v>Jefferson Smurfit Corporation</v>
          </cell>
          <cell r="E226" t="str">
            <v>Term Loan</v>
          </cell>
          <cell r="F226" t="str">
            <v xml:space="preserve"> 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 t="str">
            <v>IC</v>
          </cell>
          <cell r="Q226">
            <v>0</v>
          </cell>
          <cell r="R226">
            <v>6032.48</v>
          </cell>
          <cell r="S226">
            <v>0</v>
          </cell>
          <cell r="T226">
            <v>0</v>
          </cell>
          <cell r="U226" t="b">
            <v>1</v>
          </cell>
          <cell r="V226">
            <v>7774153.9199999962</v>
          </cell>
          <cell r="W226">
            <v>0</v>
          </cell>
          <cell r="X226">
            <v>0</v>
          </cell>
          <cell r="Y226">
            <v>11009663.290000087</v>
          </cell>
          <cell r="Z226">
            <v>0</v>
          </cell>
          <cell r="AA226" t="b">
            <v>0</v>
          </cell>
          <cell r="AB226">
            <v>55501.47</v>
          </cell>
          <cell r="AC226">
            <v>0</v>
          </cell>
          <cell r="AD226">
            <v>0</v>
          </cell>
        </row>
        <row r="227">
          <cell r="A227">
            <v>36525</v>
          </cell>
          <cell r="B227" t="str">
            <v>Loan Interest</v>
          </cell>
          <cell r="C227" t="str">
            <v>Interest Coll</v>
          </cell>
          <cell r="D227" t="str">
            <v>Nextel Communications Inc</v>
          </cell>
          <cell r="E227" t="str">
            <v>Term Loan B</v>
          </cell>
          <cell r="F227" t="str">
            <v xml:space="preserve"> 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 t="str">
            <v>IC</v>
          </cell>
          <cell r="Q227">
            <v>0</v>
          </cell>
          <cell r="R227">
            <v>873.29</v>
          </cell>
          <cell r="S227">
            <v>0</v>
          </cell>
          <cell r="T227">
            <v>0</v>
          </cell>
          <cell r="U227" t="b">
            <v>1</v>
          </cell>
          <cell r="V227">
            <v>7775027.2099999962</v>
          </cell>
          <cell r="W227">
            <v>0</v>
          </cell>
          <cell r="X227">
            <v>0</v>
          </cell>
          <cell r="Y227">
            <v>11009663.290000087</v>
          </cell>
          <cell r="Z227">
            <v>0</v>
          </cell>
          <cell r="AA227" t="b">
            <v>0</v>
          </cell>
          <cell r="AB227">
            <v>55501.47</v>
          </cell>
          <cell r="AC227">
            <v>0</v>
          </cell>
          <cell r="AD227">
            <v>0</v>
          </cell>
        </row>
        <row r="228">
          <cell r="A228">
            <v>36525</v>
          </cell>
          <cell r="B228" t="str">
            <v>Loan Interest</v>
          </cell>
          <cell r="C228" t="str">
            <v>Interest Coll</v>
          </cell>
          <cell r="D228" t="str">
            <v>Nextel Communications Inc</v>
          </cell>
          <cell r="E228" t="str">
            <v>Term Loan C</v>
          </cell>
          <cell r="F228" t="str">
            <v xml:space="preserve"> 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 t="str">
            <v>IC</v>
          </cell>
          <cell r="Q228">
            <v>0</v>
          </cell>
          <cell r="R228">
            <v>893.84</v>
          </cell>
          <cell r="S228">
            <v>0</v>
          </cell>
          <cell r="T228">
            <v>0</v>
          </cell>
          <cell r="U228" t="b">
            <v>1</v>
          </cell>
          <cell r="V228">
            <v>7775921.0499999961</v>
          </cell>
          <cell r="W228">
            <v>0</v>
          </cell>
          <cell r="X228">
            <v>0</v>
          </cell>
          <cell r="Y228">
            <v>11009663.290000087</v>
          </cell>
          <cell r="Z228">
            <v>0</v>
          </cell>
          <cell r="AA228" t="b">
            <v>0</v>
          </cell>
          <cell r="AB228">
            <v>55501.47</v>
          </cell>
          <cell r="AC228">
            <v>0</v>
          </cell>
          <cell r="AD228">
            <v>0</v>
          </cell>
        </row>
        <row r="229">
          <cell r="A229">
            <v>36525</v>
          </cell>
          <cell r="B229" t="str">
            <v>Principal Pymt</v>
          </cell>
          <cell r="C229" t="str">
            <v>Principal Coll</v>
          </cell>
          <cell r="D229" t="str">
            <v>Charles River Laboratories</v>
          </cell>
          <cell r="E229" t="str">
            <v>Term Loan B</v>
          </cell>
          <cell r="F229">
            <v>-10000</v>
          </cell>
          <cell r="G229">
            <v>0</v>
          </cell>
          <cell r="H229" t="str">
            <v xml:space="preserve"> 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3990000</v>
          </cell>
          <cell r="P229" t="str">
            <v>SP</v>
          </cell>
          <cell r="Q229">
            <v>330000</v>
          </cell>
          <cell r="R229">
            <v>10000</v>
          </cell>
          <cell r="S229">
            <v>0</v>
          </cell>
          <cell r="T229">
            <v>0</v>
          </cell>
          <cell r="U229" t="b">
            <v>0</v>
          </cell>
          <cell r="V229">
            <v>7775921.0499999961</v>
          </cell>
          <cell r="W229">
            <v>0</v>
          </cell>
          <cell r="X229">
            <v>0</v>
          </cell>
          <cell r="Y229">
            <v>11019663.290000087</v>
          </cell>
          <cell r="Z229">
            <v>0</v>
          </cell>
          <cell r="AA229" t="b">
            <v>0</v>
          </cell>
          <cell r="AB229">
            <v>55501.47</v>
          </cell>
          <cell r="AC229">
            <v>0</v>
          </cell>
          <cell r="AD229">
            <v>0</v>
          </cell>
        </row>
        <row r="230">
          <cell r="A230">
            <v>36525</v>
          </cell>
          <cell r="B230" t="str">
            <v>Loan Interest</v>
          </cell>
          <cell r="C230" t="str">
            <v>Interest Coll</v>
          </cell>
          <cell r="D230" t="str">
            <v>Charles River Laboratories</v>
          </cell>
          <cell r="E230" t="str">
            <v>Term Loan B</v>
          </cell>
          <cell r="F230" t="str">
            <v xml:space="preserve"> 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 t="str">
            <v>IC</v>
          </cell>
          <cell r="Q230">
            <v>0</v>
          </cell>
          <cell r="R230">
            <v>210.33</v>
          </cell>
          <cell r="S230">
            <v>0</v>
          </cell>
          <cell r="T230">
            <v>0</v>
          </cell>
          <cell r="U230" t="b">
            <v>1</v>
          </cell>
          <cell r="V230">
            <v>7776131.3799999962</v>
          </cell>
          <cell r="W230">
            <v>0</v>
          </cell>
          <cell r="X230">
            <v>0</v>
          </cell>
          <cell r="Y230">
            <v>11019663.290000087</v>
          </cell>
          <cell r="Z230">
            <v>0</v>
          </cell>
          <cell r="AA230" t="b">
            <v>0</v>
          </cell>
          <cell r="AB230">
            <v>55501.47</v>
          </cell>
          <cell r="AC230">
            <v>0</v>
          </cell>
          <cell r="AD230">
            <v>0</v>
          </cell>
        </row>
        <row r="231">
          <cell r="A231">
            <v>36528</v>
          </cell>
          <cell r="B231" t="str">
            <v>Bond Interest</v>
          </cell>
          <cell r="C231" t="str">
            <v>Principal Coll</v>
          </cell>
          <cell r="D231" t="str">
            <v>Allied Waste</v>
          </cell>
          <cell r="E231" t="str">
            <v>Bond</v>
          </cell>
          <cell r="F231" t="str">
            <v xml:space="preserve"> </v>
          </cell>
          <cell r="G231">
            <v>0</v>
          </cell>
          <cell r="H231" t="str">
            <v>01958XAM9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 t="str">
            <v>IP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 t="b">
            <v>0</v>
          </cell>
          <cell r="V231">
            <v>7776131.3799999962</v>
          </cell>
          <cell r="W231">
            <v>0</v>
          </cell>
          <cell r="X231">
            <v>0</v>
          </cell>
          <cell r="Y231">
            <v>11019663.290000087</v>
          </cell>
          <cell r="Z231">
            <v>0</v>
          </cell>
          <cell r="AA231" t="b">
            <v>0</v>
          </cell>
          <cell r="AB231">
            <v>55501.47</v>
          </cell>
          <cell r="AC231">
            <v>0</v>
          </cell>
          <cell r="AD231">
            <v>0</v>
          </cell>
        </row>
        <row r="232">
          <cell r="A232">
            <v>36528</v>
          </cell>
          <cell r="B232" t="str">
            <v>Bond Interest</v>
          </cell>
          <cell r="C232" t="str">
            <v>Interest Coll</v>
          </cell>
          <cell r="D232" t="str">
            <v>Allied Waste</v>
          </cell>
          <cell r="E232" t="str">
            <v>Bond</v>
          </cell>
          <cell r="F232" t="str">
            <v xml:space="preserve"> </v>
          </cell>
          <cell r="G232">
            <v>0</v>
          </cell>
          <cell r="H232" t="str">
            <v>01958XAM9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 t="str">
            <v>IC</v>
          </cell>
          <cell r="Q232">
            <v>0</v>
          </cell>
          <cell r="R232">
            <v>118125</v>
          </cell>
          <cell r="S232">
            <v>0</v>
          </cell>
          <cell r="T232">
            <v>0</v>
          </cell>
          <cell r="U232" t="b">
            <v>1</v>
          </cell>
          <cell r="V232">
            <v>7894256.3799999962</v>
          </cell>
          <cell r="W232">
            <v>0</v>
          </cell>
          <cell r="X232">
            <v>0</v>
          </cell>
          <cell r="Y232">
            <v>11019663.290000087</v>
          </cell>
          <cell r="Z232">
            <v>0</v>
          </cell>
          <cell r="AA232" t="b">
            <v>0</v>
          </cell>
          <cell r="AB232">
            <v>55501.47</v>
          </cell>
          <cell r="AC232">
            <v>0</v>
          </cell>
          <cell r="AD232">
            <v>0</v>
          </cell>
        </row>
        <row r="233">
          <cell r="A233">
            <v>36528</v>
          </cell>
          <cell r="B233" t="str">
            <v>Bond Interest</v>
          </cell>
          <cell r="C233" t="str">
            <v>Principal Coll</v>
          </cell>
          <cell r="D233" t="str">
            <v>Archibald Candy</v>
          </cell>
          <cell r="E233" t="str">
            <v>Bond</v>
          </cell>
          <cell r="F233" t="str">
            <v xml:space="preserve"> </v>
          </cell>
          <cell r="G233">
            <v>0</v>
          </cell>
          <cell r="H233" t="str">
            <v>039525AC4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 t="str">
            <v>IP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 t="b">
            <v>0</v>
          </cell>
          <cell r="V233">
            <v>7894256.3799999962</v>
          </cell>
          <cell r="W233">
            <v>0</v>
          </cell>
          <cell r="X233">
            <v>0</v>
          </cell>
          <cell r="Y233">
            <v>11019663.290000087</v>
          </cell>
          <cell r="Z233">
            <v>0</v>
          </cell>
          <cell r="AA233" t="b">
            <v>0</v>
          </cell>
          <cell r="AB233">
            <v>55501.47</v>
          </cell>
          <cell r="AC233">
            <v>0</v>
          </cell>
          <cell r="AD233">
            <v>0</v>
          </cell>
        </row>
        <row r="234">
          <cell r="A234">
            <v>36528</v>
          </cell>
          <cell r="B234" t="str">
            <v>Bond Interest</v>
          </cell>
          <cell r="C234" t="str">
            <v>Interest Coll</v>
          </cell>
          <cell r="D234" t="str">
            <v>Archibald Candy</v>
          </cell>
          <cell r="E234" t="str">
            <v>Bond</v>
          </cell>
          <cell r="F234" t="str">
            <v xml:space="preserve"> </v>
          </cell>
          <cell r="G234">
            <v>0</v>
          </cell>
          <cell r="H234" t="str">
            <v>039525AC4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 t="str">
            <v>IC</v>
          </cell>
          <cell r="Q234">
            <v>0</v>
          </cell>
          <cell r="R234">
            <v>256250</v>
          </cell>
          <cell r="S234">
            <v>0</v>
          </cell>
          <cell r="T234">
            <v>0</v>
          </cell>
          <cell r="U234" t="b">
            <v>1</v>
          </cell>
          <cell r="V234">
            <v>8150506.3799999962</v>
          </cell>
          <cell r="W234">
            <v>0</v>
          </cell>
          <cell r="X234">
            <v>0</v>
          </cell>
          <cell r="Y234">
            <v>11019663.290000087</v>
          </cell>
          <cell r="Z234">
            <v>0</v>
          </cell>
          <cell r="AA234" t="b">
            <v>0</v>
          </cell>
          <cell r="AB234">
            <v>55501.47</v>
          </cell>
          <cell r="AC234">
            <v>0</v>
          </cell>
          <cell r="AD234">
            <v>0</v>
          </cell>
        </row>
        <row r="235">
          <cell r="A235">
            <v>36528</v>
          </cell>
          <cell r="B235" t="str">
            <v>Bond Interest</v>
          </cell>
          <cell r="C235" t="str">
            <v>Principal Coll</v>
          </cell>
          <cell r="D235" t="str">
            <v>Generac Portable</v>
          </cell>
          <cell r="E235" t="str">
            <v>Bond</v>
          </cell>
          <cell r="F235" t="str">
            <v xml:space="preserve"> </v>
          </cell>
          <cell r="G235">
            <v>0</v>
          </cell>
          <cell r="H235" t="str">
            <v>36873PAC6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 t="str">
            <v>IP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 t="b">
            <v>0</v>
          </cell>
          <cell r="V235">
            <v>8150506.3799999962</v>
          </cell>
          <cell r="W235">
            <v>0</v>
          </cell>
          <cell r="X235">
            <v>0</v>
          </cell>
          <cell r="Y235">
            <v>11019663.290000087</v>
          </cell>
          <cell r="Z235">
            <v>0</v>
          </cell>
          <cell r="AA235" t="b">
            <v>0</v>
          </cell>
          <cell r="AB235">
            <v>55501.47</v>
          </cell>
          <cell r="AC235">
            <v>0</v>
          </cell>
          <cell r="AD235">
            <v>0</v>
          </cell>
        </row>
        <row r="236">
          <cell r="A236">
            <v>36528</v>
          </cell>
          <cell r="B236" t="str">
            <v>Bond Interest</v>
          </cell>
          <cell r="C236" t="str">
            <v>Interest Coll</v>
          </cell>
          <cell r="D236" t="str">
            <v>Generac Portable</v>
          </cell>
          <cell r="E236" t="str">
            <v>Bond</v>
          </cell>
          <cell r="F236" t="str">
            <v xml:space="preserve"> </v>
          </cell>
          <cell r="G236">
            <v>0</v>
          </cell>
          <cell r="H236" t="str">
            <v>36873PAC6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 t="str">
            <v>IC</v>
          </cell>
          <cell r="Q236">
            <v>0</v>
          </cell>
          <cell r="R236">
            <v>168750</v>
          </cell>
          <cell r="S236">
            <v>0</v>
          </cell>
          <cell r="T236">
            <v>0</v>
          </cell>
          <cell r="U236" t="b">
            <v>1</v>
          </cell>
          <cell r="V236">
            <v>8319256.3799999962</v>
          </cell>
          <cell r="W236">
            <v>0</v>
          </cell>
          <cell r="X236">
            <v>0</v>
          </cell>
          <cell r="Y236">
            <v>11019663.290000087</v>
          </cell>
          <cell r="Z236">
            <v>0</v>
          </cell>
          <cell r="AA236" t="b">
            <v>0</v>
          </cell>
          <cell r="AB236">
            <v>55501.47</v>
          </cell>
          <cell r="AC236">
            <v>0</v>
          </cell>
          <cell r="AD236">
            <v>0</v>
          </cell>
        </row>
        <row r="237">
          <cell r="A237">
            <v>36528</v>
          </cell>
          <cell r="B237" t="str">
            <v>Bond Interest</v>
          </cell>
          <cell r="C237" t="str">
            <v>Principal Coll</v>
          </cell>
          <cell r="D237" t="str">
            <v>Jones Intl</v>
          </cell>
          <cell r="E237" t="str">
            <v>Bond</v>
          </cell>
          <cell r="F237" t="str">
            <v xml:space="preserve"> </v>
          </cell>
          <cell r="G237">
            <v>0</v>
          </cell>
          <cell r="H237" t="str">
            <v>480208AC1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 t="str">
            <v>IP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 t="b">
            <v>0</v>
          </cell>
          <cell r="V237">
            <v>8319256.3799999962</v>
          </cell>
          <cell r="W237">
            <v>0</v>
          </cell>
          <cell r="X237">
            <v>0</v>
          </cell>
          <cell r="Y237">
            <v>11019663.290000087</v>
          </cell>
          <cell r="Z237">
            <v>0</v>
          </cell>
          <cell r="AA237" t="b">
            <v>0</v>
          </cell>
          <cell r="AB237">
            <v>55501.47</v>
          </cell>
          <cell r="AC237">
            <v>0</v>
          </cell>
          <cell r="AD237">
            <v>0</v>
          </cell>
        </row>
        <row r="238">
          <cell r="A238">
            <v>36528</v>
          </cell>
          <cell r="B238" t="str">
            <v>Bond Interest</v>
          </cell>
          <cell r="C238" t="str">
            <v>Interest Coll</v>
          </cell>
          <cell r="D238" t="str">
            <v>Jones Intl</v>
          </cell>
          <cell r="E238" t="str">
            <v>Bond</v>
          </cell>
          <cell r="F238" t="str">
            <v xml:space="preserve"> </v>
          </cell>
          <cell r="G238">
            <v>0</v>
          </cell>
          <cell r="H238" t="str">
            <v>480208AC1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 t="str">
            <v>IC</v>
          </cell>
          <cell r="Q238">
            <v>0</v>
          </cell>
          <cell r="R238">
            <v>293750</v>
          </cell>
          <cell r="S238">
            <v>0</v>
          </cell>
          <cell r="T238">
            <v>0</v>
          </cell>
          <cell r="U238" t="b">
            <v>1</v>
          </cell>
          <cell r="V238">
            <v>8613006.3799999952</v>
          </cell>
          <cell r="W238">
            <v>0</v>
          </cell>
          <cell r="X238">
            <v>0</v>
          </cell>
          <cell r="Y238">
            <v>11019663.290000087</v>
          </cell>
          <cell r="Z238">
            <v>0</v>
          </cell>
          <cell r="AA238" t="b">
            <v>0</v>
          </cell>
          <cell r="AB238">
            <v>55501.47</v>
          </cell>
          <cell r="AC238">
            <v>0</v>
          </cell>
          <cell r="AD238">
            <v>0</v>
          </cell>
        </row>
        <row r="239">
          <cell r="A239">
            <v>36528</v>
          </cell>
          <cell r="B239" t="str">
            <v>Bond Interest</v>
          </cell>
          <cell r="C239" t="str">
            <v>Principal Coll</v>
          </cell>
          <cell r="D239" t="str">
            <v>Mohegan</v>
          </cell>
          <cell r="E239" t="str">
            <v>Bond</v>
          </cell>
          <cell r="F239" t="str">
            <v xml:space="preserve"> </v>
          </cell>
          <cell r="G239">
            <v>0</v>
          </cell>
          <cell r="H239" t="str">
            <v>608328AD2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 t="str">
            <v>IP</v>
          </cell>
          <cell r="Q239">
            <v>0</v>
          </cell>
          <cell r="R239">
            <v>36288.19</v>
          </cell>
          <cell r="S239">
            <v>0</v>
          </cell>
          <cell r="T239">
            <v>0</v>
          </cell>
          <cell r="U239" t="b">
            <v>0</v>
          </cell>
          <cell r="V239">
            <v>8613006.3799999952</v>
          </cell>
          <cell r="W239">
            <v>0</v>
          </cell>
          <cell r="X239">
            <v>0</v>
          </cell>
          <cell r="Y239">
            <v>11055951.480000086</v>
          </cell>
          <cell r="Z239">
            <v>0</v>
          </cell>
          <cell r="AA239" t="b">
            <v>0</v>
          </cell>
          <cell r="AB239">
            <v>55501.47</v>
          </cell>
          <cell r="AC239">
            <v>0</v>
          </cell>
          <cell r="AD239">
            <v>0</v>
          </cell>
        </row>
        <row r="240">
          <cell r="A240">
            <v>36528</v>
          </cell>
          <cell r="B240" t="str">
            <v>Bond Interest</v>
          </cell>
          <cell r="C240" t="str">
            <v>Interest Coll</v>
          </cell>
          <cell r="D240" t="str">
            <v>Mohegan</v>
          </cell>
          <cell r="E240" t="str">
            <v>Bond</v>
          </cell>
          <cell r="F240" t="str">
            <v xml:space="preserve"> </v>
          </cell>
          <cell r="G240">
            <v>0</v>
          </cell>
          <cell r="H240" t="str">
            <v>608328AD2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 t="str">
            <v>IC</v>
          </cell>
          <cell r="Q240">
            <v>0</v>
          </cell>
          <cell r="R240">
            <v>99336.81</v>
          </cell>
          <cell r="S240">
            <v>0</v>
          </cell>
          <cell r="T240">
            <v>0</v>
          </cell>
          <cell r="U240" t="b">
            <v>1</v>
          </cell>
          <cell r="V240">
            <v>8712343.1899999958</v>
          </cell>
          <cell r="W240">
            <v>0</v>
          </cell>
          <cell r="X240">
            <v>0</v>
          </cell>
          <cell r="Y240">
            <v>11055951.480000086</v>
          </cell>
          <cell r="Z240">
            <v>0</v>
          </cell>
          <cell r="AA240" t="b">
            <v>0</v>
          </cell>
          <cell r="AB240">
            <v>55501.47</v>
          </cell>
          <cell r="AC240">
            <v>0</v>
          </cell>
          <cell r="AD240">
            <v>0</v>
          </cell>
        </row>
        <row r="241">
          <cell r="A241">
            <v>36528</v>
          </cell>
          <cell r="B241" t="str">
            <v>Bond Interest</v>
          </cell>
          <cell r="C241" t="str">
            <v>Principal Coll</v>
          </cell>
          <cell r="D241" t="str">
            <v>ZSC</v>
          </cell>
          <cell r="E241" t="str">
            <v>Bond</v>
          </cell>
          <cell r="F241" t="str">
            <v xml:space="preserve"> </v>
          </cell>
          <cell r="G241">
            <v>0</v>
          </cell>
          <cell r="H241" t="str">
            <v>988788AA3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 t="str">
            <v>IP</v>
          </cell>
          <cell r="Q241">
            <v>0</v>
          </cell>
          <cell r="R241">
            <v>112597.22</v>
          </cell>
          <cell r="S241">
            <v>0</v>
          </cell>
          <cell r="T241">
            <v>0</v>
          </cell>
          <cell r="U241" t="b">
            <v>0</v>
          </cell>
          <cell r="V241">
            <v>8712343.1899999958</v>
          </cell>
          <cell r="W241">
            <v>0</v>
          </cell>
          <cell r="X241">
            <v>0</v>
          </cell>
          <cell r="Y241">
            <v>11168548.700000087</v>
          </cell>
          <cell r="Z241">
            <v>0</v>
          </cell>
          <cell r="AA241" t="b">
            <v>0</v>
          </cell>
          <cell r="AB241">
            <v>55501.47</v>
          </cell>
          <cell r="AC241">
            <v>0</v>
          </cell>
          <cell r="AD241">
            <v>0</v>
          </cell>
        </row>
        <row r="242">
          <cell r="A242">
            <v>36528</v>
          </cell>
          <cell r="B242" t="str">
            <v>Bond Interest</v>
          </cell>
          <cell r="C242" t="str">
            <v>Interest Coll</v>
          </cell>
          <cell r="D242" t="str">
            <v>ZSC</v>
          </cell>
          <cell r="E242" t="str">
            <v>Bond</v>
          </cell>
          <cell r="F242" t="str">
            <v xml:space="preserve"> </v>
          </cell>
          <cell r="G242">
            <v>0</v>
          </cell>
          <cell r="H242" t="str">
            <v>988788AA3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 t="str">
            <v>IC</v>
          </cell>
          <cell r="Q242">
            <v>0</v>
          </cell>
          <cell r="R242">
            <v>191583.33</v>
          </cell>
          <cell r="S242">
            <v>0</v>
          </cell>
          <cell r="T242">
            <v>0</v>
          </cell>
          <cell r="U242" t="b">
            <v>1</v>
          </cell>
          <cell r="V242">
            <v>8903926.5199999958</v>
          </cell>
          <cell r="W242">
            <v>0</v>
          </cell>
          <cell r="X242">
            <v>0</v>
          </cell>
          <cell r="Y242">
            <v>11168548.700000087</v>
          </cell>
          <cell r="Z242">
            <v>0</v>
          </cell>
          <cell r="AA242" t="b">
            <v>0</v>
          </cell>
          <cell r="AB242">
            <v>55501.47</v>
          </cell>
          <cell r="AC242">
            <v>0</v>
          </cell>
          <cell r="AD242">
            <v>0</v>
          </cell>
        </row>
        <row r="243">
          <cell r="A243">
            <v>36528</v>
          </cell>
          <cell r="B243" t="str">
            <v>Flexi</v>
          </cell>
          <cell r="C243" t="str">
            <v>Interest</v>
          </cell>
          <cell r="D243" t="str">
            <v>Interest Collection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 t="str">
            <v>IC</v>
          </cell>
          <cell r="Q243">
            <v>0</v>
          </cell>
          <cell r="R243">
            <v>17579.919999999998</v>
          </cell>
          <cell r="S243">
            <v>0</v>
          </cell>
          <cell r="T243">
            <v>0</v>
          </cell>
          <cell r="U243" t="b">
            <v>1</v>
          </cell>
          <cell r="V243">
            <v>8921506.4399999958</v>
          </cell>
          <cell r="W243">
            <v>0</v>
          </cell>
          <cell r="X243">
            <v>0</v>
          </cell>
          <cell r="Y243">
            <v>11168548.700000087</v>
          </cell>
          <cell r="Z243">
            <v>0</v>
          </cell>
          <cell r="AA243" t="b">
            <v>0</v>
          </cell>
          <cell r="AB243">
            <v>55501.47</v>
          </cell>
          <cell r="AC243">
            <v>0</v>
          </cell>
          <cell r="AD243">
            <v>0</v>
          </cell>
        </row>
        <row r="244">
          <cell r="A244">
            <v>36528</v>
          </cell>
          <cell r="B244" t="str">
            <v>Flexi</v>
          </cell>
          <cell r="C244" t="str">
            <v>Interest</v>
          </cell>
          <cell r="D244" t="str">
            <v>Expense Reserve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 t="str">
            <v>IE</v>
          </cell>
          <cell r="Q244">
            <v>0</v>
          </cell>
          <cell r="R244">
            <v>52.77</v>
          </cell>
          <cell r="S244">
            <v>0</v>
          </cell>
          <cell r="T244">
            <v>0</v>
          </cell>
          <cell r="U244" t="b">
            <v>0</v>
          </cell>
          <cell r="V244">
            <v>8921506.4399999958</v>
          </cell>
          <cell r="W244">
            <v>0</v>
          </cell>
          <cell r="X244">
            <v>0</v>
          </cell>
          <cell r="Y244">
            <v>11168548.700000087</v>
          </cell>
          <cell r="Z244">
            <v>0</v>
          </cell>
          <cell r="AA244" t="b">
            <v>1</v>
          </cell>
          <cell r="AB244">
            <v>55554.239999999998</v>
          </cell>
          <cell r="AC244">
            <v>0</v>
          </cell>
          <cell r="AD244">
            <v>0</v>
          </cell>
        </row>
        <row r="245">
          <cell r="A245">
            <v>36529</v>
          </cell>
          <cell r="B245" t="str">
            <v>Loan Interest</v>
          </cell>
          <cell r="C245" t="str">
            <v>Interest Coll</v>
          </cell>
          <cell r="D245" t="str">
            <v>Whiteknight Broadcasting Inc</v>
          </cell>
          <cell r="E245" t="str">
            <v xml:space="preserve">Term Loan </v>
          </cell>
          <cell r="F245" t="str">
            <v xml:space="preserve"> 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 t="str">
            <v>IC</v>
          </cell>
          <cell r="Q245">
            <v>0</v>
          </cell>
          <cell r="R245">
            <v>38927.78</v>
          </cell>
          <cell r="S245">
            <v>0</v>
          </cell>
          <cell r="T245">
            <v>0</v>
          </cell>
          <cell r="U245" t="b">
            <v>1</v>
          </cell>
          <cell r="V245">
            <v>8960434.2199999951</v>
          </cell>
          <cell r="W245">
            <v>0</v>
          </cell>
          <cell r="X245">
            <v>0</v>
          </cell>
          <cell r="Y245">
            <v>11168548.700000087</v>
          </cell>
          <cell r="Z245">
            <v>0</v>
          </cell>
          <cell r="AA245" t="b">
            <v>0</v>
          </cell>
          <cell r="AB245">
            <v>55554.239999999998</v>
          </cell>
          <cell r="AC245">
            <v>0</v>
          </cell>
          <cell r="AD245">
            <v>0</v>
          </cell>
        </row>
        <row r="246">
          <cell r="A246">
            <v>36529</v>
          </cell>
          <cell r="B246" t="str">
            <v>Principal Pymt</v>
          </cell>
          <cell r="C246" t="str">
            <v>Principal Coll</v>
          </cell>
          <cell r="D246" t="str">
            <v>ACX Technologies Inc</v>
          </cell>
          <cell r="E246" t="str">
            <v>Term Loan</v>
          </cell>
          <cell r="F246">
            <v>-5000000</v>
          </cell>
          <cell r="G246">
            <v>0</v>
          </cell>
          <cell r="H246" t="str">
            <v xml:space="preserve"> 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4375000</v>
          </cell>
          <cell r="P246" t="str">
            <v>SP</v>
          </cell>
          <cell r="Q246">
            <v>330000</v>
          </cell>
          <cell r="R246">
            <v>5000000</v>
          </cell>
          <cell r="S246">
            <v>0</v>
          </cell>
          <cell r="T246">
            <v>0</v>
          </cell>
          <cell r="U246" t="b">
            <v>0</v>
          </cell>
          <cell r="V246">
            <v>8960434.2199999951</v>
          </cell>
          <cell r="W246">
            <v>0</v>
          </cell>
          <cell r="X246">
            <v>0</v>
          </cell>
          <cell r="Y246">
            <v>16168548.700000087</v>
          </cell>
          <cell r="Z246">
            <v>0</v>
          </cell>
          <cell r="AA246" t="b">
            <v>0</v>
          </cell>
          <cell r="AB246">
            <v>55554.239999999998</v>
          </cell>
          <cell r="AC246">
            <v>0</v>
          </cell>
          <cell r="AD246">
            <v>0</v>
          </cell>
        </row>
        <row r="247">
          <cell r="A247">
            <v>36529</v>
          </cell>
          <cell r="B247" t="str">
            <v>Loan Interest</v>
          </cell>
          <cell r="C247" t="str">
            <v>Interest Coll</v>
          </cell>
          <cell r="D247" t="str">
            <v>ACX Technologies Inc</v>
          </cell>
          <cell r="E247" t="str">
            <v>Term Loan</v>
          </cell>
          <cell r="F247" t="str">
            <v xml:space="preserve"> 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 t="str">
            <v>IC</v>
          </cell>
          <cell r="Q247">
            <v>0</v>
          </cell>
          <cell r="R247">
            <v>74833.33</v>
          </cell>
          <cell r="S247">
            <v>0</v>
          </cell>
          <cell r="T247">
            <v>0</v>
          </cell>
          <cell r="U247" t="b">
            <v>1</v>
          </cell>
          <cell r="V247">
            <v>9035267.5499999952</v>
          </cell>
          <cell r="W247">
            <v>0</v>
          </cell>
          <cell r="X247">
            <v>0</v>
          </cell>
          <cell r="Y247">
            <v>16168548.700000087</v>
          </cell>
          <cell r="Z247">
            <v>0</v>
          </cell>
          <cell r="AA247" t="b">
            <v>0</v>
          </cell>
          <cell r="AB247">
            <v>55554.239999999998</v>
          </cell>
          <cell r="AC247">
            <v>0</v>
          </cell>
          <cell r="AD247">
            <v>0</v>
          </cell>
        </row>
        <row r="248">
          <cell r="A248">
            <v>36529</v>
          </cell>
          <cell r="B248" t="str">
            <v>Loan Interest</v>
          </cell>
          <cell r="C248" t="str">
            <v>Interest Coll</v>
          </cell>
          <cell r="D248" t="str">
            <v>Charles River Laboratories</v>
          </cell>
          <cell r="E248" t="str">
            <v>Term Loan B</v>
          </cell>
          <cell r="F248" t="str">
            <v xml:space="preserve"> 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 t="str">
            <v>IC</v>
          </cell>
          <cell r="Q248">
            <v>0</v>
          </cell>
          <cell r="R248">
            <v>88282.93</v>
          </cell>
          <cell r="S248">
            <v>0</v>
          </cell>
          <cell r="T248">
            <v>0</v>
          </cell>
          <cell r="U248" t="b">
            <v>1</v>
          </cell>
          <cell r="V248">
            <v>9123550.4799999949</v>
          </cell>
          <cell r="W248">
            <v>0</v>
          </cell>
          <cell r="X248">
            <v>0</v>
          </cell>
          <cell r="Y248">
            <v>16168548.700000087</v>
          </cell>
          <cell r="Z248">
            <v>0</v>
          </cell>
          <cell r="AA248" t="b">
            <v>0</v>
          </cell>
          <cell r="AB248">
            <v>55554.239999999998</v>
          </cell>
          <cell r="AC248">
            <v>0</v>
          </cell>
          <cell r="AD248">
            <v>0</v>
          </cell>
        </row>
        <row r="249">
          <cell r="A249">
            <v>36529</v>
          </cell>
          <cell r="B249" t="str">
            <v>Loan Interest</v>
          </cell>
          <cell r="C249" t="str">
            <v>Interest Coll</v>
          </cell>
          <cell r="D249" t="str">
            <v>Comcorp Broadcasting Inc</v>
          </cell>
          <cell r="E249" t="str">
            <v>Term Loan B</v>
          </cell>
          <cell r="F249" t="str">
            <v xml:space="preserve"> 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 t="str">
            <v>IC</v>
          </cell>
          <cell r="Q249">
            <v>0</v>
          </cell>
          <cell r="R249">
            <v>42777.78</v>
          </cell>
          <cell r="S249">
            <v>0</v>
          </cell>
          <cell r="T249">
            <v>0</v>
          </cell>
          <cell r="U249" t="b">
            <v>1</v>
          </cell>
          <cell r="V249">
            <v>9166328.2599999942</v>
          </cell>
          <cell r="W249">
            <v>0</v>
          </cell>
          <cell r="X249">
            <v>0</v>
          </cell>
          <cell r="Y249">
            <v>16168548.700000087</v>
          </cell>
          <cell r="Z249">
            <v>0</v>
          </cell>
          <cell r="AA249" t="b">
            <v>0</v>
          </cell>
          <cell r="AB249">
            <v>55554.239999999998</v>
          </cell>
          <cell r="AC249">
            <v>0</v>
          </cell>
          <cell r="AD249">
            <v>0</v>
          </cell>
        </row>
        <row r="250">
          <cell r="A250">
            <v>36530</v>
          </cell>
          <cell r="B250" t="str">
            <v>Loan Interest</v>
          </cell>
          <cell r="C250" t="str">
            <v>Interest Coll</v>
          </cell>
          <cell r="D250" t="str">
            <v>Whiteknight Broadcasting Inc</v>
          </cell>
          <cell r="E250" t="str">
            <v>Term Loan</v>
          </cell>
          <cell r="F250" t="str">
            <v xml:space="preserve"> 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 t="str">
            <v>IC</v>
          </cell>
          <cell r="Q250">
            <v>0</v>
          </cell>
          <cell r="R250">
            <v>3850</v>
          </cell>
          <cell r="S250">
            <v>0</v>
          </cell>
          <cell r="T250">
            <v>0</v>
          </cell>
          <cell r="U250" t="b">
            <v>1</v>
          </cell>
          <cell r="V250">
            <v>9170178.2599999942</v>
          </cell>
          <cell r="W250">
            <v>0</v>
          </cell>
          <cell r="X250">
            <v>0</v>
          </cell>
          <cell r="Y250">
            <v>16168548.700000087</v>
          </cell>
          <cell r="Z250">
            <v>0</v>
          </cell>
          <cell r="AA250" t="b">
            <v>0</v>
          </cell>
          <cell r="AB250">
            <v>55554.239999999998</v>
          </cell>
          <cell r="AC250">
            <v>0</v>
          </cell>
          <cell r="AD250">
            <v>0</v>
          </cell>
        </row>
        <row r="251">
          <cell r="A251">
            <v>36530</v>
          </cell>
          <cell r="B251" t="str">
            <v>Loan Interest</v>
          </cell>
          <cell r="C251" t="str">
            <v>Interest Coll</v>
          </cell>
          <cell r="D251" t="str">
            <v>Mediacom USA LLC</v>
          </cell>
          <cell r="E251" t="str">
            <v>Term Loan B</v>
          </cell>
          <cell r="F251" t="str">
            <v xml:space="preserve"> 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 t="str">
            <v>IC</v>
          </cell>
          <cell r="Q251">
            <v>0</v>
          </cell>
          <cell r="R251">
            <v>33918.959999999999</v>
          </cell>
          <cell r="S251">
            <v>0</v>
          </cell>
          <cell r="T251">
            <v>0</v>
          </cell>
          <cell r="U251" t="b">
            <v>1</v>
          </cell>
          <cell r="V251">
            <v>9204097.2199999951</v>
          </cell>
          <cell r="W251">
            <v>0</v>
          </cell>
          <cell r="X251">
            <v>0</v>
          </cell>
          <cell r="Y251">
            <v>16168548.700000087</v>
          </cell>
          <cell r="Z251">
            <v>0</v>
          </cell>
          <cell r="AA251" t="b">
            <v>0</v>
          </cell>
          <cell r="AB251">
            <v>55554.239999999998</v>
          </cell>
          <cell r="AC251">
            <v>0</v>
          </cell>
          <cell r="AD251">
            <v>0</v>
          </cell>
        </row>
        <row r="252">
          <cell r="A252">
            <v>36530</v>
          </cell>
          <cell r="B252" t="str">
            <v>Principal Pymt</v>
          </cell>
          <cell r="C252" t="str">
            <v>Principal Coll</v>
          </cell>
          <cell r="D252" t="str">
            <v>Whiteknight Broadcasting Inc</v>
          </cell>
          <cell r="E252" t="str">
            <v>Term Loan B</v>
          </cell>
          <cell r="F252">
            <v>-225000</v>
          </cell>
          <cell r="G252">
            <v>0</v>
          </cell>
          <cell r="H252" t="str">
            <v xml:space="preserve"> 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2275000</v>
          </cell>
          <cell r="P252" t="str">
            <v>SP</v>
          </cell>
          <cell r="Q252">
            <v>330000</v>
          </cell>
          <cell r="R252">
            <v>225000</v>
          </cell>
          <cell r="S252">
            <v>0</v>
          </cell>
          <cell r="T252">
            <v>0</v>
          </cell>
          <cell r="U252" t="b">
            <v>0</v>
          </cell>
          <cell r="V252">
            <v>9204097.2199999951</v>
          </cell>
          <cell r="W252">
            <v>0</v>
          </cell>
          <cell r="X252">
            <v>0</v>
          </cell>
          <cell r="Y252">
            <v>16393548.700000087</v>
          </cell>
          <cell r="Z252">
            <v>0</v>
          </cell>
          <cell r="AA252" t="b">
            <v>0</v>
          </cell>
          <cell r="AB252">
            <v>55554.239999999998</v>
          </cell>
          <cell r="AC252">
            <v>0</v>
          </cell>
          <cell r="AD252">
            <v>0</v>
          </cell>
        </row>
        <row r="253">
          <cell r="A253">
            <v>36530</v>
          </cell>
          <cell r="B253" t="str">
            <v>Loan Interest</v>
          </cell>
          <cell r="C253" t="str">
            <v>Interest Coll</v>
          </cell>
          <cell r="D253" t="str">
            <v>Whiteknight Broadcasting Inc</v>
          </cell>
          <cell r="E253" t="str">
            <v>Term Loan B</v>
          </cell>
          <cell r="F253" t="str">
            <v xml:space="preserve"> 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 t="str">
            <v>IC</v>
          </cell>
          <cell r="Q253">
            <v>0</v>
          </cell>
          <cell r="R253">
            <v>66.27</v>
          </cell>
          <cell r="S253">
            <v>0</v>
          </cell>
          <cell r="T253">
            <v>0</v>
          </cell>
          <cell r="U253" t="b">
            <v>1</v>
          </cell>
          <cell r="V253">
            <v>9204163.4899999946</v>
          </cell>
          <cell r="W253">
            <v>0</v>
          </cell>
          <cell r="X253">
            <v>0</v>
          </cell>
          <cell r="Y253">
            <v>16393548.700000087</v>
          </cell>
          <cell r="Z253">
            <v>0</v>
          </cell>
          <cell r="AA253" t="b">
            <v>0</v>
          </cell>
          <cell r="AB253">
            <v>55554.239999999998</v>
          </cell>
          <cell r="AC253">
            <v>0</v>
          </cell>
          <cell r="AD253">
            <v>0</v>
          </cell>
        </row>
        <row r="254">
          <cell r="A254">
            <v>36531</v>
          </cell>
          <cell r="B254" t="str">
            <v>Principal Pymt</v>
          </cell>
          <cell r="C254" t="str">
            <v>Principal Coll</v>
          </cell>
          <cell r="D254" t="str">
            <v>Comcorp Broadcasting Inc</v>
          </cell>
          <cell r="E254" t="str">
            <v>Term Loan B</v>
          </cell>
          <cell r="F254">
            <v>-259605</v>
          </cell>
          <cell r="G254">
            <v>0</v>
          </cell>
          <cell r="H254" t="str">
            <v xml:space="preserve"> 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2240395</v>
          </cell>
          <cell r="P254" t="str">
            <v>SP</v>
          </cell>
          <cell r="Q254">
            <v>330000</v>
          </cell>
          <cell r="R254">
            <v>259605</v>
          </cell>
          <cell r="S254">
            <v>0</v>
          </cell>
          <cell r="T254">
            <v>0</v>
          </cell>
          <cell r="U254" t="b">
            <v>0</v>
          </cell>
          <cell r="V254">
            <v>9204163.4899999946</v>
          </cell>
          <cell r="W254">
            <v>0</v>
          </cell>
          <cell r="X254">
            <v>0</v>
          </cell>
          <cell r="Y254">
            <v>16653153.700000087</v>
          </cell>
          <cell r="Z254">
            <v>0</v>
          </cell>
          <cell r="AA254" t="b">
            <v>0</v>
          </cell>
          <cell r="AB254">
            <v>55554.239999999998</v>
          </cell>
          <cell r="AC254">
            <v>0</v>
          </cell>
          <cell r="AD254">
            <v>0</v>
          </cell>
        </row>
        <row r="255">
          <cell r="A255">
            <v>36531</v>
          </cell>
          <cell r="B255">
            <v>0</v>
          </cell>
          <cell r="C255" t="str">
            <v>Interest Coll</v>
          </cell>
          <cell r="D255" t="str">
            <v>Comcorp Broadcasting Inc</v>
          </cell>
          <cell r="E255" t="str">
            <v>Term Loan B</v>
          </cell>
          <cell r="F255" t="str">
            <v xml:space="preserve"> 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 t="str">
            <v>IC</v>
          </cell>
          <cell r="Q255">
            <v>0</v>
          </cell>
          <cell r="R255">
            <v>76.25</v>
          </cell>
          <cell r="S255">
            <v>0</v>
          </cell>
          <cell r="T255">
            <v>0</v>
          </cell>
          <cell r="U255" t="b">
            <v>1</v>
          </cell>
          <cell r="V255">
            <v>9204239.7399999946</v>
          </cell>
          <cell r="W255">
            <v>0</v>
          </cell>
          <cell r="X255">
            <v>0</v>
          </cell>
          <cell r="Y255">
            <v>16653153.700000087</v>
          </cell>
          <cell r="Z255">
            <v>0</v>
          </cell>
          <cell r="AA255" t="b">
            <v>0</v>
          </cell>
          <cell r="AB255">
            <v>55554.239999999998</v>
          </cell>
          <cell r="AC255">
            <v>0</v>
          </cell>
          <cell r="AD255">
            <v>0</v>
          </cell>
        </row>
        <row r="256">
          <cell r="A256">
            <v>36532</v>
          </cell>
          <cell r="B256" t="str">
            <v>Sell</v>
          </cell>
          <cell r="C256" t="str">
            <v>Principal Coll</v>
          </cell>
          <cell r="D256" t="str">
            <v>Carmike Cinemas</v>
          </cell>
          <cell r="E256" t="str">
            <v>Bond</v>
          </cell>
          <cell r="F256">
            <v>-1000000</v>
          </cell>
          <cell r="G256" t="str">
            <v>9.375</v>
          </cell>
          <cell r="H256" t="str">
            <v>143436AD5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2/1/09</v>
          </cell>
          <cell r="N256" t="str">
            <v>85.0</v>
          </cell>
          <cell r="O256">
            <v>6000000</v>
          </cell>
          <cell r="P256" t="str">
            <v>SP</v>
          </cell>
          <cell r="Q256">
            <v>330000</v>
          </cell>
          <cell r="R256">
            <v>850000</v>
          </cell>
          <cell r="S256">
            <v>0</v>
          </cell>
          <cell r="T256">
            <v>0</v>
          </cell>
          <cell r="U256" t="b">
            <v>0</v>
          </cell>
          <cell r="V256">
            <v>9204239.7399999946</v>
          </cell>
          <cell r="W256">
            <v>0</v>
          </cell>
          <cell r="X256">
            <v>0</v>
          </cell>
          <cell r="Y256">
            <v>17503153.700000085</v>
          </cell>
          <cell r="Z256">
            <v>0</v>
          </cell>
          <cell r="AA256" t="b">
            <v>0</v>
          </cell>
          <cell r="AB256">
            <v>55554.239999999998</v>
          </cell>
          <cell r="AC256">
            <v>0</v>
          </cell>
          <cell r="AD256">
            <v>0</v>
          </cell>
        </row>
        <row r="257">
          <cell r="A257">
            <v>36532</v>
          </cell>
          <cell r="B257" t="str">
            <v>Sell</v>
          </cell>
          <cell r="C257" t="str">
            <v>Interest Coll</v>
          </cell>
          <cell r="D257" t="str">
            <v>Carmike Cinemas</v>
          </cell>
          <cell r="E257" t="str">
            <v>Bond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 t="str">
            <v>IC</v>
          </cell>
          <cell r="Q257">
            <v>0</v>
          </cell>
          <cell r="R257">
            <v>40625</v>
          </cell>
          <cell r="S257">
            <v>0</v>
          </cell>
          <cell r="T257">
            <v>0</v>
          </cell>
          <cell r="U257" t="b">
            <v>1</v>
          </cell>
          <cell r="V257">
            <v>9244864.7399999946</v>
          </cell>
          <cell r="W257">
            <v>0</v>
          </cell>
          <cell r="X257">
            <v>0</v>
          </cell>
          <cell r="Y257">
            <v>17503153.700000085</v>
          </cell>
          <cell r="Z257">
            <v>0</v>
          </cell>
          <cell r="AA257" t="b">
            <v>0</v>
          </cell>
          <cell r="AB257">
            <v>55554.239999999998</v>
          </cell>
          <cell r="AC257">
            <v>0</v>
          </cell>
          <cell r="AD257">
            <v>0</v>
          </cell>
        </row>
        <row r="258">
          <cell r="A258">
            <v>36532</v>
          </cell>
          <cell r="B258" t="str">
            <v>Loan Interest</v>
          </cell>
          <cell r="C258" t="str">
            <v>Interest Coll</v>
          </cell>
          <cell r="D258" t="str">
            <v xml:space="preserve">Aurora Foods Inc </v>
          </cell>
          <cell r="E258" t="str">
            <v>Term Loan B2</v>
          </cell>
          <cell r="F258" t="str">
            <v xml:space="preserve"> 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 t="str">
            <v>IC</v>
          </cell>
          <cell r="Q258">
            <v>0</v>
          </cell>
          <cell r="R258">
            <v>0.78</v>
          </cell>
          <cell r="S258">
            <v>0</v>
          </cell>
          <cell r="T258">
            <v>0</v>
          </cell>
          <cell r="U258" t="b">
            <v>1</v>
          </cell>
          <cell r="V258">
            <v>9244865.519999994</v>
          </cell>
          <cell r="W258">
            <v>0</v>
          </cell>
          <cell r="X258">
            <v>0</v>
          </cell>
          <cell r="Y258">
            <v>17503153.700000085</v>
          </cell>
          <cell r="Z258">
            <v>0</v>
          </cell>
          <cell r="AA258" t="b">
            <v>0</v>
          </cell>
          <cell r="AB258">
            <v>55554.239999999998</v>
          </cell>
          <cell r="AC258">
            <v>0</v>
          </cell>
          <cell r="AD258">
            <v>0</v>
          </cell>
        </row>
        <row r="259">
          <cell r="A259">
            <v>36535</v>
          </cell>
          <cell r="B259" t="str">
            <v>Sell</v>
          </cell>
          <cell r="C259" t="str">
            <v>Principal Coll</v>
          </cell>
          <cell r="D259" t="str">
            <v>Carmike Cinemas</v>
          </cell>
          <cell r="E259" t="str">
            <v>Bond</v>
          </cell>
          <cell r="F259">
            <v>-1000000</v>
          </cell>
          <cell r="G259" t="str">
            <v>9.375</v>
          </cell>
          <cell r="H259" t="str">
            <v>143436AD5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2/1/09</v>
          </cell>
          <cell r="N259" t="str">
            <v>84.50</v>
          </cell>
          <cell r="O259">
            <v>5000000</v>
          </cell>
          <cell r="P259" t="str">
            <v>SP</v>
          </cell>
          <cell r="Q259">
            <v>330000</v>
          </cell>
          <cell r="R259">
            <v>845000</v>
          </cell>
          <cell r="S259">
            <v>0</v>
          </cell>
          <cell r="T259">
            <v>0</v>
          </cell>
          <cell r="U259" t="b">
            <v>0</v>
          </cell>
          <cell r="V259">
            <v>9244865.519999994</v>
          </cell>
          <cell r="W259">
            <v>0</v>
          </cell>
          <cell r="X259">
            <v>0</v>
          </cell>
          <cell r="Y259">
            <v>18348153.700000085</v>
          </cell>
          <cell r="Z259">
            <v>0</v>
          </cell>
          <cell r="AA259" t="b">
            <v>0</v>
          </cell>
          <cell r="AB259">
            <v>55554.239999999998</v>
          </cell>
          <cell r="AC259">
            <v>0</v>
          </cell>
          <cell r="AD259">
            <v>0</v>
          </cell>
        </row>
        <row r="260">
          <cell r="A260">
            <v>36535</v>
          </cell>
          <cell r="B260" t="str">
            <v>Sell</v>
          </cell>
          <cell r="C260" t="str">
            <v>Interest Coll</v>
          </cell>
          <cell r="D260" t="str">
            <v>Carmike Cinemas</v>
          </cell>
          <cell r="E260" t="str">
            <v>Bond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 t="str">
            <v>IC</v>
          </cell>
          <cell r="Q260">
            <v>0</v>
          </cell>
          <cell r="R260">
            <v>41406.25</v>
          </cell>
          <cell r="S260">
            <v>0</v>
          </cell>
          <cell r="T260">
            <v>0</v>
          </cell>
          <cell r="U260" t="b">
            <v>1</v>
          </cell>
          <cell r="V260">
            <v>9286271.769999994</v>
          </cell>
          <cell r="W260">
            <v>0</v>
          </cell>
          <cell r="X260">
            <v>0</v>
          </cell>
          <cell r="Y260">
            <v>18348153.700000085</v>
          </cell>
          <cell r="Z260">
            <v>0</v>
          </cell>
          <cell r="AA260" t="b">
            <v>0</v>
          </cell>
          <cell r="AB260">
            <v>55554.239999999998</v>
          </cell>
          <cell r="AC260">
            <v>0</v>
          </cell>
          <cell r="AD260">
            <v>0</v>
          </cell>
        </row>
        <row r="261">
          <cell r="A261">
            <v>36535</v>
          </cell>
          <cell r="B261" t="str">
            <v>Sell</v>
          </cell>
          <cell r="C261" t="str">
            <v>Principal Coll</v>
          </cell>
          <cell r="D261" t="str">
            <v>Riverwood Intl</v>
          </cell>
          <cell r="E261" t="str">
            <v>Bond</v>
          </cell>
          <cell r="F261">
            <v>-3000000</v>
          </cell>
          <cell r="G261" t="str">
            <v>10.25</v>
          </cell>
          <cell r="H261" t="str">
            <v>769507AH7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4/1/06</v>
          </cell>
          <cell r="N261" t="str">
            <v>99.625</v>
          </cell>
          <cell r="O261">
            <v>5100000</v>
          </cell>
          <cell r="P261" t="str">
            <v>SP</v>
          </cell>
          <cell r="Q261">
            <v>330000</v>
          </cell>
          <cell r="R261">
            <v>2988750</v>
          </cell>
          <cell r="S261">
            <v>0</v>
          </cell>
          <cell r="T261">
            <v>0</v>
          </cell>
          <cell r="U261" t="b">
            <v>0</v>
          </cell>
          <cell r="V261">
            <v>9286271.769999994</v>
          </cell>
          <cell r="W261">
            <v>0</v>
          </cell>
          <cell r="X261">
            <v>0</v>
          </cell>
          <cell r="Y261">
            <v>21336903.700000085</v>
          </cell>
          <cell r="Z261">
            <v>0</v>
          </cell>
          <cell r="AA261" t="b">
            <v>0</v>
          </cell>
          <cell r="AB261">
            <v>55554.239999999998</v>
          </cell>
          <cell r="AC261">
            <v>0</v>
          </cell>
          <cell r="AD261">
            <v>0</v>
          </cell>
        </row>
        <row r="262">
          <cell r="A262">
            <v>36535</v>
          </cell>
          <cell r="B262" t="str">
            <v>Sell</v>
          </cell>
          <cell r="C262" t="str">
            <v>Interest Coll</v>
          </cell>
          <cell r="D262" t="str">
            <v>Riverwood Intl</v>
          </cell>
          <cell r="E262" t="str">
            <v>Bond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 t="str">
            <v>IC</v>
          </cell>
          <cell r="Q262">
            <v>0</v>
          </cell>
          <cell r="R262">
            <v>84562.5</v>
          </cell>
          <cell r="S262">
            <v>0</v>
          </cell>
          <cell r="T262">
            <v>0</v>
          </cell>
          <cell r="U262" t="b">
            <v>1</v>
          </cell>
          <cell r="V262">
            <v>9370834.269999994</v>
          </cell>
          <cell r="W262">
            <v>0</v>
          </cell>
          <cell r="X262">
            <v>0</v>
          </cell>
          <cell r="Y262">
            <v>21336903.700000085</v>
          </cell>
          <cell r="Z262">
            <v>0</v>
          </cell>
          <cell r="AA262" t="b">
            <v>0</v>
          </cell>
          <cell r="AB262">
            <v>55554.239999999998</v>
          </cell>
          <cell r="AC262">
            <v>0</v>
          </cell>
          <cell r="AD262">
            <v>0</v>
          </cell>
        </row>
        <row r="263">
          <cell r="A263">
            <v>36535</v>
          </cell>
          <cell r="B263">
            <v>0</v>
          </cell>
          <cell r="C263" t="str">
            <v>Expense Reserve</v>
          </cell>
          <cell r="D263" t="str">
            <v>Standard &amp; Poor's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 t="str">
            <v>EE</v>
          </cell>
          <cell r="Q263">
            <v>0</v>
          </cell>
          <cell r="R263">
            <v>-589.96</v>
          </cell>
          <cell r="S263">
            <v>0</v>
          </cell>
          <cell r="T263">
            <v>0</v>
          </cell>
          <cell r="U263" t="b">
            <v>0</v>
          </cell>
          <cell r="V263">
            <v>9370834.269999994</v>
          </cell>
          <cell r="W263">
            <v>0</v>
          </cell>
          <cell r="X263">
            <v>0</v>
          </cell>
          <cell r="Y263">
            <v>21336903.700000085</v>
          </cell>
          <cell r="Z263">
            <v>0</v>
          </cell>
          <cell r="AA263" t="b">
            <v>1</v>
          </cell>
          <cell r="AB263">
            <v>54964.28</v>
          </cell>
          <cell r="AC263">
            <v>0</v>
          </cell>
          <cell r="AD263">
            <v>0</v>
          </cell>
        </row>
        <row r="264">
          <cell r="A264">
            <v>36535</v>
          </cell>
          <cell r="B264">
            <v>0</v>
          </cell>
          <cell r="C264" t="str">
            <v>Expense Reserve</v>
          </cell>
          <cell r="D264" t="str">
            <v>Maples &amp; Calder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 t="str">
            <v>EE</v>
          </cell>
          <cell r="Q264">
            <v>0</v>
          </cell>
          <cell r="R264">
            <v>-1523.17</v>
          </cell>
          <cell r="S264">
            <v>0</v>
          </cell>
          <cell r="T264">
            <v>0</v>
          </cell>
          <cell r="U264" t="b">
            <v>0</v>
          </cell>
          <cell r="V264">
            <v>9370834.269999994</v>
          </cell>
          <cell r="W264">
            <v>0</v>
          </cell>
          <cell r="X264">
            <v>0</v>
          </cell>
          <cell r="Y264">
            <v>21336903.700000085</v>
          </cell>
          <cell r="Z264">
            <v>0</v>
          </cell>
          <cell r="AA264" t="b">
            <v>1</v>
          </cell>
          <cell r="AB264">
            <v>53441.11</v>
          </cell>
          <cell r="AC264">
            <v>0</v>
          </cell>
          <cell r="AD264">
            <v>0</v>
          </cell>
        </row>
        <row r="265">
          <cell r="A265">
            <v>36535</v>
          </cell>
          <cell r="B265" t="str">
            <v>Loan Interest</v>
          </cell>
          <cell r="C265" t="str">
            <v>Interest Coll</v>
          </cell>
          <cell r="D265" t="str">
            <v>Wyndham International Inc</v>
          </cell>
          <cell r="E265" t="str">
            <v>Term Loan B</v>
          </cell>
          <cell r="F265" t="str">
            <v xml:space="preserve"> 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 t="str">
            <v>IC</v>
          </cell>
          <cell r="Q265">
            <v>0</v>
          </cell>
          <cell r="R265">
            <v>42517.36</v>
          </cell>
          <cell r="S265">
            <v>0</v>
          </cell>
          <cell r="T265">
            <v>0</v>
          </cell>
          <cell r="U265" t="b">
            <v>1</v>
          </cell>
          <cell r="V265">
            <v>9413351.6299999934</v>
          </cell>
          <cell r="W265">
            <v>0</v>
          </cell>
          <cell r="X265">
            <v>0</v>
          </cell>
          <cell r="Y265">
            <v>21336903.700000085</v>
          </cell>
          <cell r="Z265">
            <v>0</v>
          </cell>
          <cell r="AA265" t="b">
            <v>0</v>
          </cell>
          <cell r="AB265">
            <v>53441.11</v>
          </cell>
          <cell r="AC265">
            <v>0</v>
          </cell>
          <cell r="AD265">
            <v>0</v>
          </cell>
        </row>
        <row r="266">
          <cell r="A266">
            <v>36535</v>
          </cell>
          <cell r="B266" t="str">
            <v>Flexi</v>
          </cell>
          <cell r="C266" t="str">
            <v>Interest</v>
          </cell>
          <cell r="D266" t="str">
            <v>Interest Collection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 t="str">
            <v>IC</v>
          </cell>
          <cell r="Q266">
            <v>0</v>
          </cell>
          <cell r="R266">
            <v>22731.41</v>
          </cell>
          <cell r="S266">
            <v>0</v>
          </cell>
          <cell r="T266">
            <v>0</v>
          </cell>
          <cell r="U266" t="b">
            <v>1</v>
          </cell>
          <cell r="V266">
            <v>9436083.0399999935</v>
          </cell>
          <cell r="W266">
            <v>0</v>
          </cell>
          <cell r="X266">
            <v>0</v>
          </cell>
          <cell r="Y266">
            <v>21336903.700000085</v>
          </cell>
          <cell r="Z266">
            <v>0</v>
          </cell>
          <cell r="AA266" t="b">
            <v>0</v>
          </cell>
          <cell r="AB266">
            <v>53441.11</v>
          </cell>
          <cell r="AC266">
            <v>0</v>
          </cell>
          <cell r="AD266">
            <v>0</v>
          </cell>
        </row>
        <row r="267">
          <cell r="A267">
            <v>36535</v>
          </cell>
          <cell r="B267" t="str">
            <v>Flexi</v>
          </cell>
          <cell r="C267" t="str">
            <v>Interest</v>
          </cell>
          <cell r="D267" t="str">
            <v>Expense Reserve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 t="str">
            <v>IE</v>
          </cell>
          <cell r="Q267">
            <v>0</v>
          </cell>
          <cell r="R267">
            <v>52.82</v>
          </cell>
          <cell r="S267">
            <v>0</v>
          </cell>
          <cell r="T267">
            <v>0</v>
          </cell>
          <cell r="U267" t="b">
            <v>0</v>
          </cell>
          <cell r="V267">
            <v>9436083.0399999935</v>
          </cell>
          <cell r="W267">
            <v>0</v>
          </cell>
          <cell r="X267">
            <v>0</v>
          </cell>
          <cell r="Y267">
            <v>21336903.700000085</v>
          </cell>
          <cell r="Z267">
            <v>0</v>
          </cell>
          <cell r="AA267" t="b">
            <v>1</v>
          </cell>
          <cell r="AB267">
            <v>53493.93</v>
          </cell>
          <cell r="AC267">
            <v>0</v>
          </cell>
          <cell r="AD267">
            <v>0</v>
          </cell>
        </row>
        <row r="268">
          <cell r="A268">
            <v>36536</v>
          </cell>
          <cell r="B268" t="str">
            <v>Sell</v>
          </cell>
          <cell r="C268" t="str">
            <v>Principal Coll</v>
          </cell>
          <cell r="D268" t="str">
            <v>Advantica Restaurant</v>
          </cell>
          <cell r="E268" t="str">
            <v>Bond</v>
          </cell>
          <cell r="F268">
            <v>-1000000</v>
          </cell>
          <cell r="G268" t="str">
            <v>11.25</v>
          </cell>
          <cell r="H268" t="str">
            <v>00758BAA7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1/15/08</v>
          </cell>
          <cell r="N268" t="str">
            <v>73.50</v>
          </cell>
          <cell r="O268">
            <v>1000000</v>
          </cell>
          <cell r="P268" t="str">
            <v>SP</v>
          </cell>
          <cell r="Q268">
            <v>330000</v>
          </cell>
          <cell r="R268">
            <v>735000</v>
          </cell>
          <cell r="S268">
            <v>0</v>
          </cell>
          <cell r="T268">
            <v>0</v>
          </cell>
          <cell r="U268" t="b">
            <v>0</v>
          </cell>
          <cell r="V268">
            <v>9436083.0399999935</v>
          </cell>
          <cell r="W268">
            <v>0</v>
          </cell>
          <cell r="X268">
            <v>0</v>
          </cell>
          <cell r="Y268">
            <v>22071903.700000085</v>
          </cell>
          <cell r="Z268">
            <v>0</v>
          </cell>
          <cell r="AA268" t="b">
            <v>0</v>
          </cell>
          <cell r="AB268">
            <v>53493.93</v>
          </cell>
          <cell r="AC268">
            <v>0</v>
          </cell>
          <cell r="AD268">
            <v>0</v>
          </cell>
        </row>
        <row r="269">
          <cell r="A269">
            <v>36536</v>
          </cell>
          <cell r="B269" t="str">
            <v>Sell</v>
          </cell>
          <cell r="C269" t="str">
            <v>Interest Coll</v>
          </cell>
          <cell r="D269" t="str">
            <v>Advantica Restaurant</v>
          </cell>
          <cell r="E269" t="str">
            <v>Bond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 t="str">
            <v>IC</v>
          </cell>
          <cell r="Q269">
            <v>0</v>
          </cell>
          <cell r="R269">
            <v>55000</v>
          </cell>
          <cell r="S269">
            <v>0</v>
          </cell>
          <cell r="T269">
            <v>0</v>
          </cell>
          <cell r="U269" t="b">
            <v>1</v>
          </cell>
          <cell r="V269">
            <v>9491083.0399999935</v>
          </cell>
          <cell r="W269">
            <v>0</v>
          </cell>
          <cell r="X269">
            <v>0</v>
          </cell>
          <cell r="Y269">
            <v>22071903.700000085</v>
          </cell>
          <cell r="Z269">
            <v>0</v>
          </cell>
          <cell r="AA269" t="b">
            <v>0</v>
          </cell>
          <cell r="AB269">
            <v>53493.93</v>
          </cell>
          <cell r="AC269">
            <v>0</v>
          </cell>
          <cell r="AD269">
            <v>0</v>
          </cell>
        </row>
        <row r="270">
          <cell r="A270">
            <v>36536</v>
          </cell>
          <cell r="B270" t="str">
            <v>Sell</v>
          </cell>
          <cell r="C270" t="str">
            <v>Principal Coll</v>
          </cell>
          <cell r="D270" t="str">
            <v>Simmons Co</v>
          </cell>
          <cell r="E270" t="str">
            <v>Bond</v>
          </cell>
          <cell r="F270">
            <v>-2000000</v>
          </cell>
          <cell r="G270" t="str">
            <v>10.25</v>
          </cell>
          <cell r="H270" t="str">
            <v>828709AD7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828709AD7</v>
          </cell>
          <cell r="N270" t="str">
            <v>90.50</v>
          </cell>
          <cell r="O270">
            <v>5000000</v>
          </cell>
          <cell r="P270" t="str">
            <v>SP</v>
          </cell>
          <cell r="Q270">
            <v>330000</v>
          </cell>
          <cell r="R270">
            <v>1810000</v>
          </cell>
          <cell r="S270">
            <v>0</v>
          </cell>
          <cell r="T270">
            <v>0</v>
          </cell>
          <cell r="U270" t="b">
            <v>0</v>
          </cell>
          <cell r="V270">
            <v>9491083.0399999935</v>
          </cell>
          <cell r="W270">
            <v>0</v>
          </cell>
          <cell r="X270">
            <v>0</v>
          </cell>
          <cell r="Y270">
            <v>23881903.700000085</v>
          </cell>
          <cell r="Z270">
            <v>0</v>
          </cell>
          <cell r="AA270" t="b">
            <v>0</v>
          </cell>
          <cell r="AB270">
            <v>53493.93</v>
          </cell>
          <cell r="AC270">
            <v>0</v>
          </cell>
          <cell r="AD270">
            <v>0</v>
          </cell>
        </row>
        <row r="271">
          <cell r="A271">
            <v>36536</v>
          </cell>
          <cell r="B271" t="str">
            <v>Sell</v>
          </cell>
          <cell r="C271" t="str">
            <v>Interest Coll</v>
          </cell>
          <cell r="D271" t="str">
            <v>Simmons Co</v>
          </cell>
          <cell r="E271" t="str">
            <v>Bond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 t="str">
            <v>IC</v>
          </cell>
          <cell r="Q271">
            <v>0</v>
          </cell>
          <cell r="R271">
            <v>66055.56</v>
          </cell>
          <cell r="S271">
            <v>0</v>
          </cell>
          <cell r="T271">
            <v>0</v>
          </cell>
          <cell r="U271" t="b">
            <v>1</v>
          </cell>
          <cell r="V271">
            <v>9557138.599999994</v>
          </cell>
          <cell r="W271">
            <v>0</v>
          </cell>
          <cell r="X271">
            <v>0</v>
          </cell>
          <cell r="Y271">
            <v>23881903.700000085</v>
          </cell>
          <cell r="Z271">
            <v>0</v>
          </cell>
          <cell r="AA271" t="b">
            <v>0</v>
          </cell>
          <cell r="AB271">
            <v>53493.93</v>
          </cell>
          <cell r="AC271">
            <v>0</v>
          </cell>
          <cell r="AD271">
            <v>0</v>
          </cell>
        </row>
        <row r="272">
          <cell r="A272">
            <v>36537</v>
          </cell>
          <cell r="B272" t="str">
            <v>Purchase</v>
          </cell>
          <cell r="C272" t="str">
            <v>Principal Coll</v>
          </cell>
          <cell r="D272" t="str">
            <v>Charter Comm</v>
          </cell>
          <cell r="E272" t="str">
            <v>Bond</v>
          </cell>
          <cell r="F272">
            <v>2000000</v>
          </cell>
          <cell r="G272" t="str">
            <v>10.25</v>
          </cell>
          <cell r="H272" t="str">
            <v>16117PAH3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1/15/10</v>
          </cell>
          <cell r="N272" t="str">
            <v>100.0</v>
          </cell>
          <cell r="O272">
            <v>0</v>
          </cell>
          <cell r="P272" t="str">
            <v>PP</v>
          </cell>
          <cell r="Q272">
            <v>0</v>
          </cell>
          <cell r="R272">
            <v>-2000000</v>
          </cell>
          <cell r="S272">
            <v>0</v>
          </cell>
          <cell r="T272">
            <v>0</v>
          </cell>
          <cell r="U272" t="b">
            <v>0</v>
          </cell>
          <cell r="V272">
            <v>9557138.599999994</v>
          </cell>
          <cell r="W272">
            <v>0</v>
          </cell>
          <cell r="X272">
            <v>0</v>
          </cell>
          <cell r="Y272">
            <v>21881903.700000085</v>
          </cell>
          <cell r="Z272">
            <v>0</v>
          </cell>
          <cell r="AA272" t="b">
            <v>0</v>
          </cell>
          <cell r="AB272">
            <v>53493.93</v>
          </cell>
          <cell r="AC272">
            <v>0</v>
          </cell>
          <cell r="AD272">
            <v>0</v>
          </cell>
        </row>
        <row r="273">
          <cell r="A273">
            <v>36538</v>
          </cell>
          <cell r="B273" t="str">
            <v>Purchase</v>
          </cell>
          <cell r="C273" t="str">
            <v>Principal Coll</v>
          </cell>
          <cell r="D273" t="str">
            <v>Epic Resorts</v>
          </cell>
          <cell r="E273" t="str">
            <v>Bond</v>
          </cell>
          <cell r="F273">
            <v>500000</v>
          </cell>
          <cell r="G273" t="str">
            <v>13.0</v>
          </cell>
          <cell r="H273" t="str">
            <v>29425MAC1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6/15/05</v>
          </cell>
          <cell r="N273" t="str">
            <v>76.0</v>
          </cell>
          <cell r="O273">
            <v>0</v>
          </cell>
          <cell r="P273" t="str">
            <v>PP</v>
          </cell>
          <cell r="Q273">
            <v>0</v>
          </cell>
          <cell r="R273">
            <v>-385055.56</v>
          </cell>
          <cell r="S273">
            <v>0</v>
          </cell>
          <cell r="T273">
            <v>0</v>
          </cell>
          <cell r="U273" t="b">
            <v>0</v>
          </cell>
          <cell r="V273">
            <v>9557138.599999994</v>
          </cell>
          <cell r="W273">
            <v>0</v>
          </cell>
          <cell r="X273">
            <v>0</v>
          </cell>
          <cell r="Y273">
            <v>21496848.140000086</v>
          </cell>
          <cell r="Z273">
            <v>0</v>
          </cell>
          <cell r="AA273" t="b">
            <v>0</v>
          </cell>
          <cell r="AB273">
            <v>53493.93</v>
          </cell>
          <cell r="AC273">
            <v>0</v>
          </cell>
          <cell r="AD273">
            <v>0</v>
          </cell>
        </row>
        <row r="274">
          <cell r="A274">
            <v>36539</v>
          </cell>
          <cell r="B274" t="str">
            <v>Loan Interest</v>
          </cell>
          <cell r="C274" t="str">
            <v>Interest Coll</v>
          </cell>
          <cell r="D274" t="str">
            <v xml:space="preserve">Charter Comm </v>
          </cell>
          <cell r="E274" t="str">
            <v>Term Loan B</v>
          </cell>
          <cell r="F274" t="str">
            <v xml:space="preserve"> 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 t="str">
            <v>IC</v>
          </cell>
          <cell r="Q274">
            <v>0</v>
          </cell>
          <cell r="R274">
            <v>70220.83</v>
          </cell>
          <cell r="S274">
            <v>0</v>
          </cell>
          <cell r="T274">
            <v>0</v>
          </cell>
          <cell r="U274" t="b">
            <v>1</v>
          </cell>
          <cell r="V274">
            <v>9627359.4299999941</v>
          </cell>
          <cell r="W274">
            <v>0</v>
          </cell>
          <cell r="X274">
            <v>0</v>
          </cell>
          <cell r="Y274">
            <v>21496848.140000086</v>
          </cell>
          <cell r="Z274">
            <v>0</v>
          </cell>
          <cell r="AA274" t="b">
            <v>0</v>
          </cell>
          <cell r="AB274">
            <v>53493.93</v>
          </cell>
          <cell r="AC274">
            <v>0</v>
          </cell>
          <cell r="AD274">
            <v>0</v>
          </cell>
        </row>
        <row r="275">
          <cell r="A275">
            <v>36539</v>
          </cell>
          <cell r="B275" t="str">
            <v>Loan Interest</v>
          </cell>
          <cell r="C275" t="str">
            <v>Interest Coll</v>
          </cell>
          <cell r="D275" t="str">
            <v xml:space="preserve">Lamar Media </v>
          </cell>
          <cell r="E275" t="str">
            <v>Term Loan B</v>
          </cell>
          <cell r="F275" t="str">
            <v xml:space="preserve"> 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 t="str">
            <v>IC</v>
          </cell>
          <cell r="Q275">
            <v>0</v>
          </cell>
          <cell r="R275">
            <v>36302.080000000002</v>
          </cell>
          <cell r="S275">
            <v>0</v>
          </cell>
          <cell r="T275">
            <v>0</v>
          </cell>
          <cell r="U275" t="b">
            <v>1</v>
          </cell>
          <cell r="V275">
            <v>9663661.5099999942</v>
          </cell>
          <cell r="W275">
            <v>0</v>
          </cell>
          <cell r="X275">
            <v>0</v>
          </cell>
          <cell r="Y275">
            <v>21496848.140000086</v>
          </cell>
          <cell r="Z275">
            <v>0</v>
          </cell>
          <cell r="AA275" t="b">
            <v>0</v>
          </cell>
          <cell r="AB275">
            <v>53493.93</v>
          </cell>
          <cell r="AC275">
            <v>0</v>
          </cell>
          <cell r="AD275">
            <v>0</v>
          </cell>
        </row>
        <row r="276">
          <cell r="A276">
            <v>36543</v>
          </cell>
          <cell r="B276" t="str">
            <v>Bond Interest</v>
          </cell>
          <cell r="C276" t="str">
            <v>Principal Coll</v>
          </cell>
          <cell r="D276" t="str">
            <v>Adelphia Comm</v>
          </cell>
          <cell r="E276" t="str">
            <v>Bond</v>
          </cell>
          <cell r="F276" t="str">
            <v xml:space="preserve"> </v>
          </cell>
          <cell r="G276">
            <v>0</v>
          </cell>
          <cell r="H276" t="str">
            <v>006848BC8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 t="str">
            <v>IP</v>
          </cell>
          <cell r="Q276">
            <v>0</v>
          </cell>
          <cell r="R276">
            <v>14638.89</v>
          </cell>
          <cell r="S276">
            <v>0</v>
          </cell>
          <cell r="T276">
            <v>0</v>
          </cell>
          <cell r="U276" t="b">
            <v>0</v>
          </cell>
          <cell r="V276">
            <v>9663661.5099999942</v>
          </cell>
          <cell r="W276">
            <v>0</v>
          </cell>
          <cell r="X276">
            <v>0</v>
          </cell>
          <cell r="Y276">
            <v>21511487.030000087</v>
          </cell>
          <cell r="Z276">
            <v>0</v>
          </cell>
          <cell r="AA276" t="b">
            <v>0</v>
          </cell>
          <cell r="AB276">
            <v>53493.93</v>
          </cell>
          <cell r="AC276">
            <v>0</v>
          </cell>
          <cell r="AD276">
            <v>0</v>
          </cell>
        </row>
        <row r="277">
          <cell r="A277">
            <v>36543</v>
          </cell>
          <cell r="B277" t="str">
            <v>Bond Interest</v>
          </cell>
          <cell r="C277" t="str">
            <v>Interest Coll</v>
          </cell>
          <cell r="D277" t="str">
            <v>Adelphia Comm</v>
          </cell>
          <cell r="E277" t="str">
            <v>Bond</v>
          </cell>
          <cell r="F277" t="str">
            <v xml:space="preserve"> </v>
          </cell>
          <cell r="G277">
            <v>0</v>
          </cell>
          <cell r="H277" t="str">
            <v>006848BC8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 t="str">
            <v>IC</v>
          </cell>
          <cell r="Q277">
            <v>0</v>
          </cell>
          <cell r="R277">
            <v>62861.11</v>
          </cell>
          <cell r="S277">
            <v>0</v>
          </cell>
          <cell r="T277">
            <v>0</v>
          </cell>
          <cell r="U277" t="b">
            <v>1</v>
          </cell>
          <cell r="V277">
            <v>9726522.6199999936</v>
          </cell>
          <cell r="W277">
            <v>0</v>
          </cell>
          <cell r="X277">
            <v>0</v>
          </cell>
          <cell r="Y277">
            <v>21511487.030000087</v>
          </cell>
          <cell r="Z277">
            <v>0</v>
          </cell>
          <cell r="AA277" t="b">
            <v>0</v>
          </cell>
          <cell r="AB277">
            <v>53493.93</v>
          </cell>
          <cell r="AC277">
            <v>0</v>
          </cell>
          <cell r="AD277">
            <v>0</v>
          </cell>
        </row>
        <row r="278">
          <cell r="A278">
            <v>36543</v>
          </cell>
          <cell r="B278" t="str">
            <v>Bond Interest</v>
          </cell>
          <cell r="C278" t="str">
            <v>Principal Coll</v>
          </cell>
          <cell r="D278" t="str">
            <v>Advant Restaurant</v>
          </cell>
          <cell r="E278" t="str">
            <v>Bond</v>
          </cell>
          <cell r="F278" t="str">
            <v xml:space="preserve"> </v>
          </cell>
          <cell r="G278">
            <v>0</v>
          </cell>
          <cell r="H278" t="str">
            <v>00758BAA7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 t="str">
            <v>IP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 t="b">
            <v>0</v>
          </cell>
          <cell r="V278">
            <v>9726522.6199999936</v>
          </cell>
          <cell r="W278">
            <v>0</v>
          </cell>
          <cell r="X278">
            <v>0</v>
          </cell>
          <cell r="Y278">
            <v>21511487.030000087</v>
          </cell>
          <cell r="Z278">
            <v>0</v>
          </cell>
          <cell r="AA278" t="b">
            <v>0</v>
          </cell>
          <cell r="AB278">
            <v>53493.93</v>
          </cell>
          <cell r="AC278">
            <v>0</v>
          </cell>
          <cell r="AD278">
            <v>0</v>
          </cell>
        </row>
        <row r="279">
          <cell r="A279">
            <v>36543</v>
          </cell>
          <cell r="B279" t="str">
            <v>Bond Interest</v>
          </cell>
          <cell r="C279" t="str">
            <v>Interest Coll</v>
          </cell>
          <cell r="D279" t="str">
            <v>Advant Restaurant</v>
          </cell>
          <cell r="E279" t="str">
            <v>Bond</v>
          </cell>
          <cell r="F279" t="str">
            <v xml:space="preserve"> </v>
          </cell>
          <cell r="G279">
            <v>0</v>
          </cell>
          <cell r="H279" t="str">
            <v>00758BAA7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 t="str">
            <v>IC</v>
          </cell>
          <cell r="Q279">
            <v>0</v>
          </cell>
          <cell r="R279">
            <v>56250</v>
          </cell>
          <cell r="S279">
            <v>0</v>
          </cell>
          <cell r="T279">
            <v>0</v>
          </cell>
          <cell r="U279" t="b">
            <v>1</v>
          </cell>
          <cell r="V279">
            <v>9782772.6199999936</v>
          </cell>
          <cell r="W279">
            <v>0</v>
          </cell>
          <cell r="X279">
            <v>0</v>
          </cell>
          <cell r="Y279">
            <v>21511487.030000087</v>
          </cell>
          <cell r="Z279">
            <v>0</v>
          </cell>
          <cell r="AA279" t="b">
            <v>0</v>
          </cell>
          <cell r="AB279">
            <v>53493.93</v>
          </cell>
          <cell r="AC279">
            <v>0</v>
          </cell>
          <cell r="AD279">
            <v>0</v>
          </cell>
        </row>
        <row r="280">
          <cell r="A280">
            <v>36543</v>
          </cell>
          <cell r="B280" t="str">
            <v>Bond Interest</v>
          </cell>
          <cell r="C280" t="str">
            <v>Principal Coll</v>
          </cell>
          <cell r="D280" t="str">
            <v>Algoma Steel</v>
          </cell>
          <cell r="E280" t="str">
            <v>Bond</v>
          </cell>
          <cell r="F280" t="str">
            <v xml:space="preserve"> </v>
          </cell>
          <cell r="G280">
            <v>0</v>
          </cell>
          <cell r="H280" t="str">
            <v>01566MAA3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 t="str">
            <v>IP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 t="b">
            <v>0</v>
          </cell>
          <cell r="V280">
            <v>9782772.6199999936</v>
          </cell>
          <cell r="W280">
            <v>0</v>
          </cell>
          <cell r="X280">
            <v>0</v>
          </cell>
          <cell r="Y280">
            <v>21511487.030000087</v>
          </cell>
          <cell r="Z280">
            <v>0</v>
          </cell>
          <cell r="AA280" t="b">
            <v>0</v>
          </cell>
          <cell r="AB280">
            <v>53493.93</v>
          </cell>
          <cell r="AC280">
            <v>0</v>
          </cell>
          <cell r="AD280">
            <v>0</v>
          </cell>
        </row>
        <row r="281">
          <cell r="A281">
            <v>36543</v>
          </cell>
          <cell r="B281" t="str">
            <v>Bond Interest</v>
          </cell>
          <cell r="C281" t="str">
            <v>Interest Coll</v>
          </cell>
          <cell r="D281" t="str">
            <v>Algoma Steel</v>
          </cell>
          <cell r="E281" t="str">
            <v>Bond</v>
          </cell>
          <cell r="F281" t="str">
            <v xml:space="preserve"> </v>
          </cell>
          <cell r="G281">
            <v>0</v>
          </cell>
          <cell r="H281" t="str">
            <v>01566MAA3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 t="str">
            <v>IC</v>
          </cell>
          <cell r="Q281">
            <v>0</v>
          </cell>
          <cell r="R281">
            <v>340312.5</v>
          </cell>
          <cell r="S281">
            <v>0</v>
          </cell>
          <cell r="T281">
            <v>0</v>
          </cell>
          <cell r="U281" t="b">
            <v>1</v>
          </cell>
          <cell r="V281">
            <v>10123085.119999994</v>
          </cell>
          <cell r="W281">
            <v>0</v>
          </cell>
          <cell r="X281">
            <v>0</v>
          </cell>
          <cell r="Y281">
            <v>21511487.030000087</v>
          </cell>
          <cell r="Z281">
            <v>0</v>
          </cell>
          <cell r="AA281" t="b">
            <v>0</v>
          </cell>
          <cell r="AB281">
            <v>53493.93</v>
          </cell>
          <cell r="AC281">
            <v>0</v>
          </cell>
          <cell r="AD281">
            <v>0</v>
          </cell>
        </row>
        <row r="282">
          <cell r="A282">
            <v>36543</v>
          </cell>
          <cell r="B282" t="str">
            <v>Bond Interest</v>
          </cell>
          <cell r="C282" t="str">
            <v>Principal Coll</v>
          </cell>
          <cell r="D282" t="str">
            <v>BGF Industries</v>
          </cell>
          <cell r="E282" t="str">
            <v>Bond</v>
          </cell>
          <cell r="F282" t="str">
            <v xml:space="preserve"> </v>
          </cell>
          <cell r="G282">
            <v>0</v>
          </cell>
          <cell r="H282" t="str">
            <v>055416AC5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 t="str">
            <v>IP</v>
          </cell>
          <cell r="Q282">
            <v>0</v>
          </cell>
          <cell r="R282">
            <v>60930.559999999998</v>
          </cell>
          <cell r="S282">
            <v>0</v>
          </cell>
          <cell r="T282">
            <v>0</v>
          </cell>
          <cell r="U282" t="b">
            <v>0</v>
          </cell>
          <cell r="V282">
            <v>10123085.119999994</v>
          </cell>
          <cell r="W282">
            <v>0</v>
          </cell>
          <cell r="X282">
            <v>0</v>
          </cell>
          <cell r="Y282">
            <v>21572417.590000086</v>
          </cell>
          <cell r="Z282">
            <v>0</v>
          </cell>
          <cell r="AA282" t="b">
            <v>0</v>
          </cell>
          <cell r="AB282">
            <v>53493.93</v>
          </cell>
          <cell r="AC282">
            <v>0</v>
          </cell>
          <cell r="AD282">
            <v>0</v>
          </cell>
        </row>
        <row r="283">
          <cell r="A283">
            <v>36543</v>
          </cell>
          <cell r="B283" t="str">
            <v>Bond Interest</v>
          </cell>
          <cell r="C283" t="str">
            <v>Interest Coll</v>
          </cell>
          <cell r="D283" t="str">
            <v>BGF Industries</v>
          </cell>
          <cell r="E283" t="str">
            <v>Bond</v>
          </cell>
          <cell r="F283" t="str">
            <v xml:space="preserve"> </v>
          </cell>
          <cell r="G283">
            <v>0</v>
          </cell>
          <cell r="H283" t="str">
            <v>055416AC5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 t="str">
            <v>IC</v>
          </cell>
          <cell r="Q283">
            <v>0</v>
          </cell>
          <cell r="R283">
            <v>41569.440000000002</v>
          </cell>
          <cell r="S283">
            <v>0</v>
          </cell>
          <cell r="T283">
            <v>0</v>
          </cell>
          <cell r="U283" t="b">
            <v>1</v>
          </cell>
          <cell r="V283">
            <v>10164654.559999993</v>
          </cell>
          <cell r="W283">
            <v>0</v>
          </cell>
          <cell r="X283">
            <v>0</v>
          </cell>
          <cell r="Y283">
            <v>21572417.590000086</v>
          </cell>
          <cell r="Z283">
            <v>0</v>
          </cell>
          <cell r="AA283" t="b">
            <v>0</v>
          </cell>
          <cell r="AB283">
            <v>53493.93</v>
          </cell>
          <cell r="AC283">
            <v>0</v>
          </cell>
          <cell r="AD283">
            <v>0</v>
          </cell>
        </row>
        <row r="284">
          <cell r="A284">
            <v>36543</v>
          </cell>
          <cell r="B284" t="str">
            <v>Bond Interest</v>
          </cell>
          <cell r="C284" t="str">
            <v>Principal Coll</v>
          </cell>
          <cell r="D284" t="str">
            <v>Dominos Inc</v>
          </cell>
          <cell r="E284" t="str">
            <v>Bond</v>
          </cell>
          <cell r="F284" t="str">
            <v xml:space="preserve"> </v>
          </cell>
          <cell r="G284">
            <v>0</v>
          </cell>
          <cell r="H284" t="str">
            <v>25754QAB3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 t="str">
            <v>IP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 t="b">
            <v>0</v>
          </cell>
          <cell r="V284">
            <v>10164654.559999993</v>
          </cell>
          <cell r="W284">
            <v>0</v>
          </cell>
          <cell r="X284">
            <v>0</v>
          </cell>
          <cell r="Y284">
            <v>21572417.590000086</v>
          </cell>
          <cell r="Z284">
            <v>0</v>
          </cell>
          <cell r="AA284" t="b">
            <v>0</v>
          </cell>
          <cell r="AB284">
            <v>53493.93</v>
          </cell>
          <cell r="AC284">
            <v>0</v>
          </cell>
          <cell r="AD284">
            <v>0</v>
          </cell>
        </row>
        <row r="285">
          <cell r="A285">
            <v>36543</v>
          </cell>
          <cell r="B285" t="str">
            <v>Bond Interest</v>
          </cell>
          <cell r="C285" t="str">
            <v>Interest Coll</v>
          </cell>
          <cell r="D285" t="str">
            <v>Dominos Inc</v>
          </cell>
          <cell r="E285" t="str">
            <v>Bond</v>
          </cell>
          <cell r="F285" t="str">
            <v xml:space="preserve"> </v>
          </cell>
          <cell r="G285">
            <v>0</v>
          </cell>
          <cell r="H285" t="str">
            <v>25754QAB3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 t="str">
            <v>IC</v>
          </cell>
          <cell r="Q285">
            <v>0</v>
          </cell>
          <cell r="R285">
            <v>311250</v>
          </cell>
          <cell r="S285">
            <v>0</v>
          </cell>
          <cell r="T285">
            <v>0</v>
          </cell>
          <cell r="U285" t="b">
            <v>1</v>
          </cell>
          <cell r="V285">
            <v>10475904.559999993</v>
          </cell>
          <cell r="W285">
            <v>0</v>
          </cell>
          <cell r="X285">
            <v>0</v>
          </cell>
          <cell r="Y285">
            <v>21572417.590000086</v>
          </cell>
          <cell r="Z285">
            <v>0</v>
          </cell>
          <cell r="AA285" t="b">
            <v>0</v>
          </cell>
          <cell r="AB285">
            <v>53493.93</v>
          </cell>
          <cell r="AC285">
            <v>0</v>
          </cell>
          <cell r="AD285">
            <v>0</v>
          </cell>
        </row>
        <row r="286">
          <cell r="A286">
            <v>36543</v>
          </cell>
          <cell r="B286" t="str">
            <v>Bond Interest</v>
          </cell>
          <cell r="C286" t="str">
            <v>Principal Coll</v>
          </cell>
          <cell r="D286" t="str">
            <v>Dynacare</v>
          </cell>
          <cell r="E286" t="str">
            <v>Bond</v>
          </cell>
          <cell r="F286" t="str">
            <v xml:space="preserve"> </v>
          </cell>
          <cell r="G286">
            <v>0</v>
          </cell>
          <cell r="H286" t="str">
            <v>267920AA4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 t="str">
            <v>IP</v>
          </cell>
          <cell r="Q286">
            <v>0</v>
          </cell>
          <cell r="R286">
            <v>56437.5</v>
          </cell>
          <cell r="S286">
            <v>0</v>
          </cell>
          <cell r="T286">
            <v>0</v>
          </cell>
          <cell r="U286" t="b">
            <v>0</v>
          </cell>
          <cell r="V286">
            <v>10475904.559999993</v>
          </cell>
          <cell r="W286">
            <v>0</v>
          </cell>
          <cell r="X286">
            <v>0</v>
          </cell>
          <cell r="Y286">
            <v>21628855.090000086</v>
          </cell>
          <cell r="Z286">
            <v>0</v>
          </cell>
          <cell r="AA286" t="b">
            <v>0</v>
          </cell>
          <cell r="AB286">
            <v>53493.93</v>
          </cell>
          <cell r="AC286">
            <v>0</v>
          </cell>
          <cell r="AD286">
            <v>0</v>
          </cell>
        </row>
        <row r="287">
          <cell r="A287">
            <v>36543</v>
          </cell>
          <cell r="B287" t="str">
            <v>Bond Interest</v>
          </cell>
          <cell r="C287" t="str">
            <v>Interest Coll</v>
          </cell>
          <cell r="D287" t="str">
            <v>Dynacare</v>
          </cell>
          <cell r="E287" t="str">
            <v>Bond</v>
          </cell>
          <cell r="F287" t="str">
            <v xml:space="preserve"> </v>
          </cell>
          <cell r="G287">
            <v>0</v>
          </cell>
          <cell r="H287" t="str">
            <v>267920AA4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 t="str">
            <v>IC</v>
          </cell>
          <cell r="Q287">
            <v>0</v>
          </cell>
          <cell r="R287">
            <v>212312.5</v>
          </cell>
          <cell r="S287">
            <v>0</v>
          </cell>
          <cell r="T287">
            <v>0</v>
          </cell>
          <cell r="U287" t="b">
            <v>1</v>
          </cell>
          <cell r="V287">
            <v>10688217.059999993</v>
          </cell>
          <cell r="W287">
            <v>0</v>
          </cell>
          <cell r="X287">
            <v>0</v>
          </cell>
          <cell r="Y287">
            <v>21628855.090000086</v>
          </cell>
          <cell r="Z287">
            <v>0</v>
          </cell>
          <cell r="AA287" t="b">
            <v>0</v>
          </cell>
          <cell r="AB287">
            <v>53493.93</v>
          </cell>
          <cell r="AC287">
            <v>0</v>
          </cell>
          <cell r="AD287">
            <v>0</v>
          </cell>
        </row>
        <row r="288">
          <cell r="A288">
            <v>36543</v>
          </cell>
          <cell r="B288" t="str">
            <v>Bond Interest</v>
          </cell>
          <cell r="C288" t="str">
            <v>Principal Coll</v>
          </cell>
          <cell r="D288" t="str">
            <v>Hexcel Corp</v>
          </cell>
          <cell r="E288" t="str">
            <v>Bond</v>
          </cell>
          <cell r="F288" t="str">
            <v xml:space="preserve"> </v>
          </cell>
          <cell r="G288">
            <v>0</v>
          </cell>
          <cell r="H288" t="str">
            <v>428291AC2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 t="str">
            <v>IP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 t="b">
            <v>0</v>
          </cell>
          <cell r="V288">
            <v>10688217.059999993</v>
          </cell>
          <cell r="W288">
            <v>0</v>
          </cell>
          <cell r="X288">
            <v>0</v>
          </cell>
          <cell r="Y288">
            <v>21628855.090000086</v>
          </cell>
          <cell r="Z288">
            <v>0</v>
          </cell>
          <cell r="AA288" t="b">
            <v>0</v>
          </cell>
          <cell r="AB288">
            <v>53493.93</v>
          </cell>
          <cell r="AC288">
            <v>0</v>
          </cell>
          <cell r="AD288">
            <v>0</v>
          </cell>
        </row>
        <row r="289">
          <cell r="A289">
            <v>36543</v>
          </cell>
          <cell r="B289" t="str">
            <v>Bond Interest</v>
          </cell>
          <cell r="C289" t="str">
            <v>Interest Coll</v>
          </cell>
          <cell r="D289" t="str">
            <v>Hexcel Corp</v>
          </cell>
          <cell r="E289" t="str">
            <v>Bond</v>
          </cell>
          <cell r="F289" t="str">
            <v xml:space="preserve"> </v>
          </cell>
          <cell r="G289">
            <v>0</v>
          </cell>
          <cell r="H289" t="str">
            <v>428291AC2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 t="str">
            <v>IC</v>
          </cell>
          <cell r="Q289">
            <v>0</v>
          </cell>
          <cell r="R289">
            <v>341250</v>
          </cell>
          <cell r="S289">
            <v>0</v>
          </cell>
          <cell r="T289">
            <v>0</v>
          </cell>
          <cell r="U289" t="b">
            <v>1</v>
          </cell>
          <cell r="V289">
            <v>11029467.059999993</v>
          </cell>
          <cell r="W289">
            <v>0</v>
          </cell>
          <cell r="X289">
            <v>0</v>
          </cell>
          <cell r="Y289">
            <v>21628855.090000086</v>
          </cell>
          <cell r="Z289">
            <v>0</v>
          </cell>
          <cell r="AA289" t="b">
            <v>0</v>
          </cell>
          <cell r="AB289">
            <v>53493.93</v>
          </cell>
          <cell r="AC289">
            <v>0</v>
          </cell>
          <cell r="AD289">
            <v>0</v>
          </cell>
        </row>
        <row r="290">
          <cell r="A290">
            <v>36543</v>
          </cell>
          <cell r="B290" t="str">
            <v>Bond Interest</v>
          </cell>
          <cell r="C290" t="str">
            <v>Principal Coll</v>
          </cell>
          <cell r="D290" t="str">
            <v>Loral Space</v>
          </cell>
          <cell r="E290" t="str">
            <v>Bond</v>
          </cell>
          <cell r="F290" t="str">
            <v xml:space="preserve"> </v>
          </cell>
          <cell r="G290">
            <v>0</v>
          </cell>
          <cell r="H290" t="str">
            <v>543885AD9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 t="str">
            <v>IP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 t="b">
            <v>0</v>
          </cell>
          <cell r="V290">
            <v>11029467.059999993</v>
          </cell>
          <cell r="W290">
            <v>0</v>
          </cell>
          <cell r="X290">
            <v>0</v>
          </cell>
          <cell r="Y290">
            <v>21628855.090000086</v>
          </cell>
          <cell r="Z290">
            <v>0</v>
          </cell>
          <cell r="AA290" t="b">
            <v>0</v>
          </cell>
          <cell r="AB290">
            <v>53493.93</v>
          </cell>
          <cell r="AC290">
            <v>0</v>
          </cell>
          <cell r="AD290">
            <v>0</v>
          </cell>
        </row>
        <row r="291">
          <cell r="A291">
            <v>36543</v>
          </cell>
          <cell r="B291" t="str">
            <v>Bond Interest</v>
          </cell>
          <cell r="C291" t="str">
            <v>Interest Coll</v>
          </cell>
          <cell r="D291" t="str">
            <v>Loral Space</v>
          </cell>
          <cell r="E291" t="str">
            <v>Bond</v>
          </cell>
          <cell r="F291" t="str">
            <v xml:space="preserve"> </v>
          </cell>
          <cell r="G291">
            <v>0</v>
          </cell>
          <cell r="H291" t="str">
            <v>543885AD9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 t="str">
            <v>IC</v>
          </cell>
          <cell r="Q291">
            <v>0</v>
          </cell>
          <cell r="R291">
            <v>237500</v>
          </cell>
          <cell r="S291">
            <v>0</v>
          </cell>
          <cell r="T291">
            <v>0</v>
          </cell>
          <cell r="U291" t="b">
            <v>1</v>
          </cell>
          <cell r="V291">
            <v>11266967.059999993</v>
          </cell>
          <cell r="W291">
            <v>0</v>
          </cell>
          <cell r="X291">
            <v>0</v>
          </cell>
          <cell r="Y291">
            <v>21628855.090000086</v>
          </cell>
          <cell r="Z291">
            <v>0</v>
          </cell>
          <cell r="AA291" t="b">
            <v>0</v>
          </cell>
          <cell r="AB291">
            <v>53493.93</v>
          </cell>
          <cell r="AC291">
            <v>0</v>
          </cell>
          <cell r="AD291">
            <v>0</v>
          </cell>
        </row>
        <row r="292">
          <cell r="A292">
            <v>36543</v>
          </cell>
          <cell r="B292" t="str">
            <v>Bond Interest</v>
          </cell>
          <cell r="C292" t="str">
            <v>Principal Coll</v>
          </cell>
          <cell r="D292" t="str">
            <v>Orion Network</v>
          </cell>
          <cell r="E292" t="str">
            <v>Bond</v>
          </cell>
          <cell r="F292" t="str">
            <v xml:space="preserve"> </v>
          </cell>
          <cell r="G292">
            <v>0</v>
          </cell>
          <cell r="H292" t="str">
            <v>68628KAC8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 t="str">
            <v>IP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 t="b">
            <v>0</v>
          </cell>
          <cell r="V292">
            <v>11266967.059999993</v>
          </cell>
          <cell r="W292">
            <v>0</v>
          </cell>
          <cell r="X292">
            <v>0</v>
          </cell>
          <cell r="Y292">
            <v>21628855.090000086</v>
          </cell>
          <cell r="Z292">
            <v>0</v>
          </cell>
          <cell r="AA292" t="b">
            <v>0</v>
          </cell>
          <cell r="AB292">
            <v>53493.93</v>
          </cell>
          <cell r="AC292">
            <v>0</v>
          </cell>
          <cell r="AD292">
            <v>0</v>
          </cell>
        </row>
        <row r="293">
          <cell r="A293">
            <v>36543</v>
          </cell>
          <cell r="B293" t="str">
            <v>Bond Interest</v>
          </cell>
          <cell r="C293" t="str">
            <v>Interest Coll</v>
          </cell>
          <cell r="D293" t="str">
            <v>Orion Network</v>
          </cell>
          <cell r="E293" t="str">
            <v>Bond</v>
          </cell>
          <cell r="F293" t="str">
            <v xml:space="preserve"> </v>
          </cell>
          <cell r="G293">
            <v>0</v>
          </cell>
          <cell r="H293" t="str">
            <v>68628KAC8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 t="str">
            <v>IC</v>
          </cell>
          <cell r="Q293">
            <v>0</v>
          </cell>
          <cell r="R293">
            <v>112500</v>
          </cell>
          <cell r="S293">
            <v>0</v>
          </cell>
          <cell r="T293">
            <v>0</v>
          </cell>
          <cell r="U293" t="b">
            <v>1</v>
          </cell>
          <cell r="V293">
            <v>11379467.059999993</v>
          </cell>
          <cell r="W293">
            <v>0</v>
          </cell>
          <cell r="X293">
            <v>0</v>
          </cell>
          <cell r="Y293">
            <v>21628855.090000086</v>
          </cell>
          <cell r="Z293">
            <v>0</v>
          </cell>
          <cell r="AA293" t="b">
            <v>0</v>
          </cell>
          <cell r="AB293">
            <v>53493.93</v>
          </cell>
          <cell r="AC293">
            <v>0</v>
          </cell>
          <cell r="AD293">
            <v>0</v>
          </cell>
        </row>
        <row r="294">
          <cell r="A294">
            <v>36543</v>
          </cell>
          <cell r="B294" t="str">
            <v>Bond Interest</v>
          </cell>
          <cell r="C294" t="str">
            <v>Principal Coll</v>
          </cell>
          <cell r="D294" t="str">
            <v>Republic Tech</v>
          </cell>
          <cell r="E294" t="str">
            <v>Bond</v>
          </cell>
          <cell r="F294" t="str">
            <v xml:space="preserve"> </v>
          </cell>
          <cell r="G294">
            <v>0</v>
          </cell>
          <cell r="H294" t="str">
            <v>760809AA1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 t="str">
            <v>IP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 t="b">
            <v>0</v>
          </cell>
          <cell r="V294">
            <v>11379467.059999993</v>
          </cell>
          <cell r="W294">
            <v>0</v>
          </cell>
          <cell r="X294">
            <v>0</v>
          </cell>
          <cell r="Y294">
            <v>21628855.090000086</v>
          </cell>
          <cell r="Z294">
            <v>0</v>
          </cell>
          <cell r="AA294" t="b">
            <v>0</v>
          </cell>
          <cell r="AB294">
            <v>53493.93</v>
          </cell>
          <cell r="AC294">
            <v>0</v>
          </cell>
          <cell r="AD294">
            <v>0</v>
          </cell>
        </row>
        <row r="295">
          <cell r="A295">
            <v>36543</v>
          </cell>
          <cell r="B295" t="str">
            <v>Bond Interest</v>
          </cell>
          <cell r="C295" t="str">
            <v>Interest Coll</v>
          </cell>
          <cell r="D295" t="str">
            <v>Republic Tech</v>
          </cell>
          <cell r="E295" t="str">
            <v>Bond</v>
          </cell>
          <cell r="F295" t="str">
            <v xml:space="preserve"> </v>
          </cell>
          <cell r="G295">
            <v>0</v>
          </cell>
          <cell r="H295" t="str">
            <v>760809AA1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 t="str">
            <v>IC</v>
          </cell>
          <cell r="Q295">
            <v>0</v>
          </cell>
          <cell r="R295">
            <v>203194.44</v>
          </cell>
          <cell r="S295">
            <v>0</v>
          </cell>
          <cell r="T295">
            <v>0</v>
          </cell>
          <cell r="U295" t="b">
            <v>1</v>
          </cell>
          <cell r="V295">
            <v>11582661.499999993</v>
          </cell>
          <cell r="W295">
            <v>0</v>
          </cell>
          <cell r="X295">
            <v>0</v>
          </cell>
          <cell r="Y295">
            <v>21628855.090000086</v>
          </cell>
          <cell r="Z295">
            <v>0</v>
          </cell>
          <cell r="AA295" t="b">
            <v>0</v>
          </cell>
          <cell r="AB295">
            <v>53493.93</v>
          </cell>
          <cell r="AC295">
            <v>0</v>
          </cell>
          <cell r="AD295">
            <v>0</v>
          </cell>
        </row>
        <row r="296">
          <cell r="A296">
            <v>36543</v>
          </cell>
          <cell r="B296" t="str">
            <v>Bond Interest</v>
          </cell>
          <cell r="C296" t="str">
            <v>Principal Coll</v>
          </cell>
          <cell r="D296" t="str">
            <v>Tenet Health</v>
          </cell>
          <cell r="E296" t="str">
            <v>Bond</v>
          </cell>
          <cell r="F296" t="str">
            <v xml:space="preserve"> </v>
          </cell>
          <cell r="G296">
            <v>0</v>
          </cell>
          <cell r="H296" t="str">
            <v>88033GAF7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 t="str">
            <v>IP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 t="b">
            <v>0</v>
          </cell>
          <cell r="V296">
            <v>11582661.499999993</v>
          </cell>
          <cell r="W296">
            <v>0</v>
          </cell>
          <cell r="X296">
            <v>0</v>
          </cell>
          <cell r="Y296">
            <v>21628855.090000086</v>
          </cell>
          <cell r="Z296">
            <v>0</v>
          </cell>
          <cell r="AA296" t="b">
            <v>0</v>
          </cell>
          <cell r="AB296">
            <v>53493.93</v>
          </cell>
          <cell r="AC296">
            <v>0</v>
          </cell>
          <cell r="AD296">
            <v>0</v>
          </cell>
        </row>
        <row r="297">
          <cell r="A297">
            <v>36543</v>
          </cell>
          <cell r="B297" t="str">
            <v>Bond Interest</v>
          </cell>
          <cell r="C297" t="str">
            <v>Interest Coll</v>
          </cell>
          <cell r="D297" t="str">
            <v>Tenet Health</v>
          </cell>
          <cell r="E297" t="str">
            <v>Bond</v>
          </cell>
          <cell r="F297" t="str">
            <v xml:space="preserve"> </v>
          </cell>
          <cell r="G297">
            <v>0</v>
          </cell>
          <cell r="H297" t="str">
            <v>88033GAF7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 t="str">
            <v>IC</v>
          </cell>
          <cell r="Q297">
            <v>0</v>
          </cell>
          <cell r="R297">
            <v>140000</v>
          </cell>
          <cell r="S297">
            <v>0</v>
          </cell>
          <cell r="T297">
            <v>0</v>
          </cell>
          <cell r="U297" t="b">
            <v>1</v>
          </cell>
          <cell r="V297">
            <v>11722661.499999993</v>
          </cell>
          <cell r="W297">
            <v>0</v>
          </cell>
          <cell r="X297">
            <v>0</v>
          </cell>
          <cell r="Y297">
            <v>21628855.090000086</v>
          </cell>
          <cell r="Z297">
            <v>0</v>
          </cell>
          <cell r="AA297" t="b">
            <v>0</v>
          </cell>
          <cell r="AB297">
            <v>53493.93</v>
          </cell>
          <cell r="AC297">
            <v>0</v>
          </cell>
          <cell r="AD297">
            <v>0</v>
          </cell>
        </row>
        <row r="298">
          <cell r="A298">
            <v>36543</v>
          </cell>
          <cell r="B298" t="str">
            <v>Bond Interest</v>
          </cell>
          <cell r="C298" t="str">
            <v>Principal Coll</v>
          </cell>
          <cell r="D298" t="str">
            <v>United Rentals</v>
          </cell>
          <cell r="E298" t="str">
            <v>Bond</v>
          </cell>
          <cell r="F298" t="str">
            <v xml:space="preserve"> </v>
          </cell>
          <cell r="G298">
            <v>0</v>
          </cell>
          <cell r="H298" t="str">
            <v>911363AG4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 t="str">
            <v>IP</v>
          </cell>
          <cell r="Q298">
            <v>0</v>
          </cell>
          <cell r="R298">
            <v>41239.58</v>
          </cell>
          <cell r="S298">
            <v>0</v>
          </cell>
          <cell r="T298">
            <v>0</v>
          </cell>
          <cell r="U298" t="b">
            <v>0</v>
          </cell>
          <cell r="V298">
            <v>11722661.499999993</v>
          </cell>
          <cell r="W298">
            <v>0</v>
          </cell>
          <cell r="X298">
            <v>0</v>
          </cell>
          <cell r="Y298">
            <v>21670094.670000084</v>
          </cell>
          <cell r="Z298">
            <v>0</v>
          </cell>
          <cell r="AA298" t="b">
            <v>0</v>
          </cell>
          <cell r="AB298">
            <v>53493.93</v>
          </cell>
          <cell r="AC298">
            <v>0</v>
          </cell>
          <cell r="AD298">
            <v>0</v>
          </cell>
        </row>
        <row r="299">
          <cell r="A299">
            <v>36543</v>
          </cell>
          <cell r="B299" t="str">
            <v>Bond Interest</v>
          </cell>
          <cell r="C299" t="str">
            <v>Interest Coll</v>
          </cell>
          <cell r="D299" t="str">
            <v>United Rentals</v>
          </cell>
          <cell r="E299" t="str">
            <v>Bond</v>
          </cell>
          <cell r="F299" t="str">
            <v xml:space="preserve"> </v>
          </cell>
          <cell r="G299">
            <v>0</v>
          </cell>
          <cell r="H299" t="str">
            <v>911363AG4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 t="str">
            <v>IC</v>
          </cell>
          <cell r="Q299">
            <v>0</v>
          </cell>
          <cell r="R299">
            <v>28135.42</v>
          </cell>
          <cell r="S299">
            <v>0</v>
          </cell>
          <cell r="T299">
            <v>0</v>
          </cell>
          <cell r="U299" t="b">
            <v>1</v>
          </cell>
          <cell r="V299">
            <v>11750796.919999992</v>
          </cell>
          <cell r="W299">
            <v>0</v>
          </cell>
          <cell r="X299">
            <v>0</v>
          </cell>
          <cell r="Y299">
            <v>21670094.670000084</v>
          </cell>
          <cell r="Z299">
            <v>0</v>
          </cell>
          <cell r="AA299" t="b">
            <v>0</v>
          </cell>
          <cell r="AB299">
            <v>53493.93</v>
          </cell>
          <cell r="AC299">
            <v>0</v>
          </cell>
          <cell r="AD299">
            <v>0</v>
          </cell>
        </row>
        <row r="300">
          <cell r="A300">
            <v>36543</v>
          </cell>
          <cell r="B300" t="str">
            <v>Flexi</v>
          </cell>
          <cell r="C300" t="str">
            <v>Interest</v>
          </cell>
          <cell r="D300" t="str">
            <v>Interest Collection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 t="str">
            <v>IC</v>
          </cell>
          <cell r="Q300">
            <v>0</v>
          </cell>
          <cell r="R300">
            <v>33498.54</v>
          </cell>
          <cell r="S300">
            <v>0</v>
          </cell>
          <cell r="T300">
            <v>0</v>
          </cell>
          <cell r="U300" t="b">
            <v>1</v>
          </cell>
          <cell r="V300">
            <v>11784295.459999992</v>
          </cell>
          <cell r="W300">
            <v>0</v>
          </cell>
          <cell r="X300">
            <v>0</v>
          </cell>
          <cell r="Y300">
            <v>21670094.670000084</v>
          </cell>
          <cell r="Z300">
            <v>0</v>
          </cell>
          <cell r="AA300" t="b">
            <v>0</v>
          </cell>
          <cell r="AB300">
            <v>53493.93</v>
          </cell>
          <cell r="AC300">
            <v>0</v>
          </cell>
          <cell r="AD300">
            <v>0</v>
          </cell>
        </row>
        <row r="301">
          <cell r="A301">
            <v>36543</v>
          </cell>
          <cell r="B301" t="str">
            <v>Flexi</v>
          </cell>
          <cell r="C301" t="str">
            <v>Interest</v>
          </cell>
          <cell r="D301" t="str">
            <v>Expense Reserve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 t="str">
            <v>IE</v>
          </cell>
          <cell r="Q301">
            <v>0</v>
          </cell>
          <cell r="R301">
            <v>58.41</v>
          </cell>
          <cell r="S301">
            <v>0</v>
          </cell>
          <cell r="T301">
            <v>0</v>
          </cell>
          <cell r="U301" t="b">
            <v>0</v>
          </cell>
          <cell r="V301">
            <v>11784295.459999992</v>
          </cell>
          <cell r="W301">
            <v>0</v>
          </cell>
          <cell r="X301">
            <v>0</v>
          </cell>
          <cell r="Y301">
            <v>21670094.670000084</v>
          </cell>
          <cell r="Z301">
            <v>0</v>
          </cell>
          <cell r="AA301" t="b">
            <v>1</v>
          </cell>
          <cell r="AB301">
            <v>53552.340000000004</v>
          </cell>
          <cell r="AC301">
            <v>0</v>
          </cell>
          <cell r="AD301">
            <v>0</v>
          </cell>
        </row>
        <row r="302">
          <cell r="A302">
            <v>36543</v>
          </cell>
          <cell r="B302" t="str">
            <v>Loan Interest</v>
          </cell>
          <cell r="C302" t="str">
            <v>Interest Coll</v>
          </cell>
          <cell r="D302" t="str">
            <v>United Rentals Inc</v>
          </cell>
          <cell r="E302" t="str">
            <v>Term Loan C</v>
          </cell>
          <cell r="F302" t="str">
            <v xml:space="preserve"> 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 t="str">
            <v>IC</v>
          </cell>
          <cell r="Q302">
            <v>0</v>
          </cell>
          <cell r="R302">
            <v>41066.67</v>
          </cell>
          <cell r="S302">
            <v>0</v>
          </cell>
          <cell r="T302">
            <v>0</v>
          </cell>
          <cell r="U302" t="b">
            <v>1</v>
          </cell>
          <cell r="V302">
            <v>11825362.129999992</v>
          </cell>
          <cell r="W302">
            <v>0</v>
          </cell>
          <cell r="X302">
            <v>0</v>
          </cell>
          <cell r="Y302">
            <v>21670094.670000084</v>
          </cell>
          <cell r="Z302">
            <v>0</v>
          </cell>
          <cell r="AA302" t="b">
            <v>0</v>
          </cell>
          <cell r="AB302">
            <v>53552.340000000004</v>
          </cell>
          <cell r="AC302">
            <v>0</v>
          </cell>
          <cell r="AD302">
            <v>0</v>
          </cell>
        </row>
        <row r="303">
          <cell r="A303">
            <v>36544</v>
          </cell>
          <cell r="B303" t="str">
            <v>Loan Interest</v>
          </cell>
          <cell r="C303" t="str">
            <v>Interest Coll</v>
          </cell>
          <cell r="D303" t="str">
            <v>Nextel</v>
          </cell>
          <cell r="E303" t="str">
            <v>Term Loan B</v>
          </cell>
          <cell r="F303" t="str">
            <v xml:space="preserve"> 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 t="str">
            <v>IC</v>
          </cell>
          <cell r="Q303">
            <v>0</v>
          </cell>
          <cell r="R303">
            <v>49875</v>
          </cell>
          <cell r="S303">
            <v>0</v>
          </cell>
          <cell r="T303">
            <v>0</v>
          </cell>
          <cell r="U303" t="b">
            <v>1</v>
          </cell>
          <cell r="V303">
            <v>11875237.129999992</v>
          </cell>
          <cell r="W303">
            <v>0</v>
          </cell>
          <cell r="X303">
            <v>0</v>
          </cell>
          <cell r="Y303">
            <v>21670094.670000084</v>
          </cell>
          <cell r="Z303">
            <v>0</v>
          </cell>
          <cell r="AA303" t="b">
            <v>0</v>
          </cell>
          <cell r="AB303">
            <v>53552.340000000004</v>
          </cell>
          <cell r="AC303">
            <v>0</v>
          </cell>
          <cell r="AD303">
            <v>0</v>
          </cell>
        </row>
        <row r="304">
          <cell r="A304">
            <v>36544</v>
          </cell>
          <cell r="B304" t="str">
            <v>Miscellaneous Income</v>
          </cell>
          <cell r="C304" t="str">
            <v>Interest Coll</v>
          </cell>
          <cell r="D304" t="str">
            <v>Filtronic</v>
          </cell>
          <cell r="E304" t="str">
            <v>Bond</v>
          </cell>
          <cell r="F304" t="str">
            <v xml:space="preserve"> </v>
          </cell>
          <cell r="G304">
            <v>0</v>
          </cell>
          <cell r="H304" t="str">
            <v>317325AC2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 t="str">
            <v>IC</v>
          </cell>
          <cell r="Q304">
            <v>0</v>
          </cell>
          <cell r="R304">
            <v>9900</v>
          </cell>
          <cell r="S304">
            <v>0</v>
          </cell>
          <cell r="T304">
            <v>0</v>
          </cell>
          <cell r="U304" t="b">
            <v>1</v>
          </cell>
          <cell r="V304">
            <v>11885137.129999992</v>
          </cell>
          <cell r="W304">
            <v>0</v>
          </cell>
          <cell r="X304">
            <v>0</v>
          </cell>
          <cell r="Y304">
            <v>21670094.670000084</v>
          </cell>
          <cell r="Z304">
            <v>0</v>
          </cell>
          <cell r="AA304" t="b">
            <v>0</v>
          </cell>
          <cell r="AB304">
            <v>53552.340000000004</v>
          </cell>
          <cell r="AC304">
            <v>0</v>
          </cell>
          <cell r="AD304">
            <v>0</v>
          </cell>
        </row>
        <row r="305">
          <cell r="A305">
            <v>36544</v>
          </cell>
          <cell r="B305" t="str">
            <v>Principal Pymt</v>
          </cell>
          <cell r="C305" t="str">
            <v>Principal Coll</v>
          </cell>
          <cell r="D305" t="str">
            <v>Packaging Corp of America</v>
          </cell>
          <cell r="E305" t="str">
            <v>Term Loan B</v>
          </cell>
          <cell r="F305">
            <v>-1394.63</v>
          </cell>
          <cell r="G305">
            <v>0</v>
          </cell>
          <cell r="H305" t="str">
            <v xml:space="preserve"> 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1608109.5</v>
          </cell>
          <cell r="P305" t="str">
            <v>SP</v>
          </cell>
          <cell r="Q305">
            <v>330000</v>
          </cell>
          <cell r="R305">
            <v>1394.63</v>
          </cell>
          <cell r="S305">
            <v>0</v>
          </cell>
          <cell r="T305">
            <v>0</v>
          </cell>
          <cell r="U305" t="b">
            <v>0</v>
          </cell>
          <cell r="V305">
            <v>11885137.129999992</v>
          </cell>
          <cell r="W305">
            <v>0</v>
          </cell>
          <cell r="X305">
            <v>0</v>
          </cell>
          <cell r="Y305">
            <v>21671489.300000083</v>
          </cell>
          <cell r="Z305">
            <v>0</v>
          </cell>
          <cell r="AA305" t="b">
            <v>0</v>
          </cell>
          <cell r="AB305">
            <v>53552.340000000004</v>
          </cell>
          <cell r="AC305">
            <v>0</v>
          </cell>
          <cell r="AD305">
            <v>0</v>
          </cell>
        </row>
        <row r="306">
          <cell r="A306">
            <v>36544</v>
          </cell>
          <cell r="B306" t="str">
            <v>Loan Interest</v>
          </cell>
          <cell r="C306" t="str">
            <v>Interest Coll</v>
          </cell>
          <cell r="D306" t="str">
            <v>Packaging Corp of America</v>
          </cell>
          <cell r="E306" t="str">
            <v>Term Loan B</v>
          </cell>
          <cell r="F306" t="str">
            <v xml:space="preserve"> 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 t="str">
            <v>IC</v>
          </cell>
          <cell r="Q306">
            <v>0</v>
          </cell>
          <cell r="R306">
            <v>7.12</v>
          </cell>
          <cell r="S306">
            <v>0</v>
          </cell>
          <cell r="T306">
            <v>0</v>
          </cell>
          <cell r="U306" t="b">
            <v>1</v>
          </cell>
          <cell r="V306">
            <v>11885144.249999991</v>
          </cell>
          <cell r="W306">
            <v>0</v>
          </cell>
          <cell r="X306">
            <v>0</v>
          </cell>
          <cell r="Y306">
            <v>21671489.300000083</v>
          </cell>
          <cell r="Z306">
            <v>0</v>
          </cell>
          <cell r="AA306" t="b">
            <v>0</v>
          </cell>
          <cell r="AB306">
            <v>53552.340000000004</v>
          </cell>
          <cell r="AC306">
            <v>0</v>
          </cell>
          <cell r="AD306">
            <v>0</v>
          </cell>
        </row>
        <row r="307">
          <cell r="A307">
            <v>36544</v>
          </cell>
          <cell r="B307" t="str">
            <v>Principal Pymt</v>
          </cell>
          <cell r="C307" t="str">
            <v>Principal Coll</v>
          </cell>
          <cell r="D307" t="str">
            <v>Packaging Corp of America</v>
          </cell>
          <cell r="E307" t="str">
            <v>Term Loan C</v>
          </cell>
          <cell r="F307">
            <v>-1394.63</v>
          </cell>
          <cell r="G307">
            <v>0</v>
          </cell>
          <cell r="H307" t="str">
            <v xml:space="preserve"> 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1608109.5</v>
          </cell>
          <cell r="P307" t="str">
            <v>SP</v>
          </cell>
          <cell r="Q307">
            <v>330000</v>
          </cell>
          <cell r="R307">
            <v>1394.63</v>
          </cell>
          <cell r="S307">
            <v>0</v>
          </cell>
          <cell r="T307">
            <v>0</v>
          </cell>
          <cell r="U307" t="b">
            <v>0</v>
          </cell>
          <cell r="V307">
            <v>11885144.249999991</v>
          </cell>
          <cell r="W307">
            <v>0</v>
          </cell>
          <cell r="X307">
            <v>0</v>
          </cell>
          <cell r="Y307">
            <v>21672883.930000082</v>
          </cell>
          <cell r="Z307">
            <v>0</v>
          </cell>
          <cell r="AA307" t="b">
            <v>0</v>
          </cell>
          <cell r="AB307">
            <v>53552.340000000004</v>
          </cell>
          <cell r="AC307">
            <v>0</v>
          </cell>
          <cell r="AD307">
            <v>0</v>
          </cell>
        </row>
        <row r="308">
          <cell r="A308">
            <v>36544</v>
          </cell>
          <cell r="B308" t="str">
            <v>Loan Interest</v>
          </cell>
          <cell r="C308" t="str">
            <v>Interest Coll</v>
          </cell>
          <cell r="D308" t="str">
            <v>Packaging Corp of America</v>
          </cell>
          <cell r="E308" t="str">
            <v>Term Loan C</v>
          </cell>
          <cell r="F308" t="str">
            <v xml:space="preserve"> 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 t="str">
            <v>IC</v>
          </cell>
          <cell r="Q308">
            <v>0</v>
          </cell>
          <cell r="R308">
            <v>7.31</v>
          </cell>
          <cell r="S308">
            <v>0</v>
          </cell>
          <cell r="T308">
            <v>0</v>
          </cell>
          <cell r="U308" t="b">
            <v>1</v>
          </cell>
          <cell r="V308">
            <v>11885151.559999991</v>
          </cell>
          <cell r="W308">
            <v>0</v>
          </cell>
          <cell r="X308">
            <v>0</v>
          </cell>
          <cell r="Y308">
            <v>21672883.930000082</v>
          </cell>
          <cell r="Z308">
            <v>0</v>
          </cell>
          <cell r="AA308" t="b">
            <v>0</v>
          </cell>
          <cell r="AB308">
            <v>53552.340000000004</v>
          </cell>
          <cell r="AC308">
            <v>0</v>
          </cell>
          <cell r="AD308">
            <v>0</v>
          </cell>
        </row>
        <row r="309">
          <cell r="A309">
            <v>36546</v>
          </cell>
          <cell r="B309" t="str">
            <v>Purchase</v>
          </cell>
          <cell r="C309" t="str">
            <v>Principal Coll</v>
          </cell>
          <cell r="D309" t="str">
            <v>Spanish Broadcasting</v>
          </cell>
          <cell r="E309" t="str">
            <v>Bond</v>
          </cell>
          <cell r="F309">
            <v>2000000</v>
          </cell>
          <cell r="G309" t="str">
            <v>9.625</v>
          </cell>
          <cell r="H309" t="str">
            <v>846425AH9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11/1/09</v>
          </cell>
          <cell r="N309" t="str">
            <v>97.875</v>
          </cell>
          <cell r="O309">
            <v>0</v>
          </cell>
          <cell r="P309" t="str">
            <v>PP</v>
          </cell>
          <cell r="Q309">
            <v>0</v>
          </cell>
          <cell r="R309">
            <v>-1957500</v>
          </cell>
          <cell r="S309">
            <v>0</v>
          </cell>
          <cell r="T309">
            <v>0</v>
          </cell>
          <cell r="U309" t="b">
            <v>0</v>
          </cell>
          <cell r="V309">
            <v>11885151.559999991</v>
          </cell>
          <cell r="W309">
            <v>0</v>
          </cell>
          <cell r="X309">
            <v>0</v>
          </cell>
          <cell r="Y309">
            <v>19715383.930000082</v>
          </cell>
          <cell r="Z309">
            <v>0</v>
          </cell>
          <cell r="AA309" t="b">
            <v>0</v>
          </cell>
          <cell r="AB309">
            <v>53552.340000000004</v>
          </cell>
          <cell r="AC309">
            <v>0</v>
          </cell>
          <cell r="AD309">
            <v>0</v>
          </cell>
        </row>
        <row r="310">
          <cell r="A310">
            <v>36546</v>
          </cell>
          <cell r="B310" t="str">
            <v>Purchase</v>
          </cell>
          <cell r="C310" t="str">
            <v>Interest Coll</v>
          </cell>
          <cell r="D310" t="str">
            <v>Spanish Broadcasting</v>
          </cell>
          <cell r="E310" t="str">
            <v>Bond</v>
          </cell>
          <cell r="F310">
            <v>0</v>
          </cell>
          <cell r="G310">
            <v>0</v>
          </cell>
          <cell r="H310" t="str">
            <v xml:space="preserve"> 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 t="str">
            <v>PC</v>
          </cell>
          <cell r="Q310">
            <v>0</v>
          </cell>
          <cell r="R310">
            <v>-42243.06</v>
          </cell>
          <cell r="S310">
            <v>0</v>
          </cell>
          <cell r="T310">
            <v>0</v>
          </cell>
          <cell r="U310" t="b">
            <v>1</v>
          </cell>
          <cell r="V310">
            <v>11842908.499999991</v>
          </cell>
          <cell r="W310">
            <v>0</v>
          </cell>
          <cell r="X310">
            <v>0</v>
          </cell>
          <cell r="Y310">
            <v>19715383.930000082</v>
          </cell>
          <cell r="Z310">
            <v>0</v>
          </cell>
          <cell r="AA310" t="b">
            <v>0</v>
          </cell>
          <cell r="AB310">
            <v>53552.340000000004</v>
          </cell>
          <cell r="AC310">
            <v>0</v>
          </cell>
          <cell r="AD310">
            <v>0</v>
          </cell>
        </row>
        <row r="311">
          <cell r="A311">
            <v>36546</v>
          </cell>
          <cell r="B311" t="str">
            <v>Purchase</v>
          </cell>
          <cell r="C311" t="str">
            <v>Principal Coll</v>
          </cell>
          <cell r="D311" t="str">
            <v>Spanish Broadcasting</v>
          </cell>
          <cell r="E311" t="str">
            <v>Bond</v>
          </cell>
          <cell r="F311">
            <v>3250000</v>
          </cell>
          <cell r="G311" t="str">
            <v>9.625</v>
          </cell>
          <cell r="H311" t="str">
            <v>846425AH9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11/1/09</v>
          </cell>
          <cell r="N311" t="str">
            <v>97.75</v>
          </cell>
          <cell r="O311">
            <v>0</v>
          </cell>
          <cell r="P311" t="str">
            <v>PP</v>
          </cell>
          <cell r="Q311">
            <v>0</v>
          </cell>
          <cell r="R311">
            <v>-3176875</v>
          </cell>
          <cell r="S311">
            <v>0</v>
          </cell>
          <cell r="T311">
            <v>0</v>
          </cell>
          <cell r="U311" t="b">
            <v>0</v>
          </cell>
          <cell r="V311">
            <v>11842908.499999991</v>
          </cell>
          <cell r="W311">
            <v>0</v>
          </cell>
          <cell r="X311">
            <v>0</v>
          </cell>
          <cell r="Y311">
            <v>16538508.930000082</v>
          </cell>
          <cell r="Z311">
            <v>0</v>
          </cell>
          <cell r="AA311" t="b">
            <v>0</v>
          </cell>
          <cell r="AB311">
            <v>53552.340000000004</v>
          </cell>
          <cell r="AC311">
            <v>0</v>
          </cell>
          <cell r="AD311">
            <v>0</v>
          </cell>
        </row>
        <row r="312">
          <cell r="A312">
            <v>36546</v>
          </cell>
          <cell r="B312" t="str">
            <v>Purchase</v>
          </cell>
          <cell r="C312" t="str">
            <v>Interest Coll</v>
          </cell>
          <cell r="D312" t="str">
            <v>Spanish Broadcasting</v>
          </cell>
          <cell r="E312" t="str">
            <v>Bond</v>
          </cell>
          <cell r="F312">
            <v>0</v>
          </cell>
          <cell r="G312">
            <v>0</v>
          </cell>
          <cell r="H312" t="str">
            <v xml:space="preserve"> 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 t="str">
            <v>PC</v>
          </cell>
          <cell r="Q312">
            <v>0</v>
          </cell>
          <cell r="R312">
            <v>-68644.97</v>
          </cell>
          <cell r="S312">
            <v>0</v>
          </cell>
          <cell r="T312">
            <v>0</v>
          </cell>
          <cell r="U312" t="b">
            <v>1</v>
          </cell>
          <cell r="V312">
            <v>11774263.52999999</v>
          </cell>
          <cell r="W312">
            <v>0</v>
          </cell>
          <cell r="X312">
            <v>0</v>
          </cell>
          <cell r="Y312">
            <v>16538508.930000082</v>
          </cell>
          <cell r="Z312">
            <v>0</v>
          </cell>
          <cell r="AA312" t="b">
            <v>0</v>
          </cell>
          <cell r="AB312">
            <v>53552.340000000004</v>
          </cell>
          <cell r="AC312">
            <v>0</v>
          </cell>
          <cell r="AD312">
            <v>0</v>
          </cell>
        </row>
        <row r="313">
          <cell r="A313">
            <v>36546</v>
          </cell>
          <cell r="B313" t="str">
            <v>Purchase</v>
          </cell>
          <cell r="C313" t="str">
            <v>Principal Coll</v>
          </cell>
          <cell r="D313" t="str">
            <v>Fox Family</v>
          </cell>
          <cell r="E313" t="str">
            <v>Bond</v>
          </cell>
          <cell r="F313">
            <v>2500000</v>
          </cell>
          <cell r="G313" t="str">
            <v>9.25</v>
          </cell>
          <cell r="H313" t="str">
            <v>35138BAA4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11/1/07</v>
          </cell>
          <cell r="N313" t="str">
            <v>91.50</v>
          </cell>
          <cell r="O313">
            <v>0</v>
          </cell>
          <cell r="P313" t="str">
            <v>PP</v>
          </cell>
          <cell r="Q313">
            <v>0</v>
          </cell>
          <cell r="R313">
            <v>-2287500</v>
          </cell>
          <cell r="S313">
            <v>0</v>
          </cell>
          <cell r="T313">
            <v>0</v>
          </cell>
          <cell r="U313" t="b">
            <v>0</v>
          </cell>
          <cell r="V313">
            <v>11774263.52999999</v>
          </cell>
          <cell r="W313">
            <v>0</v>
          </cell>
          <cell r="X313">
            <v>0</v>
          </cell>
          <cell r="Y313">
            <v>14251008.930000082</v>
          </cell>
          <cell r="Z313">
            <v>0</v>
          </cell>
          <cell r="AA313" t="b">
            <v>0</v>
          </cell>
          <cell r="AB313">
            <v>53552.340000000004</v>
          </cell>
          <cell r="AC313">
            <v>0</v>
          </cell>
          <cell r="AD313">
            <v>0</v>
          </cell>
        </row>
        <row r="314">
          <cell r="A314">
            <v>36546</v>
          </cell>
          <cell r="B314" t="str">
            <v>Purchase</v>
          </cell>
          <cell r="C314" t="str">
            <v>Interest Coll</v>
          </cell>
          <cell r="D314" t="str">
            <v>Fox Family</v>
          </cell>
          <cell r="E314" t="str">
            <v>Bond</v>
          </cell>
          <cell r="F314">
            <v>0</v>
          </cell>
          <cell r="G314">
            <v>0</v>
          </cell>
          <cell r="H314" t="str">
            <v xml:space="preserve"> 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 t="str">
            <v>PC</v>
          </cell>
          <cell r="Q314">
            <v>0</v>
          </cell>
          <cell r="R314">
            <v>-51388.89</v>
          </cell>
          <cell r="S314">
            <v>0</v>
          </cell>
          <cell r="T314">
            <v>0</v>
          </cell>
          <cell r="U314" t="b">
            <v>1</v>
          </cell>
          <cell r="V314">
            <v>11722874.639999989</v>
          </cell>
          <cell r="W314">
            <v>0</v>
          </cell>
          <cell r="X314">
            <v>0</v>
          </cell>
          <cell r="Y314">
            <v>14251008.930000082</v>
          </cell>
          <cell r="Z314">
            <v>0</v>
          </cell>
          <cell r="AA314" t="b">
            <v>0</v>
          </cell>
          <cell r="AB314">
            <v>53552.340000000004</v>
          </cell>
          <cell r="AC314">
            <v>0</v>
          </cell>
          <cell r="AD314">
            <v>0</v>
          </cell>
        </row>
        <row r="315">
          <cell r="A315">
            <v>36549</v>
          </cell>
          <cell r="B315" t="str">
            <v>Loan Interest</v>
          </cell>
          <cell r="C315" t="str">
            <v>Interest Coll</v>
          </cell>
          <cell r="D315" t="str">
            <v>Boyds Collection Ltd</v>
          </cell>
          <cell r="E315" t="str">
            <v>Term Loan A</v>
          </cell>
          <cell r="F315" t="str">
            <v xml:space="preserve"> 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 t="str">
            <v>IC</v>
          </cell>
          <cell r="Q315">
            <v>0</v>
          </cell>
          <cell r="R315">
            <v>55744.41</v>
          </cell>
          <cell r="S315">
            <v>0</v>
          </cell>
          <cell r="T315">
            <v>0</v>
          </cell>
          <cell r="U315" t="b">
            <v>1</v>
          </cell>
          <cell r="V315">
            <v>11778619.04999999</v>
          </cell>
          <cell r="W315">
            <v>0</v>
          </cell>
          <cell r="X315">
            <v>0</v>
          </cell>
          <cell r="Y315">
            <v>14251008.930000082</v>
          </cell>
          <cell r="Z315">
            <v>0</v>
          </cell>
          <cell r="AA315" t="b">
            <v>0</v>
          </cell>
          <cell r="AB315">
            <v>53552.340000000004</v>
          </cell>
          <cell r="AC315">
            <v>0</v>
          </cell>
          <cell r="AD315">
            <v>0</v>
          </cell>
        </row>
        <row r="316">
          <cell r="A316">
            <v>36549</v>
          </cell>
          <cell r="B316" t="str">
            <v>Loan Interest</v>
          </cell>
          <cell r="C316" t="str">
            <v>Interest Coll</v>
          </cell>
          <cell r="D316" t="str">
            <v xml:space="preserve"> AMFM Operating</v>
          </cell>
          <cell r="E316" t="str">
            <v>Term Loan A</v>
          </cell>
          <cell r="F316" t="str">
            <v xml:space="preserve"> 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 t="str">
            <v>IC</v>
          </cell>
          <cell r="Q316">
            <v>0</v>
          </cell>
          <cell r="R316">
            <v>22421.88</v>
          </cell>
          <cell r="S316">
            <v>0</v>
          </cell>
          <cell r="T316">
            <v>0</v>
          </cell>
          <cell r="U316" t="b">
            <v>1</v>
          </cell>
          <cell r="V316">
            <v>11801040.92999999</v>
          </cell>
          <cell r="W316">
            <v>0</v>
          </cell>
          <cell r="X316">
            <v>0</v>
          </cell>
          <cell r="Y316">
            <v>14251008.930000082</v>
          </cell>
          <cell r="Z316">
            <v>0</v>
          </cell>
          <cell r="AA316" t="b">
            <v>0</v>
          </cell>
          <cell r="AB316">
            <v>53552.340000000004</v>
          </cell>
          <cell r="AC316">
            <v>0</v>
          </cell>
          <cell r="AD316">
            <v>0</v>
          </cell>
        </row>
        <row r="317">
          <cell r="A317">
            <v>36549</v>
          </cell>
          <cell r="B317" t="str">
            <v>Purchase</v>
          </cell>
          <cell r="C317" t="str">
            <v>Principal Coll</v>
          </cell>
          <cell r="D317" t="str">
            <v>Packaging Corp of America</v>
          </cell>
          <cell r="E317" t="str">
            <v>Bond</v>
          </cell>
          <cell r="F317">
            <v>2000000</v>
          </cell>
          <cell r="G317" t="str">
            <v>9.625</v>
          </cell>
          <cell r="H317" t="str">
            <v>695156AD1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4/1/09</v>
          </cell>
          <cell r="N317" t="str">
            <v>100.50</v>
          </cell>
          <cell r="O317">
            <v>0</v>
          </cell>
          <cell r="P317" t="str">
            <v>PP</v>
          </cell>
          <cell r="Q317">
            <v>0</v>
          </cell>
          <cell r="R317">
            <v>-2010000</v>
          </cell>
          <cell r="S317">
            <v>0</v>
          </cell>
          <cell r="T317">
            <v>0</v>
          </cell>
          <cell r="U317" t="b">
            <v>0</v>
          </cell>
          <cell r="V317">
            <v>11801040.92999999</v>
          </cell>
          <cell r="W317">
            <v>0</v>
          </cell>
          <cell r="X317">
            <v>0</v>
          </cell>
          <cell r="Y317">
            <v>12241008.930000082</v>
          </cell>
          <cell r="Z317">
            <v>0</v>
          </cell>
          <cell r="AA317" t="b">
            <v>0</v>
          </cell>
          <cell r="AB317">
            <v>53552.340000000004</v>
          </cell>
          <cell r="AC317">
            <v>0</v>
          </cell>
          <cell r="AD317">
            <v>0</v>
          </cell>
        </row>
        <row r="318">
          <cell r="A318">
            <v>36549</v>
          </cell>
          <cell r="B318" t="str">
            <v>Purchase</v>
          </cell>
          <cell r="C318" t="str">
            <v>Interest Coll</v>
          </cell>
          <cell r="D318" t="str">
            <v>Packaging Corp of America</v>
          </cell>
          <cell r="E318" t="str">
            <v>Bond</v>
          </cell>
          <cell r="F318">
            <v>0</v>
          </cell>
          <cell r="G318">
            <v>0</v>
          </cell>
          <cell r="H318" t="str">
            <v xml:space="preserve"> 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 t="str">
            <v>PC</v>
          </cell>
          <cell r="Q318">
            <v>0</v>
          </cell>
          <cell r="R318">
            <v>-60423.61</v>
          </cell>
          <cell r="S318">
            <v>0</v>
          </cell>
          <cell r="T318">
            <v>0</v>
          </cell>
          <cell r="U318" t="b">
            <v>1</v>
          </cell>
          <cell r="V318">
            <v>11740617.319999991</v>
          </cell>
          <cell r="W318">
            <v>0</v>
          </cell>
          <cell r="X318">
            <v>0</v>
          </cell>
          <cell r="Y318">
            <v>12241008.930000082</v>
          </cell>
          <cell r="Z318">
            <v>0</v>
          </cell>
          <cell r="AA318" t="b">
            <v>0</v>
          </cell>
          <cell r="AB318">
            <v>53552.340000000004</v>
          </cell>
          <cell r="AC318">
            <v>0</v>
          </cell>
          <cell r="AD318">
            <v>0</v>
          </cell>
        </row>
        <row r="319">
          <cell r="A319">
            <v>36549</v>
          </cell>
          <cell r="B319" t="str">
            <v>Flexi</v>
          </cell>
          <cell r="C319" t="str">
            <v>Interest</v>
          </cell>
          <cell r="D319" t="str">
            <v>Interest Collection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 t="str">
            <v>IC</v>
          </cell>
          <cell r="Q319">
            <v>0</v>
          </cell>
          <cell r="R319">
            <v>27015.64</v>
          </cell>
          <cell r="S319">
            <v>0</v>
          </cell>
          <cell r="T319">
            <v>0</v>
          </cell>
          <cell r="U319" t="b">
            <v>1</v>
          </cell>
          <cell r="V319">
            <v>11767632.959999992</v>
          </cell>
          <cell r="W319">
            <v>0</v>
          </cell>
          <cell r="X319">
            <v>0</v>
          </cell>
          <cell r="Y319">
            <v>12241008.930000082</v>
          </cell>
          <cell r="Z319">
            <v>0</v>
          </cell>
          <cell r="AA319" t="b">
            <v>0</v>
          </cell>
          <cell r="AB319">
            <v>53552.340000000004</v>
          </cell>
          <cell r="AC319">
            <v>0</v>
          </cell>
          <cell r="AD319">
            <v>0</v>
          </cell>
        </row>
        <row r="320">
          <cell r="A320">
            <v>36549</v>
          </cell>
          <cell r="B320" t="str">
            <v>Flexi</v>
          </cell>
          <cell r="C320" t="str">
            <v>Interest</v>
          </cell>
          <cell r="D320" t="str">
            <v>Expense Reserve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 t="str">
            <v>IE</v>
          </cell>
          <cell r="Q320">
            <v>0</v>
          </cell>
          <cell r="R320">
            <v>43.64</v>
          </cell>
          <cell r="S320">
            <v>0</v>
          </cell>
          <cell r="T320">
            <v>0</v>
          </cell>
          <cell r="U320" t="b">
            <v>0</v>
          </cell>
          <cell r="V320">
            <v>11767632.959999992</v>
          </cell>
          <cell r="W320">
            <v>0</v>
          </cell>
          <cell r="X320">
            <v>0</v>
          </cell>
          <cell r="Y320">
            <v>12241008.930000082</v>
          </cell>
          <cell r="Z320">
            <v>0</v>
          </cell>
          <cell r="AA320" t="b">
            <v>1</v>
          </cell>
          <cell r="AB320">
            <v>53595.98</v>
          </cell>
          <cell r="AC320">
            <v>0</v>
          </cell>
          <cell r="AD320">
            <v>0</v>
          </cell>
        </row>
        <row r="321">
          <cell r="A321">
            <v>36550</v>
          </cell>
          <cell r="B321" t="str">
            <v>Purchase</v>
          </cell>
          <cell r="C321" t="str">
            <v>Principal Coll</v>
          </cell>
          <cell r="D321" t="str">
            <v xml:space="preserve">Telewest </v>
          </cell>
          <cell r="E321" t="str">
            <v xml:space="preserve">Bond </v>
          </cell>
          <cell r="F321">
            <v>3000000</v>
          </cell>
          <cell r="G321" t="str">
            <v>9.625</v>
          </cell>
          <cell r="H321" t="str">
            <v>87956RAA9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10/1/06</v>
          </cell>
          <cell r="N321" t="str">
            <v>99.0</v>
          </cell>
          <cell r="O321">
            <v>0</v>
          </cell>
          <cell r="P321" t="str">
            <v>PP</v>
          </cell>
          <cell r="Q321">
            <v>0</v>
          </cell>
          <cell r="R321">
            <v>-2970000</v>
          </cell>
          <cell r="S321">
            <v>0</v>
          </cell>
          <cell r="T321">
            <v>0</v>
          </cell>
          <cell r="U321" t="b">
            <v>0</v>
          </cell>
          <cell r="V321">
            <v>11767632.959999992</v>
          </cell>
          <cell r="W321">
            <v>0</v>
          </cell>
          <cell r="X321">
            <v>0</v>
          </cell>
          <cell r="Y321">
            <v>9271008.9300000817</v>
          </cell>
          <cell r="Z321">
            <v>0</v>
          </cell>
          <cell r="AA321" t="b">
            <v>0</v>
          </cell>
          <cell r="AB321">
            <v>53595.98</v>
          </cell>
          <cell r="AC321">
            <v>0</v>
          </cell>
          <cell r="AD321">
            <v>0</v>
          </cell>
        </row>
        <row r="322">
          <cell r="A322">
            <v>36550</v>
          </cell>
          <cell r="B322" t="str">
            <v>Purchase</v>
          </cell>
          <cell r="C322" t="str">
            <v>Interest Coll</v>
          </cell>
          <cell r="D322" t="str">
            <v xml:space="preserve">Telewest </v>
          </cell>
          <cell r="E322" t="str">
            <v>Bond</v>
          </cell>
          <cell r="F322">
            <v>0</v>
          </cell>
          <cell r="G322">
            <v>0</v>
          </cell>
          <cell r="H322" t="str">
            <v xml:space="preserve"> 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 t="str">
            <v>PC</v>
          </cell>
          <cell r="Q322">
            <v>0</v>
          </cell>
          <cell r="R322">
            <v>-91437.5</v>
          </cell>
          <cell r="S322">
            <v>0</v>
          </cell>
          <cell r="T322">
            <v>0</v>
          </cell>
          <cell r="U322" t="b">
            <v>1</v>
          </cell>
          <cell r="V322">
            <v>11676195.459999992</v>
          </cell>
          <cell r="W322">
            <v>0</v>
          </cell>
          <cell r="X322">
            <v>0</v>
          </cell>
          <cell r="Y322">
            <v>9271008.9300000817</v>
          </cell>
          <cell r="Z322">
            <v>0</v>
          </cell>
          <cell r="AA322" t="b">
            <v>0</v>
          </cell>
          <cell r="AB322">
            <v>53595.98</v>
          </cell>
          <cell r="AC322">
            <v>0</v>
          </cell>
          <cell r="AD322">
            <v>0</v>
          </cell>
        </row>
        <row r="323">
          <cell r="A323">
            <v>36551</v>
          </cell>
          <cell r="B323" t="str">
            <v>Purchase</v>
          </cell>
          <cell r="C323" t="str">
            <v>Principal Coll</v>
          </cell>
          <cell r="D323" t="str">
            <v>AMFM Operating</v>
          </cell>
          <cell r="E323" t="str">
            <v>Term Loan A</v>
          </cell>
          <cell r="F323">
            <v>2500000</v>
          </cell>
          <cell r="G323">
            <v>0</v>
          </cell>
          <cell r="H323" t="str">
            <v xml:space="preserve"> 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 t="str">
            <v>99.875</v>
          </cell>
          <cell r="O323">
            <v>0</v>
          </cell>
          <cell r="P323" t="str">
            <v>PP</v>
          </cell>
          <cell r="Q323">
            <v>0</v>
          </cell>
          <cell r="R323">
            <v>-2498625</v>
          </cell>
          <cell r="S323">
            <v>0</v>
          </cell>
          <cell r="T323">
            <v>0</v>
          </cell>
          <cell r="U323" t="b">
            <v>0</v>
          </cell>
          <cell r="V323">
            <v>11676195.459999992</v>
          </cell>
          <cell r="W323">
            <v>0</v>
          </cell>
          <cell r="X323">
            <v>0</v>
          </cell>
          <cell r="Y323">
            <v>6772383.9300000817</v>
          </cell>
          <cell r="Z323">
            <v>0</v>
          </cell>
          <cell r="AA323" t="b">
            <v>0</v>
          </cell>
          <cell r="AB323">
            <v>53595.98</v>
          </cell>
          <cell r="AC323">
            <v>0</v>
          </cell>
          <cell r="AD323">
            <v>0</v>
          </cell>
        </row>
        <row r="324">
          <cell r="A324">
            <v>36553</v>
          </cell>
          <cell r="B324" t="str">
            <v>Purchase</v>
          </cell>
          <cell r="C324" t="str">
            <v>Principal Coll</v>
          </cell>
          <cell r="D324" t="str">
            <v>Covad Comm</v>
          </cell>
          <cell r="E324" t="str">
            <v xml:space="preserve">Bond </v>
          </cell>
          <cell r="F324">
            <v>1000000</v>
          </cell>
          <cell r="G324" t="str">
            <v>12.0</v>
          </cell>
          <cell r="H324" t="str">
            <v>222814AK1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2/15/10</v>
          </cell>
          <cell r="N324" t="str">
            <v>100.0</v>
          </cell>
          <cell r="O324">
            <v>0</v>
          </cell>
          <cell r="P324" t="str">
            <v>PP</v>
          </cell>
          <cell r="Q324">
            <v>0</v>
          </cell>
          <cell r="R324">
            <v>-1000000</v>
          </cell>
          <cell r="S324">
            <v>0</v>
          </cell>
          <cell r="T324">
            <v>0</v>
          </cell>
          <cell r="U324" t="b">
            <v>0</v>
          </cell>
          <cell r="V324">
            <v>11676195.459999992</v>
          </cell>
          <cell r="W324">
            <v>0</v>
          </cell>
          <cell r="X324">
            <v>0</v>
          </cell>
          <cell r="Y324">
            <v>5772383.9300000817</v>
          </cell>
          <cell r="Z324">
            <v>0</v>
          </cell>
          <cell r="AA324" t="b">
            <v>0</v>
          </cell>
          <cell r="AB324">
            <v>53595.98</v>
          </cell>
          <cell r="AC324">
            <v>0</v>
          </cell>
          <cell r="AD324">
            <v>0</v>
          </cell>
        </row>
        <row r="325">
          <cell r="A325">
            <v>36553</v>
          </cell>
          <cell r="B325" t="str">
            <v>Purchase</v>
          </cell>
          <cell r="C325" t="str">
            <v>Interest Coll</v>
          </cell>
          <cell r="D325" t="str">
            <v>Covad Comm</v>
          </cell>
          <cell r="E325" t="str">
            <v>Bond</v>
          </cell>
          <cell r="F325">
            <v>0</v>
          </cell>
          <cell r="G325">
            <v>0</v>
          </cell>
          <cell r="H325" t="str">
            <v xml:space="preserve"> 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 t="str">
            <v>PC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 t="b">
            <v>1</v>
          </cell>
          <cell r="V325">
            <v>11676195.459999992</v>
          </cell>
          <cell r="W325">
            <v>0</v>
          </cell>
          <cell r="X325">
            <v>0</v>
          </cell>
          <cell r="Y325">
            <v>5772383.9300000817</v>
          </cell>
          <cell r="Z325">
            <v>0</v>
          </cell>
          <cell r="AA325" t="b">
            <v>0</v>
          </cell>
          <cell r="AB325">
            <v>53595.98</v>
          </cell>
          <cell r="AC325">
            <v>0</v>
          </cell>
          <cell r="AD325">
            <v>0</v>
          </cell>
        </row>
        <row r="326">
          <cell r="A326">
            <v>36549</v>
          </cell>
          <cell r="B326" t="str">
            <v>Loan Interest</v>
          </cell>
          <cell r="C326" t="str">
            <v>Interest Coll</v>
          </cell>
          <cell r="D326" t="str">
            <v>Huntsman ICI Chemicals LLC</v>
          </cell>
          <cell r="E326" t="str">
            <v>Term Loan C</v>
          </cell>
          <cell r="F326" t="str">
            <v xml:space="preserve"> 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 t="str">
            <v>IC</v>
          </cell>
          <cell r="Q326">
            <v>0</v>
          </cell>
          <cell r="R326">
            <v>29767.1</v>
          </cell>
          <cell r="S326">
            <v>0</v>
          </cell>
          <cell r="T326">
            <v>0</v>
          </cell>
          <cell r="U326" t="b">
            <v>1</v>
          </cell>
          <cell r="V326">
            <v>11705962.559999991</v>
          </cell>
          <cell r="W326">
            <v>0</v>
          </cell>
          <cell r="X326">
            <v>0</v>
          </cell>
          <cell r="Y326">
            <v>5772383.9300000817</v>
          </cell>
          <cell r="Z326">
            <v>0</v>
          </cell>
          <cell r="AA326" t="b">
            <v>0</v>
          </cell>
          <cell r="AB326">
            <v>53595.98</v>
          </cell>
          <cell r="AC326">
            <v>0</v>
          </cell>
          <cell r="AD326">
            <v>0</v>
          </cell>
        </row>
        <row r="327">
          <cell r="A327">
            <v>36556</v>
          </cell>
          <cell r="B327" t="str">
            <v>Sell</v>
          </cell>
          <cell r="C327" t="str">
            <v>Principal Coll</v>
          </cell>
          <cell r="D327" t="str">
            <v>Simmons Co</v>
          </cell>
          <cell r="E327" t="str">
            <v>Bond</v>
          </cell>
          <cell r="F327">
            <v>-500000</v>
          </cell>
          <cell r="G327" t="str">
            <v>10.25</v>
          </cell>
          <cell r="H327" t="str">
            <v>828709AD7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3/15/09</v>
          </cell>
          <cell r="N327" t="str">
            <v>89.50</v>
          </cell>
          <cell r="O327">
            <v>4500000</v>
          </cell>
          <cell r="P327" t="str">
            <v>SP</v>
          </cell>
          <cell r="Q327">
            <v>330000</v>
          </cell>
          <cell r="R327">
            <v>447500</v>
          </cell>
          <cell r="S327">
            <v>0</v>
          </cell>
          <cell r="T327">
            <v>0</v>
          </cell>
          <cell r="U327" t="b">
            <v>0</v>
          </cell>
          <cell r="V327">
            <v>11705962.559999991</v>
          </cell>
          <cell r="W327">
            <v>0</v>
          </cell>
          <cell r="X327">
            <v>0</v>
          </cell>
          <cell r="Y327">
            <v>6219883.9300000817</v>
          </cell>
          <cell r="Z327">
            <v>0</v>
          </cell>
          <cell r="AA327" t="b">
            <v>0</v>
          </cell>
          <cell r="AB327">
            <v>53595.98</v>
          </cell>
          <cell r="AC327">
            <v>0</v>
          </cell>
          <cell r="AD327">
            <v>0</v>
          </cell>
        </row>
        <row r="328">
          <cell r="A328">
            <v>36556</v>
          </cell>
          <cell r="B328" t="str">
            <v>Sell</v>
          </cell>
          <cell r="C328" t="str">
            <v>Interest Coll</v>
          </cell>
          <cell r="D328" t="str">
            <v>Simmons Co</v>
          </cell>
          <cell r="E328" t="str">
            <v>Bond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 t="str">
            <v>IC</v>
          </cell>
          <cell r="Q328">
            <v>0</v>
          </cell>
          <cell r="R328">
            <v>19361.11</v>
          </cell>
          <cell r="S328">
            <v>0</v>
          </cell>
          <cell r="T328">
            <v>0</v>
          </cell>
          <cell r="U328" t="b">
            <v>1</v>
          </cell>
          <cell r="V328">
            <v>11725323.669999991</v>
          </cell>
          <cell r="W328">
            <v>0</v>
          </cell>
          <cell r="X328">
            <v>0</v>
          </cell>
          <cell r="Y328">
            <v>6219883.9300000817</v>
          </cell>
          <cell r="Z328">
            <v>0</v>
          </cell>
          <cell r="AA328" t="b">
            <v>0</v>
          </cell>
          <cell r="AB328">
            <v>53595.98</v>
          </cell>
          <cell r="AC328">
            <v>0</v>
          </cell>
          <cell r="AD328">
            <v>0</v>
          </cell>
        </row>
        <row r="329">
          <cell r="A329">
            <v>36556</v>
          </cell>
          <cell r="B329" t="str">
            <v>Sell</v>
          </cell>
          <cell r="C329" t="str">
            <v>Principal Coll</v>
          </cell>
          <cell r="D329" t="str">
            <v>Global Imaging</v>
          </cell>
          <cell r="E329" t="str">
            <v>Bond</v>
          </cell>
          <cell r="F329">
            <v>-1250000</v>
          </cell>
          <cell r="G329" t="str">
            <v>10.75</v>
          </cell>
          <cell r="H329" t="str">
            <v>37934AAC4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2/15/07</v>
          </cell>
          <cell r="N329" t="str">
            <v>92.50</v>
          </cell>
          <cell r="O329">
            <v>2250000</v>
          </cell>
          <cell r="P329" t="str">
            <v>SP</v>
          </cell>
          <cell r="Q329">
            <v>330000</v>
          </cell>
          <cell r="R329">
            <v>1156250</v>
          </cell>
          <cell r="S329">
            <v>0</v>
          </cell>
          <cell r="T329">
            <v>0</v>
          </cell>
          <cell r="U329" t="b">
            <v>0</v>
          </cell>
          <cell r="V329">
            <v>11725323.669999991</v>
          </cell>
          <cell r="W329">
            <v>0</v>
          </cell>
          <cell r="X329">
            <v>0</v>
          </cell>
          <cell r="Y329">
            <v>7376133.9300000817</v>
          </cell>
          <cell r="Z329">
            <v>0</v>
          </cell>
          <cell r="AA329" t="b">
            <v>0</v>
          </cell>
          <cell r="AB329">
            <v>53595.98</v>
          </cell>
          <cell r="AC329">
            <v>0</v>
          </cell>
          <cell r="AD329">
            <v>0</v>
          </cell>
        </row>
        <row r="330">
          <cell r="A330">
            <v>36556</v>
          </cell>
          <cell r="B330" t="str">
            <v>Sell</v>
          </cell>
          <cell r="C330" t="str">
            <v>Interest Coll</v>
          </cell>
          <cell r="D330" t="str">
            <v>Global Imaging</v>
          </cell>
          <cell r="E330" t="str">
            <v>Bond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 t="str">
            <v>IC</v>
          </cell>
          <cell r="Q330">
            <v>0</v>
          </cell>
          <cell r="R330">
            <v>61961.81</v>
          </cell>
          <cell r="S330">
            <v>0</v>
          </cell>
          <cell r="T330">
            <v>0</v>
          </cell>
          <cell r="U330" t="b">
            <v>1</v>
          </cell>
          <cell r="V330">
            <v>11787285.479999991</v>
          </cell>
          <cell r="W330">
            <v>0</v>
          </cell>
          <cell r="X330">
            <v>0</v>
          </cell>
          <cell r="Y330">
            <v>7376133.9300000817</v>
          </cell>
          <cell r="Z330">
            <v>0</v>
          </cell>
          <cell r="AA330" t="b">
            <v>0</v>
          </cell>
          <cell r="AB330">
            <v>53595.98</v>
          </cell>
          <cell r="AC330">
            <v>0</v>
          </cell>
          <cell r="AD330">
            <v>0</v>
          </cell>
        </row>
        <row r="331">
          <cell r="A331">
            <v>36556</v>
          </cell>
          <cell r="B331" t="str">
            <v>Loan Interest</v>
          </cell>
          <cell r="C331" t="str">
            <v>Interest Coll</v>
          </cell>
          <cell r="D331" t="str">
            <v>Lyondell Petrochemical Company</v>
          </cell>
          <cell r="E331" t="str">
            <v>Term Loan A</v>
          </cell>
          <cell r="F331" t="str">
            <v xml:space="preserve"> 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 t="str">
            <v>IC</v>
          </cell>
          <cell r="Q331">
            <v>0</v>
          </cell>
          <cell r="R331">
            <v>24915.279999999999</v>
          </cell>
          <cell r="S331">
            <v>0</v>
          </cell>
          <cell r="T331">
            <v>0</v>
          </cell>
          <cell r="U331" t="b">
            <v>1</v>
          </cell>
          <cell r="V331">
            <v>11812200.75999999</v>
          </cell>
          <cell r="W331">
            <v>0</v>
          </cell>
          <cell r="X331">
            <v>0</v>
          </cell>
          <cell r="Y331">
            <v>7376133.9300000817</v>
          </cell>
          <cell r="Z331">
            <v>0</v>
          </cell>
          <cell r="AA331" t="b">
            <v>0</v>
          </cell>
          <cell r="AB331">
            <v>53595.98</v>
          </cell>
          <cell r="AC331">
            <v>0</v>
          </cell>
          <cell r="AD331">
            <v>0</v>
          </cell>
        </row>
        <row r="332">
          <cell r="A332">
            <v>36556</v>
          </cell>
          <cell r="B332" t="str">
            <v>Loan Interest</v>
          </cell>
          <cell r="C332" t="str">
            <v>Interest Coll</v>
          </cell>
          <cell r="D332" t="str">
            <v>Lyondell Petrochemical Company</v>
          </cell>
          <cell r="E332" t="str">
            <v>Term Loan A</v>
          </cell>
          <cell r="F332" t="str">
            <v xml:space="preserve"> 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 t="str">
            <v>IC</v>
          </cell>
          <cell r="Q332">
            <v>0</v>
          </cell>
          <cell r="R332">
            <v>11517.33</v>
          </cell>
          <cell r="S332">
            <v>0</v>
          </cell>
          <cell r="T332">
            <v>0</v>
          </cell>
          <cell r="U332" t="b">
            <v>1</v>
          </cell>
          <cell r="V332">
            <v>11823718.089999991</v>
          </cell>
          <cell r="W332">
            <v>0</v>
          </cell>
          <cell r="X332">
            <v>0</v>
          </cell>
          <cell r="Y332">
            <v>7376133.9300000817</v>
          </cell>
          <cell r="Z332">
            <v>0</v>
          </cell>
          <cell r="AA332" t="b">
            <v>0</v>
          </cell>
          <cell r="AB332">
            <v>53595.98</v>
          </cell>
          <cell r="AC332">
            <v>0</v>
          </cell>
          <cell r="AD332">
            <v>0</v>
          </cell>
        </row>
        <row r="333">
          <cell r="A333">
            <v>36556</v>
          </cell>
          <cell r="B333" t="str">
            <v>Loan Interest</v>
          </cell>
          <cell r="C333" t="str">
            <v>Interest Coll</v>
          </cell>
          <cell r="D333" t="str">
            <v>Lyondell Petrochemical Company</v>
          </cell>
          <cell r="E333" t="str">
            <v>Term Loan B</v>
          </cell>
          <cell r="F333" t="str">
            <v xml:space="preserve"> 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 t="str">
            <v>IC</v>
          </cell>
          <cell r="Q333">
            <v>0</v>
          </cell>
          <cell r="R333">
            <v>245152.93</v>
          </cell>
          <cell r="S333">
            <v>0</v>
          </cell>
          <cell r="T333">
            <v>0</v>
          </cell>
          <cell r="U333" t="b">
            <v>1</v>
          </cell>
          <cell r="V333">
            <v>12068871.01999999</v>
          </cell>
          <cell r="W333">
            <v>0</v>
          </cell>
          <cell r="X333">
            <v>0</v>
          </cell>
          <cell r="Y333">
            <v>7376133.9300000817</v>
          </cell>
          <cell r="Z333">
            <v>0</v>
          </cell>
          <cell r="AA333" t="b">
            <v>0</v>
          </cell>
          <cell r="AB333">
            <v>53595.98</v>
          </cell>
          <cell r="AC333">
            <v>0</v>
          </cell>
          <cell r="AD333">
            <v>0</v>
          </cell>
        </row>
        <row r="334">
          <cell r="A334">
            <v>36556</v>
          </cell>
          <cell r="B334" t="str">
            <v>Loan Interest</v>
          </cell>
          <cell r="C334" t="str">
            <v>Interest Coll</v>
          </cell>
          <cell r="D334" t="str">
            <v>Huntsman ICI Chemicals LLC</v>
          </cell>
          <cell r="E334" t="str">
            <v>Term Loan C</v>
          </cell>
          <cell r="F334" t="str">
            <v xml:space="preserve"> 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 t="str">
            <v>IC</v>
          </cell>
          <cell r="Q334">
            <v>0</v>
          </cell>
          <cell r="R334">
            <v>10852.51</v>
          </cell>
          <cell r="S334">
            <v>0</v>
          </cell>
          <cell r="T334">
            <v>0</v>
          </cell>
          <cell r="U334" t="b">
            <v>1</v>
          </cell>
          <cell r="V334">
            <v>12079723.52999999</v>
          </cell>
          <cell r="W334">
            <v>0</v>
          </cell>
          <cell r="X334">
            <v>0</v>
          </cell>
          <cell r="Y334">
            <v>7376133.9300000817</v>
          </cell>
          <cell r="Z334">
            <v>0</v>
          </cell>
          <cell r="AA334" t="b">
            <v>0</v>
          </cell>
          <cell r="AB334">
            <v>53595.98</v>
          </cell>
          <cell r="AC334">
            <v>0</v>
          </cell>
          <cell r="AD334">
            <v>0</v>
          </cell>
        </row>
        <row r="335">
          <cell r="A335">
            <v>36556</v>
          </cell>
          <cell r="B335" t="str">
            <v>Loan Interest</v>
          </cell>
          <cell r="C335" t="str">
            <v>Interest Coll</v>
          </cell>
          <cell r="D335" t="str">
            <v>Avis Rent A Car Inc</v>
          </cell>
          <cell r="E335" t="str">
            <v>Term Loan B</v>
          </cell>
          <cell r="F335" t="str">
            <v xml:space="preserve"> 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 t="str">
            <v>IC</v>
          </cell>
          <cell r="Q335">
            <v>0</v>
          </cell>
          <cell r="R335">
            <v>39322.92</v>
          </cell>
          <cell r="S335">
            <v>0</v>
          </cell>
          <cell r="T335">
            <v>0</v>
          </cell>
          <cell r="U335" t="b">
            <v>1</v>
          </cell>
          <cell r="V335">
            <v>12119046.44999999</v>
          </cell>
          <cell r="W335">
            <v>0</v>
          </cell>
          <cell r="X335">
            <v>0</v>
          </cell>
          <cell r="Y335">
            <v>7376133.9300000817</v>
          </cell>
          <cell r="Z335">
            <v>0</v>
          </cell>
          <cell r="AA335" t="b">
            <v>0</v>
          </cell>
          <cell r="AB335">
            <v>53595.98</v>
          </cell>
          <cell r="AC335">
            <v>0</v>
          </cell>
          <cell r="AD335">
            <v>0</v>
          </cell>
        </row>
        <row r="336">
          <cell r="A336">
            <v>36556</v>
          </cell>
          <cell r="B336" t="str">
            <v>Flexi</v>
          </cell>
          <cell r="C336" t="str">
            <v>Interest</v>
          </cell>
          <cell r="D336" t="str">
            <v>Interest Collection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 t="str">
            <v>IC</v>
          </cell>
          <cell r="Q336">
            <v>0</v>
          </cell>
          <cell r="R336">
            <v>19658.349999999999</v>
          </cell>
          <cell r="S336">
            <v>0</v>
          </cell>
          <cell r="T336">
            <v>0</v>
          </cell>
          <cell r="U336" t="b">
            <v>1</v>
          </cell>
          <cell r="V336">
            <v>12138704.79999999</v>
          </cell>
          <cell r="W336">
            <v>0</v>
          </cell>
          <cell r="X336">
            <v>0</v>
          </cell>
          <cell r="Y336">
            <v>7376133.9300000817</v>
          </cell>
          <cell r="Z336">
            <v>0</v>
          </cell>
          <cell r="AA336" t="b">
            <v>0</v>
          </cell>
          <cell r="AB336">
            <v>53595.98</v>
          </cell>
          <cell r="AC336">
            <v>0</v>
          </cell>
          <cell r="AD336">
            <v>0</v>
          </cell>
        </row>
        <row r="337">
          <cell r="A337">
            <v>36556</v>
          </cell>
          <cell r="B337" t="str">
            <v>Flexi</v>
          </cell>
          <cell r="C337" t="str">
            <v>Interest</v>
          </cell>
          <cell r="D337" t="str">
            <v>Expense Reserve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 t="str">
            <v>IE</v>
          </cell>
          <cell r="Q337">
            <v>0</v>
          </cell>
          <cell r="R337">
            <v>50.95</v>
          </cell>
          <cell r="S337">
            <v>0</v>
          </cell>
          <cell r="T337">
            <v>0</v>
          </cell>
          <cell r="U337" t="b">
            <v>0</v>
          </cell>
          <cell r="V337">
            <v>12138704.79999999</v>
          </cell>
          <cell r="W337">
            <v>0</v>
          </cell>
          <cell r="X337">
            <v>0</v>
          </cell>
          <cell r="Y337">
            <v>7376133.9300000817</v>
          </cell>
          <cell r="Z337">
            <v>0</v>
          </cell>
          <cell r="AA337" t="b">
            <v>1</v>
          </cell>
          <cell r="AB337">
            <v>53646.93</v>
          </cell>
          <cell r="AC337">
            <v>0</v>
          </cell>
          <cell r="AD337">
            <v>0</v>
          </cell>
        </row>
        <row r="338">
          <cell r="A338">
            <v>36557</v>
          </cell>
          <cell r="B338" t="str">
            <v>Bond Interest</v>
          </cell>
          <cell r="C338" t="str">
            <v>Principal Coll</v>
          </cell>
          <cell r="D338" t="str">
            <v xml:space="preserve">Americredit </v>
          </cell>
          <cell r="E338" t="str">
            <v>Bond</v>
          </cell>
          <cell r="F338" t="str">
            <v xml:space="preserve"> </v>
          </cell>
          <cell r="G338">
            <v>0</v>
          </cell>
          <cell r="H338" t="str">
            <v>03060RAC5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 t="str">
            <v>IP</v>
          </cell>
          <cell r="Q338">
            <v>0</v>
          </cell>
          <cell r="R338">
            <v>8093.75</v>
          </cell>
          <cell r="S338">
            <v>0</v>
          </cell>
          <cell r="T338">
            <v>0</v>
          </cell>
          <cell r="U338" t="b">
            <v>0</v>
          </cell>
          <cell r="V338">
            <v>12138704.79999999</v>
          </cell>
          <cell r="W338">
            <v>0</v>
          </cell>
          <cell r="X338">
            <v>0</v>
          </cell>
          <cell r="Y338">
            <v>7384227.6800000817</v>
          </cell>
          <cell r="Z338">
            <v>0</v>
          </cell>
          <cell r="AA338" t="b">
            <v>0</v>
          </cell>
          <cell r="AB338">
            <v>53646.93</v>
          </cell>
          <cell r="AC338">
            <v>0</v>
          </cell>
          <cell r="AD338">
            <v>0</v>
          </cell>
        </row>
        <row r="339">
          <cell r="A339">
            <v>36557</v>
          </cell>
          <cell r="B339" t="str">
            <v>Bond Interest</v>
          </cell>
          <cell r="C339" t="str">
            <v>Interest Coll</v>
          </cell>
          <cell r="D339" t="str">
            <v xml:space="preserve">Americredit </v>
          </cell>
          <cell r="E339" t="str">
            <v>Bond</v>
          </cell>
          <cell r="F339" t="str">
            <v xml:space="preserve"> </v>
          </cell>
          <cell r="G339">
            <v>0</v>
          </cell>
          <cell r="H339" t="str">
            <v>03060RAC5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 t="str">
            <v>IC</v>
          </cell>
          <cell r="Q339">
            <v>0</v>
          </cell>
          <cell r="R339">
            <v>72843.75</v>
          </cell>
          <cell r="S339">
            <v>0</v>
          </cell>
          <cell r="T339">
            <v>0</v>
          </cell>
          <cell r="U339" t="b">
            <v>1</v>
          </cell>
          <cell r="V339">
            <v>12211548.54999999</v>
          </cell>
          <cell r="W339">
            <v>0</v>
          </cell>
          <cell r="X339">
            <v>0</v>
          </cell>
          <cell r="Y339">
            <v>7384227.6800000817</v>
          </cell>
          <cell r="Z339">
            <v>0</v>
          </cell>
          <cell r="AA339" t="b">
            <v>0</v>
          </cell>
          <cell r="AB339">
            <v>53646.93</v>
          </cell>
          <cell r="AC339">
            <v>0</v>
          </cell>
          <cell r="AD339">
            <v>0</v>
          </cell>
        </row>
        <row r="340">
          <cell r="A340">
            <v>36557</v>
          </cell>
          <cell r="B340" t="str">
            <v>Bond Interest</v>
          </cell>
          <cell r="C340" t="str">
            <v>Principal Coll</v>
          </cell>
          <cell r="D340" t="str">
            <v>Amtran</v>
          </cell>
          <cell r="E340" t="str">
            <v>Bond</v>
          </cell>
          <cell r="F340" t="str">
            <v xml:space="preserve"> </v>
          </cell>
          <cell r="G340">
            <v>0</v>
          </cell>
          <cell r="H340" t="str">
            <v>03234GAE6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 t="str">
            <v>IP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 t="b">
            <v>0</v>
          </cell>
          <cell r="V340">
            <v>12211548.54999999</v>
          </cell>
          <cell r="W340">
            <v>0</v>
          </cell>
          <cell r="X340">
            <v>0</v>
          </cell>
          <cell r="Y340">
            <v>7384227.6800000817</v>
          </cell>
          <cell r="Z340">
            <v>0</v>
          </cell>
          <cell r="AA340" t="b">
            <v>0</v>
          </cell>
          <cell r="AB340">
            <v>53646.93</v>
          </cell>
          <cell r="AC340">
            <v>0</v>
          </cell>
          <cell r="AD340">
            <v>0</v>
          </cell>
        </row>
        <row r="341">
          <cell r="A341">
            <v>36557</v>
          </cell>
          <cell r="B341" t="str">
            <v>Bond Interest</v>
          </cell>
          <cell r="C341" t="str">
            <v>Interest Coll</v>
          </cell>
          <cell r="D341" t="str">
            <v>Amtran</v>
          </cell>
          <cell r="E341" t="str">
            <v>Bond</v>
          </cell>
          <cell r="F341" t="str">
            <v xml:space="preserve"> </v>
          </cell>
          <cell r="G341">
            <v>0</v>
          </cell>
          <cell r="H341" t="str">
            <v>03234GAE6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 t="str">
            <v>IC</v>
          </cell>
          <cell r="Q341">
            <v>0</v>
          </cell>
          <cell r="R341">
            <v>5833.33</v>
          </cell>
          <cell r="S341">
            <v>0</v>
          </cell>
          <cell r="T341">
            <v>0</v>
          </cell>
          <cell r="U341" t="b">
            <v>1</v>
          </cell>
          <cell r="V341">
            <v>12217381.87999999</v>
          </cell>
          <cell r="W341">
            <v>0</v>
          </cell>
          <cell r="X341">
            <v>0</v>
          </cell>
          <cell r="Y341">
            <v>7384227.6800000817</v>
          </cell>
          <cell r="Z341">
            <v>0</v>
          </cell>
          <cell r="AA341" t="b">
            <v>0</v>
          </cell>
          <cell r="AB341">
            <v>53646.93</v>
          </cell>
          <cell r="AC341">
            <v>0</v>
          </cell>
          <cell r="AD341">
            <v>0</v>
          </cell>
        </row>
        <row r="342">
          <cell r="A342">
            <v>36557</v>
          </cell>
          <cell r="B342" t="str">
            <v>Bond Interest</v>
          </cell>
          <cell r="C342" t="str">
            <v>Principal Coll</v>
          </cell>
          <cell r="D342" t="str">
            <v>Atlantic Express</v>
          </cell>
          <cell r="E342" t="str">
            <v>Bond</v>
          </cell>
          <cell r="F342" t="str">
            <v xml:space="preserve"> </v>
          </cell>
          <cell r="G342">
            <v>0</v>
          </cell>
          <cell r="H342" t="str">
            <v>04853EAC3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 t="str">
            <v>IP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 t="b">
            <v>0</v>
          </cell>
          <cell r="V342">
            <v>12217381.87999999</v>
          </cell>
          <cell r="W342">
            <v>0</v>
          </cell>
          <cell r="X342">
            <v>0</v>
          </cell>
          <cell r="Y342">
            <v>7384227.6800000817</v>
          </cell>
          <cell r="Z342">
            <v>0</v>
          </cell>
          <cell r="AA342" t="b">
            <v>0</v>
          </cell>
          <cell r="AB342">
            <v>53646.93</v>
          </cell>
          <cell r="AC342">
            <v>0</v>
          </cell>
          <cell r="AD342">
            <v>0</v>
          </cell>
        </row>
        <row r="343">
          <cell r="A343">
            <v>36557</v>
          </cell>
          <cell r="B343" t="str">
            <v>Bond Interest</v>
          </cell>
          <cell r="C343" t="str">
            <v>Interest Coll</v>
          </cell>
          <cell r="D343" t="str">
            <v>Atlantic Express</v>
          </cell>
          <cell r="E343" t="str">
            <v>Bond</v>
          </cell>
          <cell r="F343" t="str">
            <v xml:space="preserve"> </v>
          </cell>
          <cell r="G343">
            <v>0</v>
          </cell>
          <cell r="H343" t="str">
            <v>04853EAC3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 t="str">
            <v>IC</v>
          </cell>
          <cell r="Q343">
            <v>0</v>
          </cell>
          <cell r="R343">
            <v>241875</v>
          </cell>
          <cell r="S343">
            <v>0</v>
          </cell>
          <cell r="T343">
            <v>0</v>
          </cell>
          <cell r="U343" t="b">
            <v>1</v>
          </cell>
          <cell r="V343">
            <v>12459256.87999999</v>
          </cell>
          <cell r="W343">
            <v>0</v>
          </cell>
          <cell r="X343">
            <v>0</v>
          </cell>
          <cell r="Y343">
            <v>7384227.6800000817</v>
          </cell>
          <cell r="Z343">
            <v>0</v>
          </cell>
          <cell r="AA343" t="b">
            <v>0</v>
          </cell>
          <cell r="AB343">
            <v>53646.93</v>
          </cell>
          <cell r="AC343">
            <v>0</v>
          </cell>
          <cell r="AD343">
            <v>0</v>
          </cell>
        </row>
        <row r="344">
          <cell r="A344">
            <v>36557</v>
          </cell>
          <cell r="B344" t="str">
            <v>Bond Interest</v>
          </cell>
          <cell r="C344" t="str">
            <v>Principal Coll</v>
          </cell>
          <cell r="D344" t="str">
            <v>Carmike Cinenas</v>
          </cell>
          <cell r="E344" t="str">
            <v>Bond</v>
          </cell>
          <cell r="F344" t="str">
            <v xml:space="preserve"> </v>
          </cell>
          <cell r="G344">
            <v>0</v>
          </cell>
          <cell r="H344" t="str">
            <v>143436AD5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 t="str">
            <v>IP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 t="b">
            <v>0</v>
          </cell>
          <cell r="V344">
            <v>12459256.87999999</v>
          </cell>
          <cell r="W344">
            <v>0</v>
          </cell>
          <cell r="X344">
            <v>0</v>
          </cell>
          <cell r="Y344">
            <v>7384227.6800000817</v>
          </cell>
          <cell r="Z344">
            <v>0</v>
          </cell>
          <cell r="AA344" t="b">
            <v>0</v>
          </cell>
          <cell r="AB344">
            <v>53646.93</v>
          </cell>
          <cell r="AC344">
            <v>0</v>
          </cell>
          <cell r="AD344">
            <v>0</v>
          </cell>
        </row>
        <row r="345">
          <cell r="A345">
            <v>36557</v>
          </cell>
          <cell r="B345" t="str">
            <v>Bond Interest</v>
          </cell>
          <cell r="C345" t="str">
            <v>Interest Coll</v>
          </cell>
          <cell r="D345" t="str">
            <v>Carmike Cinenas</v>
          </cell>
          <cell r="E345" t="str">
            <v>Bond</v>
          </cell>
          <cell r="F345" t="str">
            <v xml:space="preserve"> </v>
          </cell>
          <cell r="G345">
            <v>0</v>
          </cell>
          <cell r="H345" t="str">
            <v>143436AD5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 t="str">
            <v>IC</v>
          </cell>
          <cell r="Q345">
            <v>0</v>
          </cell>
          <cell r="R345">
            <v>234375</v>
          </cell>
          <cell r="S345">
            <v>0</v>
          </cell>
          <cell r="T345">
            <v>0</v>
          </cell>
          <cell r="U345" t="b">
            <v>1</v>
          </cell>
          <cell r="V345">
            <v>12693631.87999999</v>
          </cell>
          <cell r="W345">
            <v>0</v>
          </cell>
          <cell r="X345">
            <v>0</v>
          </cell>
          <cell r="Y345">
            <v>7384227.6800000817</v>
          </cell>
          <cell r="Z345">
            <v>0</v>
          </cell>
          <cell r="AA345" t="b">
            <v>0</v>
          </cell>
          <cell r="AB345">
            <v>53646.93</v>
          </cell>
          <cell r="AC345">
            <v>0</v>
          </cell>
          <cell r="AD345">
            <v>0</v>
          </cell>
        </row>
        <row r="346">
          <cell r="A346">
            <v>36557</v>
          </cell>
          <cell r="B346" t="str">
            <v>Bond Interest</v>
          </cell>
          <cell r="C346" t="str">
            <v>Principal Coll</v>
          </cell>
          <cell r="D346" t="str">
            <v>Echostar</v>
          </cell>
          <cell r="E346" t="str">
            <v>Bond</v>
          </cell>
          <cell r="F346" t="str">
            <v xml:space="preserve"> </v>
          </cell>
          <cell r="G346">
            <v>0</v>
          </cell>
          <cell r="H346" t="str">
            <v>27876GAE8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 t="str">
            <v>IP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 t="b">
            <v>0</v>
          </cell>
          <cell r="V346">
            <v>12693631.87999999</v>
          </cell>
          <cell r="W346">
            <v>0</v>
          </cell>
          <cell r="X346">
            <v>0</v>
          </cell>
          <cell r="Y346">
            <v>7384227.6800000817</v>
          </cell>
          <cell r="Z346">
            <v>0</v>
          </cell>
          <cell r="AA346" t="b">
            <v>0</v>
          </cell>
          <cell r="AB346">
            <v>53646.93</v>
          </cell>
          <cell r="AC346">
            <v>0</v>
          </cell>
          <cell r="AD346">
            <v>0</v>
          </cell>
        </row>
        <row r="347">
          <cell r="A347">
            <v>36557</v>
          </cell>
          <cell r="B347" t="str">
            <v>Bond Interest</v>
          </cell>
          <cell r="C347" t="str">
            <v>Interest Coll</v>
          </cell>
          <cell r="D347" t="str">
            <v>Echostar</v>
          </cell>
          <cell r="E347" t="str">
            <v>Bond</v>
          </cell>
          <cell r="F347" t="str">
            <v xml:space="preserve"> </v>
          </cell>
          <cell r="G347">
            <v>0</v>
          </cell>
          <cell r="H347" t="str">
            <v>27876GAE8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 t="str">
            <v>IC</v>
          </cell>
          <cell r="Q347">
            <v>0</v>
          </cell>
          <cell r="R347">
            <v>46250</v>
          </cell>
          <cell r="S347">
            <v>0</v>
          </cell>
          <cell r="T347">
            <v>0</v>
          </cell>
          <cell r="U347" t="b">
            <v>1</v>
          </cell>
          <cell r="V347">
            <v>12739881.87999999</v>
          </cell>
          <cell r="W347">
            <v>0</v>
          </cell>
          <cell r="X347">
            <v>0</v>
          </cell>
          <cell r="Y347">
            <v>7384227.6800000817</v>
          </cell>
          <cell r="Z347">
            <v>0</v>
          </cell>
          <cell r="AA347" t="b">
            <v>0</v>
          </cell>
          <cell r="AB347">
            <v>53646.93</v>
          </cell>
          <cell r="AC347">
            <v>0</v>
          </cell>
          <cell r="AD347">
            <v>0</v>
          </cell>
        </row>
        <row r="348">
          <cell r="A348">
            <v>36557</v>
          </cell>
          <cell r="B348" t="str">
            <v>Bond Interest</v>
          </cell>
          <cell r="C348" t="str">
            <v>Principal Coll</v>
          </cell>
          <cell r="D348" t="str">
            <v>Echostar</v>
          </cell>
          <cell r="E348" t="str">
            <v>Bond</v>
          </cell>
          <cell r="F348" t="str">
            <v xml:space="preserve"> </v>
          </cell>
          <cell r="G348">
            <v>0</v>
          </cell>
          <cell r="H348" t="str">
            <v>27876GAG3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 t="str">
            <v>IP</v>
          </cell>
          <cell r="Q348">
            <v>0</v>
          </cell>
          <cell r="R348">
            <v>4166.67</v>
          </cell>
          <cell r="S348">
            <v>0</v>
          </cell>
          <cell r="T348">
            <v>0</v>
          </cell>
          <cell r="U348" t="b">
            <v>0</v>
          </cell>
          <cell r="V348">
            <v>12739881.87999999</v>
          </cell>
          <cell r="W348">
            <v>0</v>
          </cell>
          <cell r="X348">
            <v>0</v>
          </cell>
          <cell r="Y348">
            <v>7388394.3500000816</v>
          </cell>
          <cell r="Z348">
            <v>0</v>
          </cell>
          <cell r="AA348" t="b">
            <v>0</v>
          </cell>
          <cell r="AB348">
            <v>53646.93</v>
          </cell>
          <cell r="AC348">
            <v>0</v>
          </cell>
          <cell r="AD348">
            <v>0</v>
          </cell>
        </row>
        <row r="349">
          <cell r="A349">
            <v>36557</v>
          </cell>
          <cell r="B349" t="str">
            <v>Bond Interest</v>
          </cell>
          <cell r="C349" t="str">
            <v>Interest Coll</v>
          </cell>
          <cell r="D349" t="str">
            <v>Echostar</v>
          </cell>
          <cell r="E349" t="str">
            <v>Bond</v>
          </cell>
          <cell r="F349" t="str">
            <v xml:space="preserve"> </v>
          </cell>
          <cell r="G349">
            <v>0</v>
          </cell>
          <cell r="H349" t="str">
            <v>27876GAG3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 t="str">
            <v>IC</v>
          </cell>
          <cell r="Q349">
            <v>0</v>
          </cell>
          <cell r="R349">
            <v>89583.33</v>
          </cell>
          <cell r="S349">
            <v>0</v>
          </cell>
          <cell r="T349">
            <v>0</v>
          </cell>
          <cell r="U349" t="b">
            <v>1</v>
          </cell>
          <cell r="V349">
            <v>12829465.20999999</v>
          </cell>
          <cell r="W349">
            <v>0</v>
          </cell>
          <cell r="X349">
            <v>0</v>
          </cell>
          <cell r="Y349">
            <v>7388394.3500000816</v>
          </cell>
          <cell r="Z349">
            <v>0</v>
          </cell>
          <cell r="AA349" t="b">
            <v>0</v>
          </cell>
          <cell r="AB349">
            <v>53646.93</v>
          </cell>
          <cell r="AC349">
            <v>0</v>
          </cell>
          <cell r="AD349">
            <v>0</v>
          </cell>
        </row>
        <row r="350">
          <cell r="A350">
            <v>36557</v>
          </cell>
          <cell r="B350" t="str">
            <v>Bond Interest</v>
          </cell>
          <cell r="C350" t="str">
            <v>Principal Coll</v>
          </cell>
          <cell r="D350" t="str">
            <v>Hollywood Casino</v>
          </cell>
          <cell r="E350" t="str">
            <v>Bond</v>
          </cell>
          <cell r="F350" t="str">
            <v xml:space="preserve"> </v>
          </cell>
          <cell r="G350">
            <v>0</v>
          </cell>
          <cell r="H350" t="str">
            <v>43613PAA1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 t="str">
            <v>IP</v>
          </cell>
          <cell r="Q350">
            <v>0</v>
          </cell>
          <cell r="R350">
            <v>541.66999999999996</v>
          </cell>
          <cell r="S350">
            <v>0</v>
          </cell>
          <cell r="T350">
            <v>0</v>
          </cell>
          <cell r="U350" t="b">
            <v>0</v>
          </cell>
          <cell r="V350">
            <v>12829465.20999999</v>
          </cell>
          <cell r="W350">
            <v>0</v>
          </cell>
          <cell r="X350">
            <v>0</v>
          </cell>
          <cell r="Y350">
            <v>7388936.0200000815</v>
          </cell>
          <cell r="Z350">
            <v>0</v>
          </cell>
          <cell r="AA350" t="b">
            <v>0</v>
          </cell>
          <cell r="AB350">
            <v>53646.93</v>
          </cell>
          <cell r="AC350">
            <v>0</v>
          </cell>
          <cell r="AD350">
            <v>0</v>
          </cell>
        </row>
        <row r="351">
          <cell r="A351">
            <v>36557</v>
          </cell>
          <cell r="B351" t="str">
            <v>Bond Interest</v>
          </cell>
          <cell r="C351" t="str">
            <v>Interest Coll</v>
          </cell>
          <cell r="D351" t="str">
            <v>Hollywood Casino</v>
          </cell>
          <cell r="E351" t="str">
            <v>Bond</v>
          </cell>
          <cell r="F351" t="str">
            <v xml:space="preserve"> </v>
          </cell>
          <cell r="G351">
            <v>0</v>
          </cell>
          <cell r="H351" t="str">
            <v>43613PAA1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 t="str">
            <v>IC</v>
          </cell>
          <cell r="Q351">
            <v>0</v>
          </cell>
          <cell r="R351">
            <v>92083.33</v>
          </cell>
          <cell r="S351">
            <v>0</v>
          </cell>
          <cell r="T351">
            <v>0</v>
          </cell>
          <cell r="U351" t="b">
            <v>1</v>
          </cell>
          <cell r="V351">
            <v>12921548.53999999</v>
          </cell>
          <cell r="W351">
            <v>0</v>
          </cell>
          <cell r="X351">
            <v>0</v>
          </cell>
          <cell r="Y351">
            <v>7388936.0200000815</v>
          </cell>
          <cell r="Z351">
            <v>0</v>
          </cell>
          <cell r="AA351" t="b">
            <v>0</v>
          </cell>
          <cell r="AB351">
            <v>53646.93</v>
          </cell>
          <cell r="AC351">
            <v>0</v>
          </cell>
          <cell r="AD351">
            <v>0</v>
          </cell>
        </row>
        <row r="352">
          <cell r="A352">
            <v>36557</v>
          </cell>
          <cell r="B352" t="str">
            <v>Bond Interest</v>
          </cell>
          <cell r="C352" t="str">
            <v>Principal Coll</v>
          </cell>
          <cell r="D352" t="str">
            <v>Jordan Industries</v>
          </cell>
          <cell r="E352" t="str">
            <v>Bond</v>
          </cell>
          <cell r="F352" t="str">
            <v xml:space="preserve"> </v>
          </cell>
          <cell r="G352">
            <v>0</v>
          </cell>
          <cell r="H352" t="str">
            <v>480695AN5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 t="str">
            <v>IP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 t="b">
            <v>0</v>
          </cell>
          <cell r="V352">
            <v>12921548.53999999</v>
          </cell>
          <cell r="W352">
            <v>0</v>
          </cell>
          <cell r="X352">
            <v>0</v>
          </cell>
          <cell r="Y352">
            <v>7388936.0200000815</v>
          </cell>
          <cell r="Z352">
            <v>0</v>
          </cell>
          <cell r="AA352" t="b">
            <v>0</v>
          </cell>
          <cell r="AB352">
            <v>53646.93</v>
          </cell>
          <cell r="AC352">
            <v>0</v>
          </cell>
          <cell r="AD352">
            <v>0</v>
          </cell>
        </row>
        <row r="353">
          <cell r="A353">
            <v>36557</v>
          </cell>
          <cell r="B353" t="str">
            <v>Bond Interest</v>
          </cell>
          <cell r="C353" t="str">
            <v>Interest Coll</v>
          </cell>
          <cell r="D353" t="str">
            <v>Jordan Industries</v>
          </cell>
          <cell r="E353" t="str">
            <v>Bond</v>
          </cell>
          <cell r="F353" t="str">
            <v xml:space="preserve"> </v>
          </cell>
          <cell r="G353">
            <v>0</v>
          </cell>
          <cell r="H353" t="str">
            <v>480695AN5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 t="str">
            <v>IC</v>
          </cell>
          <cell r="Q353">
            <v>0</v>
          </cell>
          <cell r="R353">
            <v>217875</v>
          </cell>
          <cell r="S353">
            <v>0</v>
          </cell>
          <cell r="T353">
            <v>0</v>
          </cell>
          <cell r="U353" t="b">
            <v>1</v>
          </cell>
          <cell r="V353">
            <v>13139423.53999999</v>
          </cell>
          <cell r="W353">
            <v>0</v>
          </cell>
          <cell r="X353">
            <v>0</v>
          </cell>
          <cell r="Y353">
            <v>7388936.0200000815</v>
          </cell>
          <cell r="Z353">
            <v>0</v>
          </cell>
          <cell r="AA353" t="b">
            <v>0</v>
          </cell>
          <cell r="AB353">
            <v>53646.93</v>
          </cell>
          <cell r="AC353">
            <v>0</v>
          </cell>
          <cell r="AD353">
            <v>0</v>
          </cell>
        </row>
        <row r="354">
          <cell r="A354">
            <v>36557</v>
          </cell>
          <cell r="B354" t="str">
            <v>Bond Interest</v>
          </cell>
          <cell r="C354" t="str">
            <v>Principal Coll</v>
          </cell>
          <cell r="D354" t="str">
            <v>Luiginos Inc</v>
          </cell>
          <cell r="E354" t="str">
            <v>Bond</v>
          </cell>
          <cell r="F354" t="str">
            <v xml:space="preserve"> </v>
          </cell>
          <cell r="G354">
            <v>0</v>
          </cell>
          <cell r="H354" t="str">
            <v>549845AB1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 t="str">
            <v>IP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 t="b">
            <v>0</v>
          </cell>
          <cell r="V354">
            <v>13139423.53999999</v>
          </cell>
          <cell r="W354">
            <v>0</v>
          </cell>
          <cell r="X354">
            <v>0</v>
          </cell>
          <cell r="Y354">
            <v>7388936.0200000815</v>
          </cell>
          <cell r="Z354">
            <v>0</v>
          </cell>
          <cell r="AA354" t="b">
            <v>0</v>
          </cell>
          <cell r="AB354">
            <v>53646.93</v>
          </cell>
          <cell r="AC354">
            <v>0</v>
          </cell>
          <cell r="AD354">
            <v>0</v>
          </cell>
        </row>
        <row r="355">
          <cell r="A355">
            <v>36557</v>
          </cell>
          <cell r="B355" t="str">
            <v>Bond Interest</v>
          </cell>
          <cell r="C355" t="str">
            <v>Interest Coll</v>
          </cell>
          <cell r="D355" t="str">
            <v>Luiginos Inc</v>
          </cell>
          <cell r="E355" t="str">
            <v>Bond</v>
          </cell>
          <cell r="F355" t="str">
            <v xml:space="preserve"> </v>
          </cell>
          <cell r="G355">
            <v>0</v>
          </cell>
          <cell r="H355" t="str">
            <v>549845AB1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 t="str">
            <v>IC</v>
          </cell>
          <cell r="Q355">
            <v>0</v>
          </cell>
          <cell r="R355">
            <v>250000</v>
          </cell>
          <cell r="S355">
            <v>0</v>
          </cell>
          <cell r="T355">
            <v>0</v>
          </cell>
          <cell r="U355" t="b">
            <v>1</v>
          </cell>
          <cell r="V355">
            <v>13389423.53999999</v>
          </cell>
          <cell r="W355">
            <v>0</v>
          </cell>
          <cell r="X355">
            <v>0</v>
          </cell>
          <cell r="Y355">
            <v>7388936.0200000815</v>
          </cell>
          <cell r="Z355">
            <v>0</v>
          </cell>
          <cell r="AA355" t="b">
            <v>0</v>
          </cell>
          <cell r="AB355">
            <v>53646.93</v>
          </cell>
          <cell r="AC355">
            <v>0</v>
          </cell>
          <cell r="AD355">
            <v>0</v>
          </cell>
        </row>
        <row r="356">
          <cell r="A356">
            <v>36557</v>
          </cell>
          <cell r="B356" t="str">
            <v>Bond Interest</v>
          </cell>
          <cell r="C356" t="str">
            <v>Principal Coll</v>
          </cell>
          <cell r="D356" t="str">
            <v>Oglebay Norton</v>
          </cell>
          <cell r="E356" t="str">
            <v>Bond</v>
          </cell>
          <cell r="F356" t="str">
            <v xml:space="preserve"> </v>
          </cell>
          <cell r="G356">
            <v>0</v>
          </cell>
          <cell r="H356" t="str">
            <v>677007BU9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 t="str">
            <v>IP</v>
          </cell>
          <cell r="Q356">
            <v>0</v>
          </cell>
          <cell r="R356">
            <v>9236.11</v>
          </cell>
          <cell r="S356">
            <v>0</v>
          </cell>
          <cell r="T356">
            <v>0</v>
          </cell>
          <cell r="U356" t="b">
            <v>0</v>
          </cell>
          <cell r="V356">
            <v>13389423.53999999</v>
          </cell>
          <cell r="W356">
            <v>0</v>
          </cell>
          <cell r="X356">
            <v>0</v>
          </cell>
          <cell r="Y356">
            <v>7398172.1300000818</v>
          </cell>
          <cell r="Z356">
            <v>0</v>
          </cell>
          <cell r="AA356" t="b">
            <v>0</v>
          </cell>
          <cell r="AB356">
            <v>53646.93</v>
          </cell>
          <cell r="AC356">
            <v>0</v>
          </cell>
          <cell r="AD356">
            <v>0</v>
          </cell>
        </row>
        <row r="357">
          <cell r="A357">
            <v>36557</v>
          </cell>
          <cell r="B357" t="str">
            <v>Bond Interest</v>
          </cell>
          <cell r="C357" t="str">
            <v>Interest Coll</v>
          </cell>
          <cell r="D357" t="str">
            <v>Oglebay Norton</v>
          </cell>
          <cell r="E357" t="str">
            <v>Bond</v>
          </cell>
          <cell r="F357" t="str">
            <v xml:space="preserve"> </v>
          </cell>
          <cell r="G357">
            <v>0</v>
          </cell>
          <cell r="H357" t="str">
            <v>677007BU9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 t="str">
            <v>IC</v>
          </cell>
          <cell r="Q357">
            <v>0</v>
          </cell>
          <cell r="R357">
            <v>303263.89</v>
          </cell>
          <cell r="S357">
            <v>0</v>
          </cell>
          <cell r="T357">
            <v>0</v>
          </cell>
          <cell r="U357" t="b">
            <v>1</v>
          </cell>
          <cell r="V357">
            <v>13692687.42999999</v>
          </cell>
          <cell r="W357">
            <v>0</v>
          </cell>
          <cell r="X357">
            <v>0</v>
          </cell>
          <cell r="Y357">
            <v>7398172.1300000818</v>
          </cell>
          <cell r="Z357">
            <v>0</v>
          </cell>
          <cell r="AA357" t="b">
            <v>0</v>
          </cell>
          <cell r="AB357">
            <v>53646.93</v>
          </cell>
          <cell r="AC357">
            <v>0</v>
          </cell>
          <cell r="AD357">
            <v>0</v>
          </cell>
        </row>
        <row r="358">
          <cell r="A358">
            <v>36557</v>
          </cell>
          <cell r="B358" t="str">
            <v>Bond Interest</v>
          </cell>
          <cell r="C358" t="str">
            <v>Principal Coll</v>
          </cell>
          <cell r="D358" t="str">
            <v>Primus Telecom</v>
          </cell>
          <cell r="E358" t="str">
            <v>Bond</v>
          </cell>
          <cell r="F358" t="str">
            <v xml:space="preserve"> </v>
          </cell>
          <cell r="G358">
            <v>0</v>
          </cell>
          <cell r="H358" t="str">
            <v>741929AA1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 t="str">
            <v>IP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 t="b">
            <v>0</v>
          </cell>
          <cell r="V358">
            <v>13692687.42999999</v>
          </cell>
          <cell r="W358">
            <v>0</v>
          </cell>
          <cell r="X358">
            <v>0</v>
          </cell>
          <cell r="Y358">
            <v>7398172.1300000818</v>
          </cell>
          <cell r="Z358">
            <v>0</v>
          </cell>
          <cell r="AA358" t="b">
            <v>0</v>
          </cell>
          <cell r="AB358">
            <v>53646.93</v>
          </cell>
          <cell r="AC358">
            <v>0</v>
          </cell>
          <cell r="AD358">
            <v>0</v>
          </cell>
        </row>
        <row r="359">
          <cell r="A359">
            <v>36557</v>
          </cell>
          <cell r="B359" t="str">
            <v>Bond Interest</v>
          </cell>
          <cell r="C359" t="str">
            <v>Interest Coll</v>
          </cell>
          <cell r="D359" t="str">
            <v>Primus Telecom</v>
          </cell>
          <cell r="E359" t="str">
            <v>Bond</v>
          </cell>
          <cell r="F359" t="str">
            <v xml:space="preserve"> </v>
          </cell>
          <cell r="G359">
            <v>0</v>
          </cell>
          <cell r="H359" t="str">
            <v>741929AA1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 t="str">
            <v>IC</v>
          </cell>
          <cell r="Q359">
            <v>0</v>
          </cell>
          <cell r="R359">
            <v>499375</v>
          </cell>
          <cell r="S359">
            <v>0</v>
          </cell>
          <cell r="T359">
            <v>0</v>
          </cell>
          <cell r="U359" t="b">
            <v>1</v>
          </cell>
          <cell r="V359">
            <v>14192062.42999999</v>
          </cell>
          <cell r="W359">
            <v>0</v>
          </cell>
          <cell r="X359">
            <v>0</v>
          </cell>
          <cell r="Y359">
            <v>7398172.1300000818</v>
          </cell>
          <cell r="Z359">
            <v>0</v>
          </cell>
          <cell r="AA359" t="b">
            <v>0</v>
          </cell>
          <cell r="AB359">
            <v>53646.93</v>
          </cell>
          <cell r="AC359">
            <v>0</v>
          </cell>
          <cell r="AD359">
            <v>0</v>
          </cell>
        </row>
        <row r="360">
          <cell r="A360">
            <v>36557</v>
          </cell>
          <cell r="B360" t="str">
            <v>Bond Interest</v>
          </cell>
          <cell r="C360" t="str">
            <v>Principal Coll</v>
          </cell>
          <cell r="D360" t="str">
            <v>Willis</v>
          </cell>
          <cell r="E360" t="str">
            <v>Bond</v>
          </cell>
          <cell r="F360" t="str">
            <v xml:space="preserve"> </v>
          </cell>
          <cell r="G360">
            <v>0</v>
          </cell>
          <cell r="H360" t="str">
            <v>970620AC4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 t="str">
            <v>IP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 t="b">
            <v>0</v>
          </cell>
          <cell r="V360">
            <v>14192062.42999999</v>
          </cell>
          <cell r="W360">
            <v>0</v>
          </cell>
          <cell r="X360">
            <v>0</v>
          </cell>
          <cell r="Y360">
            <v>7398172.1300000818</v>
          </cell>
          <cell r="Z360">
            <v>0</v>
          </cell>
          <cell r="AA360" t="b">
            <v>0</v>
          </cell>
          <cell r="AB360">
            <v>53646.93</v>
          </cell>
          <cell r="AC360">
            <v>0</v>
          </cell>
          <cell r="AD360">
            <v>0</v>
          </cell>
        </row>
        <row r="361">
          <cell r="A361">
            <v>36557</v>
          </cell>
          <cell r="B361" t="str">
            <v>Bond Interest</v>
          </cell>
          <cell r="C361" t="str">
            <v>Interest Coll</v>
          </cell>
          <cell r="D361" t="str">
            <v>Willis</v>
          </cell>
          <cell r="E361" t="str">
            <v>Bond</v>
          </cell>
          <cell r="F361" t="str">
            <v xml:space="preserve"> </v>
          </cell>
          <cell r="G361">
            <v>0</v>
          </cell>
          <cell r="H361" t="str">
            <v>970620AC4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 t="str">
            <v>IC</v>
          </cell>
          <cell r="Q361">
            <v>0</v>
          </cell>
          <cell r="R361">
            <v>157500</v>
          </cell>
          <cell r="S361">
            <v>0</v>
          </cell>
          <cell r="T361">
            <v>0</v>
          </cell>
          <cell r="U361" t="b">
            <v>1</v>
          </cell>
          <cell r="V361">
            <v>14349562.42999999</v>
          </cell>
          <cell r="W361">
            <v>0</v>
          </cell>
          <cell r="X361">
            <v>0</v>
          </cell>
          <cell r="Y361">
            <v>7398172.1300000818</v>
          </cell>
          <cell r="Z361">
            <v>0</v>
          </cell>
          <cell r="AA361" t="b">
            <v>0</v>
          </cell>
          <cell r="AB361">
            <v>53646.93</v>
          </cell>
          <cell r="AC361">
            <v>0</v>
          </cell>
          <cell r="AD361">
            <v>0</v>
          </cell>
        </row>
        <row r="362">
          <cell r="A362">
            <v>36557</v>
          </cell>
          <cell r="B362" t="str">
            <v>Bond Interest</v>
          </cell>
          <cell r="C362" t="str">
            <v>Principal Coll</v>
          </cell>
          <cell r="D362" t="str">
            <v>Wordwide</v>
          </cell>
          <cell r="E362" t="str">
            <v>Bond</v>
          </cell>
          <cell r="F362" t="str">
            <v xml:space="preserve"> </v>
          </cell>
          <cell r="G362">
            <v>0</v>
          </cell>
          <cell r="H362" t="str">
            <v>981583AD9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 t="str">
            <v>IP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 t="b">
            <v>0</v>
          </cell>
          <cell r="V362">
            <v>14349562.42999999</v>
          </cell>
          <cell r="W362">
            <v>0</v>
          </cell>
          <cell r="X362">
            <v>0</v>
          </cell>
          <cell r="Y362">
            <v>7398172.1300000818</v>
          </cell>
          <cell r="Z362">
            <v>0</v>
          </cell>
          <cell r="AA362" t="b">
            <v>0</v>
          </cell>
          <cell r="AB362">
            <v>53646.93</v>
          </cell>
          <cell r="AC362">
            <v>0</v>
          </cell>
          <cell r="AD362">
            <v>0</v>
          </cell>
        </row>
        <row r="363">
          <cell r="A363">
            <v>36557</v>
          </cell>
          <cell r="B363" t="str">
            <v>Bond Interest</v>
          </cell>
          <cell r="C363" t="str">
            <v>Interest Coll</v>
          </cell>
          <cell r="D363" t="str">
            <v>Wordwide</v>
          </cell>
          <cell r="E363" t="str">
            <v>Bond</v>
          </cell>
          <cell r="F363" t="str">
            <v xml:space="preserve"> </v>
          </cell>
          <cell r="G363">
            <v>0</v>
          </cell>
          <cell r="H363" t="str">
            <v>981583AD9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 t="str">
            <v>IC</v>
          </cell>
          <cell r="Q363">
            <v>0</v>
          </cell>
          <cell r="R363">
            <v>91500</v>
          </cell>
          <cell r="S363">
            <v>0</v>
          </cell>
          <cell r="T363">
            <v>0</v>
          </cell>
          <cell r="U363" t="b">
            <v>1</v>
          </cell>
          <cell r="V363">
            <v>14441062.42999999</v>
          </cell>
          <cell r="W363">
            <v>0</v>
          </cell>
          <cell r="X363">
            <v>0</v>
          </cell>
          <cell r="Y363">
            <v>7398172.1300000818</v>
          </cell>
          <cell r="Z363">
            <v>0</v>
          </cell>
          <cell r="AA363" t="b">
            <v>0</v>
          </cell>
          <cell r="AB363">
            <v>53646.93</v>
          </cell>
          <cell r="AC363">
            <v>0</v>
          </cell>
          <cell r="AD363">
            <v>0</v>
          </cell>
        </row>
        <row r="364">
          <cell r="A364">
            <v>36557</v>
          </cell>
          <cell r="B364" t="str">
            <v>Loan Interest</v>
          </cell>
          <cell r="C364" t="str">
            <v>Interest Coll</v>
          </cell>
          <cell r="D364" t="str">
            <v>Mediacom</v>
          </cell>
          <cell r="E364" t="str">
            <v>Term Loan B</v>
          </cell>
          <cell r="F364" t="str">
            <v xml:space="preserve"> 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 t="str">
            <v>IC</v>
          </cell>
          <cell r="Q364">
            <v>0</v>
          </cell>
          <cell r="R364">
            <v>22257.81</v>
          </cell>
          <cell r="S364">
            <v>0</v>
          </cell>
          <cell r="T364">
            <v>0</v>
          </cell>
          <cell r="U364" t="b">
            <v>1</v>
          </cell>
          <cell r="V364">
            <v>14463320.239999991</v>
          </cell>
          <cell r="W364">
            <v>0</v>
          </cell>
          <cell r="X364">
            <v>0</v>
          </cell>
          <cell r="Y364">
            <v>7398172.1300000818</v>
          </cell>
          <cell r="Z364">
            <v>0</v>
          </cell>
          <cell r="AA364" t="b">
            <v>0</v>
          </cell>
          <cell r="AB364">
            <v>53646.93</v>
          </cell>
          <cell r="AC364">
            <v>0</v>
          </cell>
          <cell r="AD364">
            <v>0</v>
          </cell>
        </row>
        <row r="365">
          <cell r="A365">
            <v>36557</v>
          </cell>
          <cell r="B365" t="str">
            <v>Purchase</v>
          </cell>
          <cell r="C365" t="str">
            <v>Principal Coll</v>
          </cell>
          <cell r="D365" t="str">
            <v>Huntsman ICI Chemicals LLC</v>
          </cell>
          <cell r="E365" t="str">
            <v>Term Loan B</v>
          </cell>
          <cell r="F365">
            <v>500000</v>
          </cell>
          <cell r="G365">
            <v>0</v>
          </cell>
          <cell r="H365" t="str">
            <v xml:space="preserve"> 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 t="str">
            <v>101.0</v>
          </cell>
          <cell r="O365">
            <v>0</v>
          </cell>
          <cell r="P365" t="str">
            <v>PP</v>
          </cell>
          <cell r="Q365">
            <v>0</v>
          </cell>
          <cell r="R365">
            <v>-505000</v>
          </cell>
          <cell r="S365">
            <v>0</v>
          </cell>
          <cell r="T365">
            <v>0</v>
          </cell>
          <cell r="U365" t="b">
            <v>0</v>
          </cell>
          <cell r="V365">
            <v>14463320.239999991</v>
          </cell>
          <cell r="W365">
            <v>0</v>
          </cell>
          <cell r="X365">
            <v>0</v>
          </cell>
          <cell r="Y365">
            <v>6893172.1300000818</v>
          </cell>
          <cell r="Z365">
            <v>0</v>
          </cell>
          <cell r="AA365" t="b">
            <v>0</v>
          </cell>
          <cell r="AB365">
            <v>53646.93</v>
          </cell>
          <cell r="AC365">
            <v>0</v>
          </cell>
          <cell r="AD365">
            <v>0</v>
          </cell>
        </row>
        <row r="366">
          <cell r="A366">
            <v>36557</v>
          </cell>
          <cell r="B366" t="str">
            <v>Purchase</v>
          </cell>
          <cell r="C366" t="str">
            <v>Principal Coll</v>
          </cell>
          <cell r="D366" t="str">
            <v>Huntsman ICI Chemicals LLC</v>
          </cell>
          <cell r="E366" t="str">
            <v>Term Loan C</v>
          </cell>
          <cell r="F366">
            <v>500000</v>
          </cell>
          <cell r="G366">
            <v>0</v>
          </cell>
          <cell r="H366" t="str">
            <v xml:space="preserve"> 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 t="str">
            <v>101.0</v>
          </cell>
          <cell r="O366">
            <v>0</v>
          </cell>
          <cell r="P366" t="str">
            <v>PP</v>
          </cell>
          <cell r="Q366">
            <v>0</v>
          </cell>
          <cell r="R366">
            <v>-505000</v>
          </cell>
          <cell r="S366">
            <v>0</v>
          </cell>
          <cell r="T366">
            <v>0</v>
          </cell>
          <cell r="U366" t="b">
            <v>0</v>
          </cell>
          <cell r="V366">
            <v>14463320.239999991</v>
          </cell>
          <cell r="W366">
            <v>0</v>
          </cell>
          <cell r="X366">
            <v>0</v>
          </cell>
          <cell r="Y366">
            <v>6388172.1300000818</v>
          </cell>
          <cell r="Z366">
            <v>0</v>
          </cell>
          <cell r="AA366" t="b">
            <v>0</v>
          </cell>
          <cell r="AB366">
            <v>53646.93</v>
          </cell>
          <cell r="AC366">
            <v>0</v>
          </cell>
          <cell r="AD366">
            <v>0</v>
          </cell>
        </row>
        <row r="367">
          <cell r="A367">
            <v>36560</v>
          </cell>
          <cell r="B367" t="str">
            <v>Loan Interest</v>
          </cell>
          <cell r="C367" t="str">
            <v>Interest Coll</v>
          </cell>
          <cell r="D367" t="str">
            <v>Tenneco</v>
          </cell>
          <cell r="E367" t="str">
            <v>Term Loan B</v>
          </cell>
          <cell r="F367" t="str">
            <v xml:space="preserve"> 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 t="str">
            <v>IC</v>
          </cell>
          <cell r="Q367">
            <v>0</v>
          </cell>
          <cell r="R367">
            <v>36071.67</v>
          </cell>
          <cell r="S367">
            <v>0</v>
          </cell>
          <cell r="T367">
            <v>0</v>
          </cell>
          <cell r="U367" t="b">
            <v>1</v>
          </cell>
          <cell r="V367">
            <v>14499391.909999991</v>
          </cell>
          <cell r="W367">
            <v>0</v>
          </cell>
          <cell r="X367">
            <v>0</v>
          </cell>
          <cell r="Y367">
            <v>6388172.1300000818</v>
          </cell>
          <cell r="Z367">
            <v>0</v>
          </cell>
          <cell r="AA367" t="b">
            <v>0</v>
          </cell>
          <cell r="AB367">
            <v>53646.93</v>
          </cell>
          <cell r="AC367">
            <v>0</v>
          </cell>
          <cell r="AD367">
            <v>0</v>
          </cell>
        </row>
        <row r="368">
          <cell r="A368">
            <v>36560</v>
          </cell>
          <cell r="B368" t="str">
            <v>Loan Interest</v>
          </cell>
          <cell r="C368" t="str">
            <v>Interest Coll</v>
          </cell>
          <cell r="D368" t="str">
            <v>Tenneco</v>
          </cell>
          <cell r="E368" t="str">
            <v>Term Loan C</v>
          </cell>
          <cell r="F368" t="str">
            <v xml:space="preserve"> 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 t="str">
            <v>IC</v>
          </cell>
          <cell r="Q368">
            <v>0</v>
          </cell>
          <cell r="R368">
            <v>37030</v>
          </cell>
          <cell r="S368">
            <v>0</v>
          </cell>
          <cell r="T368">
            <v>0</v>
          </cell>
          <cell r="U368" t="b">
            <v>1</v>
          </cell>
          <cell r="V368">
            <v>14536421.909999991</v>
          </cell>
          <cell r="W368">
            <v>0</v>
          </cell>
          <cell r="X368">
            <v>0</v>
          </cell>
          <cell r="Y368">
            <v>6388172.1300000818</v>
          </cell>
          <cell r="Z368">
            <v>0</v>
          </cell>
          <cell r="AA368" t="b">
            <v>0</v>
          </cell>
          <cell r="AB368">
            <v>53646.93</v>
          </cell>
          <cell r="AC368">
            <v>0</v>
          </cell>
          <cell r="AD368">
            <v>0</v>
          </cell>
        </row>
        <row r="369">
          <cell r="A369">
            <v>36560</v>
          </cell>
          <cell r="B369" t="str">
            <v>Loan Interest</v>
          </cell>
          <cell r="C369" t="str">
            <v>Interest Coll</v>
          </cell>
          <cell r="D369" t="str">
            <v>ACX Technologies Inc</v>
          </cell>
          <cell r="E369" t="str">
            <v>Term Loan</v>
          </cell>
          <cell r="F369" t="str">
            <v xml:space="preserve"> 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 t="str">
            <v>IC</v>
          </cell>
          <cell r="Q369">
            <v>0</v>
          </cell>
          <cell r="R369">
            <v>31382.12</v>
          </cell>
          <cell r="S369">
            <v>0</v>
          </cell>
          <cell r="T369">
            <v>0</v>
          </cell>
          <cell r="U369" t="b">
            <v>1</v>
          </cell>
          <cell r="V369">
            <v>14567804.02999999</v>
          </cell>
          <cell r="W369">
            <v>0</v>
          </cell>
          <cell r="X369">
            <v>0</v>
          </cell>
          <cell r="Y369">
            <v>6388172.1300000818</v>
          </cell>
          <cell r="Z369">
            <v>0</v>
          </cell>
          <cell r="AA369" t="b">
            <v>0</v>
          </cell>
          <cell r="AB369">
            <v>53646.93</v>
          </cell>
          <cell r="AC369">
            <v>0</v>
          </cell>
          <cell r="AD369">
            <v>0</v>
          </cell>
        </row>
        <row r="370">
          <cell r="A370">
            <v>36563</v>
          </cell>
          <cell r="B370" t="str">
            <v>Misc fee</v>
          </cell>
          <cell r="C370" t="str">
            <v>Interest Coll</v>
          </cell>
          <cell r="D370" t="str">
            <v>Lyondell</v>
          </cell>
          <cell r="E370" t="str">
            <v>Term Loan A</v>
          </cell>
          <cell r="F370" t="str">
            <v xml:space="preserve"> 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 t="str">
            <v>IC</v>
          </cell>
          <cell r="Q370">
            <v>0</v>
          </cell>
          <cell r="R370">
            <v>6441.77</v>
          </cell>
          <cell r="S370">
            <v>0</v>
          </cell>
          <cell r="T370">
            <v>0</v>
          </cell>
          <cell r="U370" t="b">
            <v>1</v>
          </cell>
          <cell r="V370">
            <v>14574245.79999999</v>
          </cell>
          <cell r="W370">
            <v>0</v>
          </cell>
          <cell r="X370">
            <v>0</v>
          </cell>
          <cell r="Y370">
            <v>6388172.1300000818</v>
          </cell>
          <cell r="Z370">
            <v>0</v>
          </cell>
          <cell r="AA370" t="b">
            <v>0</v>
          </cell>
          <cell r="AB370">
            <v>53646.93</v>
          </cell>
          <cell r="AC370">
            <v>0</v>
          </cell>
          <cell r="AD370">
            <v>0</v>
          </cell>
        </row>
        <row r="371">
          <cell r="A371">
            <v>36563</v>
          </cell>
          <cell r="B371" t="str">
            <v>Misc fee</v>
          </cell>
          <cell r="C371" t="str">
            <v>Interest Coll</v>
          </cell>
          <cell r="D371" t="str">
            <v>Lyondell</v>
          </cell>
          <cell r="E371" t="str">
            <v>Term Loan B</v>
          </cell>
          <cell r="F371" t="str">
            <v xml:space="preserve"> 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 t="str">
            <v>IC</v>
          </cell>
          <cell r="Q371">
            <v>0</v>
          </cell>
          <cell r="R371">
            <v>23563.4</v>
          </cell>
          <cell r="S371">
            <v>0</v>
          </cell>
          <cell r="T371">
            <v>0</v>
          </cell>
          <cell r="U371" t="b">
            <v>1</v>
          </cell>
          <cell r="V371">
            <v>14597809.19999999</v>
          </cell>
          <cell r="W371">
            <v>0</v>
          </cell>
          <cell r="X371">
            <v>0</v>
          </cell>
          <cell r="Y371">
            <v>6388172.1300000818</v>
          </cell>
          <cell r="Z371">
            <v>0</v>
          </cell>
          <cell r="AA371" t="b">
            <v>0</v>
          </cell>
          <cell r="AB371">
            <v>53646.93</v>
          </cell>
          <cell r="AC371">
            <v>0</v>
          </cell>
          <cell r="AD371">
            <v>0</v>
          </cell>
        </row>
        <row r="372">
          <cell r="A372">
            <v>36563</v>
          </cell>
          <cell r="B372" t="str">
            <v>Loan Interest</v>
          </cell>
          <cell r="C372" t="str">
            <v>Interest Coll</v>
          </cell>
          <cell r="D372" t="str">
            <v>Mediacom USA LLC</v>
          </cell>
          <cell r="E372" t="str">
            <v>Term Loan B</v>
          </cell>
          <cell r="F372" t="str">
            <v xml:space="preserve"> 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 t="str">
            <v>IC</v>
          </cell>
          <cell r="Q372">
            <v>0</v>
          </cell>
          <cell r="R372">
            <v>18679.38</v>
          </cell>
          <cell r="S372">
            <v>0</v>
          </cell>
          <cell r="T372">
            <v>0</v>
          </cell>
          <cell r="U372" t="b">
            <v>1</v>
          </cell>
          <cell r="V372">
            <v>14616488.579999991</v>
          </cell>
          <cell r="W372">
            <v>0</v>
          </cell>
          <cell r="X372">
            <v>0</v>
          </cell>
          <cell r="Y372">
            <v>6388172.1300000818</v>
          </cell>
          <cell r="Z372">
            <v>0</v>
          </cell>
          <cell r="AA372" t="b">
            <v>0</v>
          </cell>
          <cell r="AB372">
            <v>53646.93</v>
          </cell>
          <cell r="AC372">
            <v>0</v>
          </cell>
          <cell r="AD372">
            <v>0</v>
          </cell>
        </row>
        <row r="373">
          <cell r="A373">
            <v>36563</v>
          </cell>
          <cell r="B373" t="str">
            <v>Flexi</v>
          </cell>
          <cell r="C373" t="str">
            <v>Interest</v>
          </cell>
          <cell r="D373" t="str">
            <v>Interest Collection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 t="str">
            <v>IC</v>
          </cell>
          <cell r="Q373">
            <v>0</v>
          </cell>
          <cell r="R373">
            <v>20167.45</v>
          </cell>
          <cell r="S373">
            <v>0</v>
          </cell>
          <cell r="T373">
            <v>0</v>
          </cell>
          <cell r="U373" t="b">
            <v>1</v>
          </cell>
          <cell r="V373">
            <v>14636656.02999999</v>
          </cell>
          <cell r="W373">
            <v>0</v>
          </cell>
          <cell r="X373">
            <v>0</v>
          </cell>
          <cell r="Y373">
            <v>6388172.1300000818</v>
          </cell>
          <cell r="Z373">
            <v>0</v>
          </cell>
          <cell r="AA373" t="b">
            <v>0</v>
          </cell>
          <cell r="AB373">
            <v>53646.93</v>
          </cell>
          <cell r="AC373">
            <v>0</v>
          </cell>
          <cell r="AD373">
            <v>0</v>
          </cell>
        </row>
        <row r="374">
          <cell r="A374">
            <v>36563</v>
          </cell>
          <cell r="B374" t="str">
            <v>Flexi</v>
          </cell>
          <cell r="C374" t="str">
            <v>Interest</v>
          </cell>
          <cell r="D374" t="str">
            <v>Expense Reserve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 t="str">
            <v>IE</v>
          </cell>
          <cell r="Q374">
            <v>0</v>
          </cell>
          <cell r="R374">
            <v>53.61</v>
          </cell>
          <cell r="S374">
            <v>0</v>
          </cell>
          <cell r="T374">
            <v>0</v>
          </cell>
          <cell r="U374" t="b">
            <v>0</v>
          </cell>
          <cell r="V374">
            <v>14636656.02999999</v>
          </cell>
          <cell r="W374">
            <v>0</v>
          </cell>
          <cell r="X374">
            <v>0</v>
          </cell>
          <cell r="Y374">
            <v>6388172.1300000818</v>
          </cell>
          <cell r="Z374">
            <v>0</v>
          </cell>
          <cell r="AA374" t="b">
            <v>1</v>
          </cell>
          <cell r="AB374">
            <v>53700.54</v>
          </cell>
          <cell r="AC374">
            <v>0</v>
          </cell>
          <cell r="AD374">
            <v>0</v>
          </cell>
        </row>
        <row r="375">
          <cell r="A375">
            <v>36564</v>
          </cell>
          <cell r="B375" t="str">
            <v>Miscellaneous Income</v>
          </cell>
          <cell r="C375" t="str">
            <v>Interest Coll</v>
          </cell>
          <cell r="D375" t="str">
            <v>Generac Portable</v>
          </cell>
          <cell r="E375" t="str">
            <v>Bond</v>
          </cell>
          <cell r="F375" t="str">
            <v xml:space="preserve"> </v>
          </cell>
          <cell r="G375">
            <v>0</v>
          </cell>
          <cell r="H375" t="str">
            <v>36873PAC6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 t="str">
            <v>IC</v>
          </cell>
          <cell r="Q375">
            <v>0</v>
          </cell>
          <cell r="R375">
            <v>2333.33</v>
          </cell>
          <cell r="S375">
            <v>0</v>
          </cell>
          <cell r="T375">
            <v>0</v>
          </cell>
          <cell r="U375" t="b">
            <v>1</v>
          </cell>
          <cell r="V375">
            <v>14638989.35999999</v>
          </cell>
          <cell r="W375">
            <v>0</v>
          </cell>
          <cell r="X375">
            <v>0</v>
          </cell>
          <cell r="Y375">
            <v>6388172.1300000818</v>
          </cell>
          <cell r="Z375">
            <v>0</v>
          </cell>
          <cell r="AA375" t="b">
            <v>0</v>
          </cell>
          <cell r="AB375">
            <v>53700.54</v>
          </cell>
          <cell r="AC375">
            <v>0</v>
          </cell>
          <cell r="AD375">
            <v>0</v>
          </cell>
        </row>
        <row r="376">
          <cell r="A376">
            <v>36564</v>
          </cell>
          <cell r="B376" t="str">
            <v>Miscellaneous Income</v>
          </cell>
          <cell r="C376" t="str">
            <v>Interest Coll</v>
          </cell>
          <cell r="D376" t="str">
            <v>Generac Portable</v>
          </cell>
          <cell r="E376" t="str">
            <v>Bond</v>
          </cell>
          <cell r="F376" t="str">
            <v xml:space="preserve"> </v>
          </cell>
          <cell r="G376">
            <v>0</v>
          </cell>
          <cell r="H376" t="str">
            <v>36873PAA0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 t="str">
            <v>IC</v>
          </cell>
          <cell r="Q376">
            <v>0</v>
          </cell>
          <cell r="R376">
            <v>4708.33</v>
          </cell>
          <cell r="S376">
            <v>0</v>
          </cell>
          <cell r="T376">
            <v>0</v>
          </cell>
          <cell r="U376" t="b">
            <v>1</v>
          </cell>
          <cell r="V376">
            <v>14643697.68999999</v>
          </cell>
          <cell r="W376">
            <v>0</v>
          </cell>
          <cell r="X376">
            <v>0</v>
          </cell>
          <cell r="Y376">
            <v>6388172.1300000818</v>
          </cell>
          <cell r="Z376">
            <v>0</v>
          </cell>
          <cell r="AA376" t="b">
            <v>0</v>
          </cell>
          <cell r="AB376">
            <v>53700.54</v>
          </cell>
          <cell r="AC376">
            <v>0</v>
          </cell>
          <cell r="AD376">
            <v>0</v>
          </cell>
        </row>
        <row r="377">
          <cell r="A377">
            <v>36564</v>
          </cell>
          <cell r="B377" t="str">
            <v>Miscellaneous Income</v>
          </cell>
          <cell r="C377" t="str">
            <v>Interest Coll</v>
          </cell>
          <cell r="D377" t="str">
            <v>Hollywood Casino</v>
          </cell>
          <cell r="E377" t="str">
            <v>Bond</v>
          </cell>
          <cell r="F377" t="str">
            <v xml:space="preserve"> </v>
          </cell>
          <cell r="G377">
            <v>0</v>
          </cell>
          <cell r="H377" t="str">
            <v>43613PAA1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 t="str">
            <v>IC</v>
          </cell>
          <cell r="Q377">
            <v>0</v>
          </cell>
          <cell r="R377">
            <v>257.14</v>
          </cell>
          <cell r="S377">
            <v>0</v>
          </cell>
          <cell r="T377">
            <v>0</v>
          </cell>
          <cell r="U377" t="b">
            <v>1</v>
          </cell>
          <cell r="V377">
            <v>14643954.829999991</v>
          </cell>
          <cell r="W377">
            <v>0</v>
          </cell>
          <cell r="X377">
            <v>0</v>
          </cell>
          <cell r="Y377">
            <v>6388172.1300000818</v>
          </cell>
          <cell r="Z377">
            <v>0</v>
          </cell>
          <cell r="AA377" t="b">
            <v>0</v>
          </cell>
          <cell r="AB377">
            <v>53700.54</v>
          </cell>
          <cell r="AC377">
            <v>0</v>
          </cell>
          <cell r="AD377">
            <v>0</v>
          </cell>
        </row>
        <row r="378">
          <cell r="A378">
            <v>36564</v>
          </cell>
          <cell r="B378" t="str">
            <v>Loan Interest</v>
          </cell>
          <cell r="C378" t="str">
            <v>Interest Coll</v>
          </cell>
          <cell r="D378" t="str">
            <v>Felcor Lodging Trust</v>
          </cell>
          <cell r="E378" t="str">
            <v>Term Loan</v>
          </cell>
          <cell r="F378" t="str">
            <v xml:space="preserve"> 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 t="str">
            <v>IC</v>
          </cell>
          <cell r="Q378">
            <v>0</v>
          </cell>
          <cell r="R378">
            <v>74658.33</v>
          </cell>
          <cell r="S378">
            <v>0</v>
          </cell>
          <cell r="T378">
            <v>0</v>
          </cell>
          <cell r="U378" t="b">
            <v>1</v>
          </cell>
          <cell r="V378">
            <v>14718613.159999991</v>
          </cell>
          <cell r="W378">
            <v>0</v>
          </cell>
          <cell r="X378">
            <v>0</v>
          </cell>
          <cell r="Y378">
            <v>6388172.1300000818</v>
          </cell>
          <cell r="Z378">
            <v>0</v>
          </cell>
          <cell r="AA378" t="b">
            <v>0</v>
          </cell>
          <cell r="AB378">
            <v>53700.54</v>
          </cell>
          <cell r="AC378">
            <v>0</v>
          </cell>
          <cell r="AD378">
            <v>0</v>
          </cell>
        </row>
        <row r="379">
          <cell r="A379">
            <v>36565</v>
          </cell>
          <cell r="B379" t="str">
            <v>Purchase</v>
          </cell>
          <cell r="C379" t="str">
            <v>Principal Coll</v>
          </cell>
          <cell r="D379" t="str">
            <v>Orius Cap</v>
          </cell>
          <cell r="E379" t="str">
            <v>Bond</v>
          </cell>
          <cell r="F379">
            <v>1000000</v>
          </cell>
          <cell r="G379" t="str">
            <v>12.75</v>
          </cell>
          <cell r="H379" t="str">
            <v>62874LAA4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2/1/10</v>
          </cell>
          <cell r="N379" t="str">
            <v>100.00</v>
          </cell>
          <cell r="O379">
            <v>0</v>
          </cell>
          <cell r="P379" t="str">
            <v>PP</v>
          </cell>
          <cell r="Q379">
            <v>0</v>
          </cell>
          <cell r="R379">
            <v>-1000000</v>
          </cell>
          <cell r="S379">
            <v>0</v>
          </cell>
          <cell r="T379">
            <v>0</v>
          </cell>
          <cell r="U379" t="b">
            <v>0</v>
          </cell>
          <cell r="V379">
            <v>14718613.159999991</v>
          </cell>
          <cell r="W379">
            <v>0</v>
          </cell>
          <cell r="X379">
            <v>0</v>
          </cell>
          <cell r="Y379">
            <v>5388172.1300000818</v>
          </cell>
          <cell r="Z379">
            <v>0</v>
          </cell>
          <cell r="AA379" t="b">
            <v>0</v>
          </cell>
          <cell r="AB379">
            <v>53700.54</v>
          </cell>
          <cell r="AC379">
            <v>0</v>
          </cell>
          <cell r="AD379">
            <v>0</v>
          </cell>
        </row>
        <row r="380">
          <cell r="A380">
            <v>36565</v>
          </cell>
          <cell r="B380" t="str">
            <v>Loan Interest</v>
          </cell>
          <cell r="C380" t="str">
            <v>Interest Coll</v>
          </cell>
          <cell r="D380" t="str">
            <v>Semiconductors Components Group</v>
          </cell>
          <cell r="E380" t="str">
            <v>Term Loan B</v>
          </cell>
          <cell r="F380" t="str">
            <v xml:space="preserve"> 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 t="str">
            <v>IC</v>
          </cell>
          <cell r="Q380">
            <v>0</v>
          </cell>
          <cell r="R380">
            <v>57292.95</v>
          </cell>
          <cell r="S380">
            <v>0</v>
          </cell>
          <cell r="T380">
            <v>0</v>
          </cell>
          <cell r="U380" t="b">
            <v>1</v>
          </cell>
          <cell r="V380">
            <v>14775906.10999999</v>
          </cell>
          <cell r="W380">
            <v>0</v>
          </cell>
          <cell r="X380">
            <v>0</v>
          </cell>
          <cell r="Y380">
            <v>5388172.1300000818</v>
          </cell>
          <cell r="Z380">
            <v>0</v>
          </cell>
          <cell r="AA380" t="b">
            <v>0</v>
          </cell>
          <cell r="AB380">
            <v>53700.54</v>
          </cell>
          <cell r="AC380">
            <v>0</v>
          </cell>
          <cell r="AD380">
            <v>0</v>
          </cell>
        </row>
        <row r="381">
          <cell r="A381">
            <v>36565</v>
          </cell>
          <cell r="B381" t="str">
            <v>Loan Interest</v>
          </cell>
          <cell r="C381" t="str">
            <v>Interest Coll</v>
          </cell>
          <cell r="D381" t="str">
            <v>Semiconductors Components Group</v>
          </cell>
          <cell r="E381" t="str">
            <v>Term Loan C</v>
          </cell>
          <cell r="F381" t="str">
            <v xml:space="preserve"> 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 t="str">
            <v>IC</v>
          </cell>
          <cell r="Q381">
            <v>0</v>
          </cell>
          <cell r="R381">
            <v>63356.480000000003</v>
          </cell>
          <cell r="S381">
            <v>0</v>
          </cell>
          <cell r="T381">
            <v>0</v>
          </cell>
          <cell r="U381" t="b">
            <v>1</v>
          </cell>
          <cell r="V381">
            <v>14839262.589999991</v>
          </cell>
          <cell r="W381">
            <v>0</v>
          </cell>
          <cell r="X381">
            <v>0</v>
          </cell>
          <cell r="Y381">
            <v>5388172.1300000818</v>
          </cell>
          <cell r="Z381">
            <v>0</v>
          </cell>
          <cell r="AA381" t="b">
            <v>0</v>
          </cell>
          <cell r="AB381">
            <v>53700.54</v>
          </cell>
          <cell r="AC381">
            <v>0</v>
          </cell>
          <cell r="AD381">
            <v>0</v>
          </cell>
        </row>
        <row r="382">
          <cell r="A382">
            <v>36566</v>
          </cell>
          <cell r="B382" t="str">
            <v>Loan Interest</v>
          </cell>
          <cell r="C382" t="str">
            <v>Interest Coll</v>
          </cell>
          <cell r="D382" t="str">
            <v>Wyndham International Inc</v>
          </cell>
          <cell r="E382" t="str">
            <v>Term Loan</v>
          </cell>
          <cell r="F382" t="str">
            <v xml:space="preserve"> 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 t="str">
            <v>IC</v>
          </cell>
          <cell r="Q382">
            <v>0</v>
          </cell>
          <cell r="R382">
            <v>42517.36</v>
          </cell>
          <cell r="S382">
            <v>0</v>
          </cell>
          <cell r="T382">
            <v>0</v>
          </cell>
          <cell r="U382" t="b">
            <v>1</v>
          </cell>
          <cell r="V382">
            <v>14881779.94999999</v>
          </cell>
          <cell r="W382">
            <v>0</v>
          </cell>
          <cell r="X382">
            <v>0</v>
          </cell>
          <cell r="Y382">
            <v>5388172.1300000818</v>
          </cell>
          <cell r="Z382">
            <v>0</v>
          </cell>
          <cell r="AA382" t="b">
            <v>0</v>
          </cell>
          <cell r="AB382">
            <v>53700.54</v>
          </cell>
          <cell r="AC382">
            <v>0</v>
          </cell>
          <cell r="AD382">
            <v>0</v>
          </cell>
        </row>
        <row r="383">
          <cell r="A383">
            <v>36567</v>
          </cell>
          <cell r="B383" t="str">
            <v>Principal Pymt</v>
          </cell>
          <cell r="C383" t="str">
            <v>Principal Coll</v>
          </cell>
          <cell r="D383" t="str">
            <v>Packaging Corp of America</v>
          </cell>
          <cell r="E383" t="str">
            <v>Term Loan B</v>
          </cell>
          <cell r="F383">
            <v>-6869.83</v>
          </cell>
          <cell r="G383">
            <v>0</v>
          </cell>
          <cell r="H383" t="str">
            <v xml:space="preserve"> 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1601239.67</v>
          </cell>
          <cell r="P383" t="str">
            <v>SP</v>
          </cell>
          <cell r="Q383">
            <v>330000</v>
          </cell>
          <cell r="R383">
            <v>6869.83</v>
          </cell>
          <cell r="S383">
            <v>0</v>
          </cell>
          <cell r="T383">
            <v>0</v>
          </cell>
          <cell r="U383" t="b">
            <v>0</v>
          </cell>
          <cell r="V383">
            <v>14881779.94999999</v>
          </cell>
          <cell r="W383">
            <v>0</v>
          </cell>
          <cell r="X383">
            <v>0</v>
          </cell>
          <cell r="Y383">
            <v>5395041.9600000819</v>
          </cell>
          <cell r="Z383">
            <v>0</v>
          </cell>
          <cell r="AA383" t="b">
            <v>0</v>
          </cell>
          <cell r="AB383">
            <v>53700.54</v>
          </cell>
          <cell r="AC383">
            <v>0</v>
          </cell>
          <cell r="AD383">
            <v>0</v>
          </cell>
        </row>
        <row r="384">
          <cell r="A384">
            <v>36567</v>
          </cell>
          <cell r="B384" t="str">
            <v>Loan Interest</v>
          </cell>
          <cell r="C384" t="str">
            <v>Interest Coll</v>
          </cell>
          <cell r="D384" t="str">
            <v>Packaging Corp of America</v>
          </cell>
          <cell r="E384" t="str">
            <v>Term Loan B</v>
          </cell>
          <cell r="F384" t="str">
            <v xml:space="preserve"> 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 t="str">
            <v>IC</v>
          </cell>
          <cell r="Q384">
            <v>0</v>
          </cell>
          <cell r="R384">
            <v>75.39</v>
          </cell>
          <cell r="S384">
            <v>0</v>
          </cell>
          <cell r="T384">
            <v>0</v>
          </cell>
          <cell r="U384" t="b">
            <v>1</v>
          </cell>
          <cell r="V384">
            <v>14881855.339999991</v>
          </cell>
          <cell r="W384">
            <v>0</v>
          </cell>
          <cell r="X384">
            <v>0</v>
          </cell>
          <cell r="Y384">
            <v>5395041.9600000819</v>
          </cell>
          <cell r="Z384">
            <v>0</v>
          </cell>
          <cell r="AA384" t="b">
            <v>0</v>
          </cell>
          <cell r="AB384">
            <v>53700.54</v>
          </cell>
          <cell r="AC384">
            <v>0</v>
          </cell>
          <cell r="AD384">
            <v>0</v>
          </cell>
        </row>
        <row r="385">
          <cell r="A385">
            <v>36567</v>
          </cell>
          <cell r="B385" t="str">
            <v>Principal Pymt</v>
          </cell>
          <cell r="C385" t="str">
            <v>Principal Coll</v>
          </cell>
          <cell r="D385" t="str">
            <v>Packaging Corp of America</v>
          </cell>
          <cell r="E385" t="str">
            <v>Term Loan C</v>
          </cell>
          <cell r="F385">
            <v>-6869.83</v>
          </cell>
          <cell r="G385">
            <v>0</v>
          </cell>
          <cell r="H385" t="str">
            <v xml:space="preserve"> 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1601239.67</v>
          </cell>
          <cell r="P385" t="str">
            <v>SP</v>
          </cell>
          <cell r="Q385">
            <v>330000</v>
          </cell>
          <cell r="R385">
            <v>6869.83</v>
          </cell>
          <cell r="S385">
            <v>0</v>
          </cell>
          <cell r="T385">
            <v>0</v>
          </cell>
          <cell r="U385" t="b">
            <v>0</v>
          </cell>
          <cell r="V385">
            <v>14881855.339999991</v>
          </cell>
          <cell r="W385">
            <v>0</v>
          </cell>
          <cell r="X385">
            <v>0</v>
          </cell>
          <cell r="Y385">
            <v>5401911.790000082</v>
          </cell>
          <cell r="Z385">
            <v>0</v>
          </cell>
          <cell r="AA385" t="b">
            <v>0</v>
          </cell>
          <cell r="AB385">
            <v>53700.54</v>
          </cell>
          <cell r="AC385">
            <v>0</v>
          </cell>
          <cell r="AD385">
            <v>0</v>
          </cell>
        </row>
        <row r="386">
          <cell r="A386">
            <v>36567</v>
          </cell>
          <cell r="B386" t="str">
            <v>Loan Interest</v>
          </cell>
          <cell r="C386" t="str">
            <v>Interest Coll</v>
          </cell>
          <cell r="D386" t="str">
            <v>Packaging Corp of America</v>
          </cell>
          <cell r="E386" t="str">
            <v>Term Loan C</v>
          </cell>
          <cell r="F386" t="str">
            <v xml:space="preserve"> 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 t="str">
            <v>IC</v>
          </cell>
          <cell r="Q386">
            <v>0</v>
          </cell>
          <cell r="R386">
            <v>77.44</v>
          </cell>
          <cell r="S386">
            <v>0</v>
          </cell>
          <cell r="T386">
            <v>0</v>
          </cell>
          <cell r="U386" t="b">
            <v>1</v>
          </cell>
          <cell r="V386">
            <v>14881932.77999999</v>
          </cell>
          <cell r="W386">
            <v>0</v>
          </cell>
          <cell r="X386">
            <v>0</v>
          </cell>
          <cell r="Y386">
            <v>5401911.790000082</v>
          </cell>
          <cell r="Z386">
            <v>0</v>
          </cell>
          <cell r="AA386" t="b">
            <v>0</v>
          </cell>
          <cell r="AB386">
            <v>53700.54</v>
          </cell>
          <cell r="AC386">
            <v>0</v>
          </cell>
          <cell r="AD386">
            <v>0</v>
          </cell>
        </row>
        <row r="387">
          <cell r="A387">
            <v>36567</v>
          </cell>
          <cell r="B387" t="str">
            <v>Purchase</v>
          </cell>
          <cell r="C387" t="str">
            <v>Principal Coll</v>
          </cell>
          <cell r="D387" t="str">
            <v>American Axle &amp; Manufacturing</v>
          </cell>
          <cell r="E387" t="str">
            <v>Term Loan B</v>
          </cell>
          <cell r="F387">
            <v>2500000</v>
          </cell>
          <cell r="G387">
            <v>0</v>
          </cell>
          <cell r="H387" t="str">
            <v xml:space="preserve"> 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 t="str">
            <v>100.0</v>
          </cell>
          <cell r="O387" t="str">
            <v xml:space="preserve"> </v>
          </cell>
          <cell r="P387" t="str">
            <v>PP</v>
          </cell>
          <cell r="Q387">
            <v>0</v>
          </cell>
          <cell r="R387">
            <v>-2504291.67</v>
          </cell>
          <cell r="S387">
            <v>0</v>
          </cell>
          <cell r="T387">
            <v>0</v>
          </cell>
          <cell r="U387" t="b">
            <v>0</v>
          </cell>
          <cell r="V387">
            <v>14881932.77999999</v>
          </cell>
          <cell r="W387">
            <v>0</v>
          </cell>
          <cell r="X387">
            <v>0</v>
          </cell>
          <cell r="Y387">
            <v>2897620.1200000821</v>
          </cell>
          <cell r="Z387">
            <v>0</v>
          </cell>
          <cell r="AA387" t="b">
            <v>0</v>
          </cell>
          <cell r="AB387">
            <v>53700.54</v>
          </cell>
          <cell r="AC387">
            <v>0</v>
          </cell>
          <cell r="AD387">
            <v>0</v>
          </cell>
        </row>
        <row r="388">
          <cell r="A388">
            <v>36570</v>
          </cell>
          <cell r="B388" t="str">
            <v>Loan Interest</v>
          </cell>
          <cell r="C388" t="str">
            <v>Interest Coll</v>
          </cell>
          <cell r="D388" t="str">
            <v>Lamar Media Corp</v>
          </cell>
          <cell r="E388" t="str">
            <v>Term Loan B</v>
          </cell>
          <cell r="F388" t="str">
            <v xml:space="preserve"> 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 t="str">
            <v>IC</v>
          </cell>
          <cell r="Q388">
            <v>0</v>
          </cell>
          <cell r="R388">
            <v>34713.54</v>
          </cell>
          <cell r="S388">
            <v>0</v>
          </cell>
          <cell r="T388">
            <v>0</v>
          </cell>
          <cell r="U388" t="b">
            <v>1</v>
          </cell>
          <cell r="V388">
            <v>14916646.319999989</v>
          </cell>
          <cell r="W388">
            <v>0</v>
          </cell>
          <cell r="X388">
            <v>0</v>
          </cell>
          <cell r="Y388">
            <v>2897620.1200000821</v>
          </cell>
          <cell r="Z388">
            <v>0</v>
          </cell>
          <cell r="AA388" t="b">
            <v>0</v>
          </cell>
          <cell r="AB388">
            <v>53700.54</v>
          </cell>
          <cell r="AC388">
            <v>0</v>
          </cell>
          <cell r="AD388">
            <v>0</v>
          </cell>
        </row>
        <row r="389">
          <cell r="A389">
            <v>36570</v>
          </cell>
          <cell r="B389" t="str">
            <v>Flexi</v>
          </cell>
          <cell r="C389" t="str">
            <v>Interest</v>
          </cell>
          <cell r="D389" t="str">
            <v>Interest Collection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 t="str">
            <v>IC</v>
          </cell>
          <cell r="Q389">
            <v>0</v>
          </cell>
          <cell r="R389">
            <v>20577.830000000002</v>
          </cell>
          <cell r="S389">
            <v>0</v>
          </cell>
          <cell r="T389">
            <v>0</v>
          </cell>
          <cell r="U389" t="b">
            <v>1</v>
          </cell>
          <cell r="V389">
            <v>14937224.149999989</v>
          </cell>
          <cell r="W389">
            <v>0</v>
          </cell>
          <cell r="X389">
            <v>0</v>
          </cell>
          <cell r="Y389">
            <v>2897620.1200000821</v>
          </cell>
          <cell r="Z389">
            <v>0</v>
          </cell>
          <cell r="AA389" t="b">
            <v>0</v>
          </cell>
          <cell r="AB389">
            <v>53700.54</v>
          </cell>
          <cell r="AC389">
            <v>0</v>
          </cell>
          <cell r="AD389">
            <v>0</v>
          </cell>
        </row>
        <row r="390">
          <cell r="A390">
            <v>36570</v>
          </cell>
          <cell r="B390" t="str">
            <v>Flexi</v>
          </cell>
          <cell r="C390" t="str">
            <v>Interest</v>
          </cell>
          <cell r="D390" t="str">
            <v>Expense Reserve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 t="str">
            <v>IE</v>
          </cell>
          <cell r="Q390">
            <v>0</v>
          </cell>
          <cell r="R390">
            <v>53.66</v>
          </cell>
          <cell r="S390">
            <v>0</v>
          </cell>
          <cell r="T390">
            <v>0</v>
          </cell>
          <cell r="U390" t="b">
            <v>0</v>
          </cell>
          <cell r="V390">
            <v>14937224.149999989</v>
          </cell>
          <cell r="W390">
            <v>0</v>
          </cell>
          <cell r="X390">
            <v>0</v>
          </cell>
          <cell r="Y390">
            <v>2897620.1200000821</v>
          </cell>
          <cell r="Z390">
            <v>0</v>
          </cell>
          <cell r="AA390" t="b">
            <v>1</v>
          </cell>
          <cell r="AB390">
            <v>53754.200000000004</v>
          </cell>
          <cell r="AC390">
            <v>0</v>
          </cell>
          <cell r="AD390">
            <v>0</v>
          </cell>
        </row>
        <row r="391">
          <cell r="A391">
            <v>36571</v>
          </cell>
          <cell r="B391" t="str">
            <v>Sell</v>
          </cell>
          <cell r="C391" t="str">
            <v>Principal Coll</v>
          </cell>
          <cell r="D391" t="str">
            <v>TSF Comm</v>
          </cell>
          <cell r="E391" t="str">
            <v>Bond</v>
          </cell>
          <cell r="F391">
            <v>-2000000</v>
          </cell>
          <cell r="G391" t="str">
            <v>10.375</v>
          </cell>
          <cell r="H391" t="str">
            <v>872857AC1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11/1/07</v>
          </cell>
          <cell r="N391" t="str">
            <v>95.50</v>
          </cell>
          <cell r="O391">
            <v>4500000</v>
          </cell>
          <cell r="P391" t="str">
            <v>SP</v>
          </cell>
          <cell r="Q391">
            <v>330000</v>
          </cell>
          <cell r="R391">
            <v>1910000</v>
          </cell>
          <cell r="S391">
            <v>0</v>
          </cell>
          <cell r="T391">
            <v>0</v>
          </cell>
          <cell r="U391" t="b">
            <v>0</v>
          </cell>
          <cell r="V391">
            <v>14937224.149999989</v>
          </cell>
          <cell r="W391">
            <v>0</v>
          </cell>
          <cell r="X391">
            <v>0</v>
          </cell>
          <cell r="Y391">
            <v>4807620.1200000821</v>
          </cell>
          <cell r="Z391">
            <v>0</v>
          </cell>
          <cell r="AA391" t="b">
            <v>0</v>
          </cell>
          <cell r="AB391">
            <v>53754.200000000004</v>
          </cell>
          <cell r="AC391">
            <v>0</v>
          </cell>
          <cell r="AD391">
            <v>0</v>
          </cell>
        </row>
        <row r="392">
          <cell r="A392">
            <v>36571</v>
          </cell>
          <cell r="B392" t="str">
            <v>Sell</v>
          </cell>
          <cell r="C392" t="str">
            <v>Interest Coll</v>
          </cell>
          <cell r="D392" t="str">
            <v>TSF Comm</v>
          </cell>
          <cell r="E392" t="str">
            <v>Bond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 t="str">
            <v>IC</v>
          </cell>
          <cell r="Q392">
            <v>0</v>
          </cell>
          <cell r="R392">
            <v>59944.44</v>
          </cell>
          <cell r="S392">
            <v>0</v>
          </cell>
          <cell r="T392">
            <v>0</v>
          </cell>
          <cell r="U392" t="b">
            <v>1</v>
          </cell>
          <cell r="V392">
            <v>14997168.589999989</v>
          </cell>
          <cell r="W392">
            <v>0</v>
          </cell>
          <cell r="X392">
            <v>0</v>
          </cell>
          <cell r="Y392">
            <v>4807620.1200000821</v>
          </cell>
          <cell r="Z392">
            <v>0</v>
          </cell>
          <cell r="AA392" t="b">
            <v>0</v>
          </cell>
          <cell r="AB392">
            <v>53754.200000000004</v>
          </cell>
          <cell r="AC392">
            <v>0</v>
          </cell>
          <cell r="AD392">
            <v>0</v>
          </cell>
        </row>
        <row r="393">
          <cell r="A393">
            <v>36571</v>
          </cell>
          <cell r="B393" t="str">
            <v>Bond Interest</v>
          </cell>
          <cell r="C393" t="str">
            <v>Principal Coll</v>
          </cell>
          <cell r="D393" t="str">
            <v>AK Steel</v>
          </cell>
          <cell r="E393" t="str">
            <v>Bond</v>
          </cell>
          <cell r="F393" t="str">
            <v xml:space="preserve"> </v>
          </cell>
          <cell r="G393">
            <v>0</v>
          </cell>
          <cell r="H393" t="str">
            <v>001546AE0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 t="str">
            <v>IP</v>
          </cell>
          <cell r="Q393">
            <v>0</v>
          </cell>
          <cell r="R393">
            <v>32375</v>
          </cell>
          <cell r="S393">
            <v>0</v>
          </cell>
          <cell r="T393">
            <v>0</v>
          </cell>
          <cell r="U393" t="b">
            <v>0</v>
          </cell>
          <cell r="V393">
            <v>14997168.589999989</v>
          </cell>
          <cell r="W393">
            <v>0</v>
          </cell>
          <cell r="X393">
            <v>0</v>
          </cell>
          <cell r="Y393">
            <v>4839995.1200000821</v>
          </cell>
          <cell r="Z393">
            <v>0</v>
          </cell>
          <cell r="AA393" t="b">
            <v>0</v>
          </cell>
          <cell r="AB393">
            <v>53754.200000000004</v>
          </cell>
          <cell r="AC393">
            <v>0</v>
          </cell>
          <cell r="AD393">
            <v>0</v>
          </cell>
        </row>
        <row r="394">
          <cell r="A394">
            <v>36571</v>
          </cell>
          <cell r="B394" t="str">
            <v>Bond Interest</v>
          </cell>
          <cell r="C394" t="str">
            <v>Interest Coll</v>
          </cell>
          <cell r="D394" t="str">
            <v>AK Steel</v>
          </cell>
          <cell r="E394" t="str">
            <v>Bond</v>
          </cell>
          <cell r="F394" t="str">
            <v xml:space="preserve"> </v>
          </cell>
          <cell r="G394">
            <v>0</v>
          </cell>
          <cell r="H394" t="str">
            <v>001546AE0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 t="str">
            <v>IC</v>
          </cell>
          <cell r="Q394">
            <v>0</v>
          </cell>
          <cell r="R394">
            <v>282625</v>
          </cell>
          <cell r="S394">
            <v>0</v>
          </cell>
          <cell r="T394">
            <v>0</v>
          </cell>
          <cell r="U394" t="b">
            <v>1</v>
          </cell>
          <cell r="V394">
            <v>15279793.589999989</v>
          </cell>
          <cell r="W394">
            <v>0</v>
          </cell>
          <cell r="X394">
            <v>0</v>
          </cell>
          <cell r="Y394">
            <v>4839995.1200000821</v>
          </cell>
          <cell r="Z394">
            <v>0</v>
          </cell>
          <cell r="AA394" t="b">
            <v>0</v>
          </cell>
          <cell r="AB394">
            <v>53754.200000000004</v>
          </cell>
          <cell r="AC394">
            <v>0</v>
          </cell>
          <cell r="AD394">
            <v>0</v>
          </cell>
        </row>
        <row r="395">
          <cell r="A395">
            <v>36571</v>
          </cell>
          <cell r="B395" t="str">
            <v>Bond Interest</v>
          </cell>
          <cell r="C395" t="str">
            <v>Principal Coll</v>
          </cell>
          <cell r="D395" t="str">
            <v>Global Imaging</v>
          </cell>
          <cell r="E395" t="str">
            <v>Bond</v>
          </cell>
          <cell r="F395" t="str">
            <v xml:space="preserve"> </v>
          </cell>
          <cell r="G395">
            <v>0</v>
          </cell>
          <cell r="H395" t="str">
            <v>37934AAC4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 t="str">
            <v>IP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 t="b">
            <v>0</v>
          </cell>
          <cell r="V395">
            <v>15279793.589999989</v>
          </cell>
          <cell r="W395">
            <v>0</v>
          </cell>
          <cell r="X395">
            <v>0</v>
          </cell>
          <cell r="Y395">
            <v>4839995.1200000821</v>
          </cell>
          <cell r="Z395">
            <v>0</v>
          </cell>
          <cell r="AA395" t="b">
            <v>0</v>
          </cell>
          <cell r="AB395">
            <v>53754.200000000004</v>
          </cell>
          <cell r="AC395">
            <v>0</v>
          </cell>
          <cell r="AD395">
            <v>0</v>
          </cell>
        </row>
        <row r="396">
          <cell r="A396">
            <v>36571</v>
          </cell>
          <cell r="B396" t="str">
            <v>Bond Interest</v>
          </cell>
          <cell r="C396" t="str">
            <v>Interest Coll</v>
          </cell>
          <cell r="D396" t="str">
            <v>Global Imaging</v>
          </cell>
          <cell r="E396" t="str">
            <v>Bond</v>
          </cell>
          <cell r="F396" t="str">
            <v xml:space="preserve"> </v>
          </cell>
          <cell r="G396">
            <v>0</v>
          </cell>
          <cell r="H396" t="str">
            <v>37934AAC4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 t="str">
            <v>IC</v>
          </cell>
          <cell r="Q396">
            <v>0</v>
          </cell>
          <cell r="R396">
            <v>120937.5</v>
          </cell>
          <cell r="S396">
            <v>0</v>
          </cell>
          <cell r="T396">
            <v>0</v>
          </cell>
          <cell r="U396" t="b">
            <v>1</v>
          </cell>
          <cell r="V396">
            <v>15400731.089999989</v>
          </cell>
          <cell r="W396">
            <v>0</v>
          </cell>
          <cell r="X396">
            <v>0</v>
          </cell>
          <cell r="Y396">
            <v>4839995.1200000821</v>
          </cell>
          <cell r="Z396">
            <v>0</v>
          </cell>
          <cell r="AA396" t="b">
            <v>0</v>
          </cell>
          <cell r="AB396">
            <v>53754.200000000004</v>
          </cell>
          <cell r="AC396">
            <v>0</v>
          </cell>
          <cell r="AD396">
            <v>0</v>
          </cell>
        </row>
        <row r="397">
          <cell r="A397">
            <v>36571</v>
          </cell>
          <cell r="B397" t="str">
            <v>Bond Interest</v>
          </cell>
          <cell r="C397" t="str">
            <v>Principal Coll</v>
          </cell>
          <cell r="D397" t="str">
            <v>Hollywood Ent</v>
          </cell>
          <cell r="E397" t="str">
            <v>Bond</v>
          </cell>
          <cell r="F397" t="str">
            <v xml:space="preserve"> </v>
          </cell>
          <cell r="G397">
            <v>0</v>
          </cell>
          <cell r="H397" t="str">
            <v>436141AC9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 t="str">
            <v>IP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 t="b">
            <v>0</v>
          </cell>
          <cell r="V397">
            <v>15400731.089999989</v>
          </cell>
          <cell r="W397">
            <v>0</v>
          </cell>
          <cell r="X397">
            <v>0</v>
          </cell>
          <cell r="Y397">
            <v>4839995.1200000821</v>
          </cell>
          <cell r="Z397">
            <v>0</v>
          </cell>
          <cell r="AA397" t="b">
            <v>0</v>
          </cell>
          <cell r="AB397">
            <v>53754.200000000004</v>
          </cell>
          <cell r="AC397">
            <v>0</v>
          </cell>
          <cell r="AD397">
            <v>0</v>
          </cell>
        </row>
        <row r="398">
          <cell r="A398">
            <v>36571</v>
          </cell>
          <cell r="B398" t="str">
            <v>Bond Interest</v>
          </cell>
          <cell r="C398" t="str">
            <v>Interest Coll</v>
          </cell>
          <cell r="D398" t="str">
            <v>Hollywood Ent</v>
          </cell>
          <cell r="E398" t="str">
            <v>Bond</v>
          </cell>
          <cell r="F398" t="str">
            <v xml:space="preserve"> </v>
          </cell>
          <cell r="G398">
            <v>0</v>
          </cell>
          <cell r="H398" t="str">
            <v>436141AC9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 t="str">
            <v>IC</v>
          </cell>
          <cell r="Q398">
            <v>0</v>
          </cell>
          <cell r="R398">
            <v>318750</v>
          </cell>
          <cell r="S398">
            <v>0</v>
          </cell>
          <cell r="T398">
            <v>0</v>
          </cell>
          <cell r="U398" t="b">
            <v>1</v>
          </cell>
          <cell r="V398">
            <v>15719481.089999989</v>
          </cell>
          <cell r="W398">
            <v>0</v>
          </cell>
          <cell r="X398">
            <v>0</v>
          </cell>
          <cell r="Y398">
            <v>4839995.1200000821</v>
          </cell>
          <cell r="Z398">
            <v>0</v>
          </cell>
          <cell r="AA398" t="b">
            <v>0</v>
          </cell>
          <cell r="AB398">
            <v>53754.200000000004</v>
          </cell>
          <cell r="AC398">
            <v>0</v>
          </cell>
          <cell r="AD398">
            <v>0</v>
          </cell>
        </row>
        <row r="399">
          <cell r="A399">
            <v>36571</v>
          </cell>
          <cell r="B399" t="str">
            <v>Bond Interest</v>
          </cell>
          <cell r="C399" t="str">
            <v>Principal Coll</v>
          </cell>
          <cell r="D399" t="str">
            <v>ISP Holdings</v>
          </cell>
          <cell r="E399" t="str">
            <v>Bond</v>
          </cell>
          <cell r="F399" t="str">
            <v xml:space="preserve"> </v>
          </cell>
          <cell r="G399">
            <v>0</v>
          </cell>
          <cell r="H399" t="str">
            <v>450302AF1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 t="str">
            <v>IP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 t="b">
            <v>0</v>
          </cell>
          <cell r="V399">
            <v>15719481.089999989</v>
          </cell>
          <cell r="W399">
            <v>0</v>
          </cell>
          <cell r="X399">
            <v>0</v>
          </cell>
          <cell r="Y399">
            <v>4839995.1200000821</v>
          </cell>
          <cell r="Z399">
            <v>0</v>
          </cell>
          <cell r="AA399" t="b">
            <v>0</v>
          </cell>
          <cell r="AB399">
            <v>53754.200000000004</v>
          </cell>
          <cell r="AC399">
            <v>0</v>
          </cell>
          <cell r="AD399">
            <v>0</v>
          </cell>
        </row>
        <row r="400">
          <cell r="A400">
            <v>36571</v>
          </cell>
          <cell r="B400" t="str">
            <v>Bond Interest</v>
          </cell>
          <cell r="C400" t="str">
            <v>Interest Coll</v>
          </cell>
          <cell r="D400" t="str">
            <v>ISP Holdings</v>
          </cell>
          <cell r="E400" t="str">
            <v>Bond</v>
          </cell>
          <cell r="F400" t="str">
            <v xml:space="preserve"> </v>
          </cell>
          <cell r="G400">
            <v>0</v>
          </cell>
          <cell r="H400" t="str">
            <v>450302AF1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 t="str">
            <v>IC</v>
          </cell>
          <cell r="Q400">
            <v>0</v>
          </cell>
          <cell r="R400">
            <v>24375</v>
          </cell>
          <cell r="S400">
            <v>0</v>
          </cell>
          <cell r="T400">
            <v>0</v>
          </cell>
          <cell r="U400" t="b">
            <v>1</v>
          </cell>
          <cell r="V400">
            <v>15743856.089999989</v>
          </cell>
          <cell r="W400">
            <v>0</v>
          </cell>
          <cell r="X400">
            <v>0</v>
          </cell>
          <cell r="Y400">
            <v>4839995.1200000821</v>
          </cell>
          <cell r="Z400">
            <v>0</v>
          </cell>
          <cell r="AA400" t="b">
            <v>0</v>
          </cell>
          <cell r="AB400">
            <v>53754.200000000004</v>
          </cell>
          <cell r="AC400">
            <v>0</v>
          </cell>
          <cell r="AD400">
            <v>0</v>
          </cell>
        </row>
        <row r="401">
          <cell r="A401">
            <v>36571</v>
          </cell>
          <cell r="B401" t="str">
            <v>Bond Interest</v>
          </cell>
          <cell r="C401" t="str">
            <v>Principal Coll</v>
          </cell>
          <cell r="D401" t="str">
            <v>Labranche</v>
          </cell>
          <cell r="E401" t="str">
            <v>Bond</v>
          </cell>
          <cell r="F401" t="str">
            <v xml:space="preserve"> </v>
          </cell>
          <cell r="G401">
            <v>0</v>
          </cell>
          <cell r="H401" t="str">
            <v>505447AB8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 t="str">
            <v>IP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 t="b">
            <v>0</v>
          </cell>
          <cell r="V401">
            <v>15743856.089999989</v>
          </cell>
          <cell r="W401">
            <v>0</v>
          </cell>
          <cell r="X401">
            <v>0</v>
          </cell>
          <cell r="Y401">
            <v>4839995.1200000821</v>
          </cell>
          <cell r="Z401">
            <v>0</v>
          </cell>
          <cell r="AA401" t="b">
            <v>0</v>
          </cell>
          <cell r="AB401">
            <v>53754.200000000004</v>
          </cell>
          <cell r="AC401">
            <v>0</v>
          </cell>
          <cell r="AD401">
            <v>0</v>
          </cell>
        </row>
        <row r="402">
          <cell r="A402">
            <v>36571</v>
          </cell>
          <cell r="B402" t="str">
            <v>Bond Interest</v>
          </cell>
          <cell r="C402" t="str">
            <v>Interest Coll</v>
          </cell>
          <cell r="D402" t="str">
            <v>Labranche</v>
          </cell>
          <cell r="E402" t="str">
            <v>Bond</v>
          </cell>
          <cell r="F402" t="str">
            <v xml:space="preserve"> </v>
          </cell>
          <cell r="G402">
            <v>0</v>
          </cell>
          <cell r="H402" t="str">
            <v>505447AB8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 t="str">
            <v>IC</v>
          </cell>
          <cell r="Q402">
            <v>0</v>
          </cell>
          <cell r="R402">
            <v>67687.5</v>
          </cell>
          <cell r="S402">
            <v>0</v>
          </cell>
          <cell r="T402">
            <v>0</v>
          </cell>
          <cell r="U402" t="b">
            <v>1</v>
          </cell>
          <cell r="V402">
            <v>15811543.589999989</v>
          </cell>
          <cell r="W402">
            <v>0</v>
          </cell>
          <cell r="X402">
            <v>0</v>
          </cell>
          <cell r="Y402">
            <v>4839995.1200000821</v>
          </cell>
          <cell r="Z402">
            <v>0</v>
          </cell>
          <cell r="AA402" t="b">
            <v>0</v>
          </cell>
          <cell r="AB402">
            <v>53754.200000000004</v>
          </cell>
          <cell r="AC402">
            <v>0</v>
          </cell>
          <cell r="AD402">
            <v>0</v>
          </cell>
        </row>
        <row r="403">
          <cell r="A403">
            <v>36571</v>
          </cell>
          <cell r="B403" t="str">
            <v>Bond Interest</v>
          </cell>
          <cell r="C403" t="str">
            <v>Principal Coll</v>
          </cell>
          <cell r="D403" t="str">
            <v>Polaroid Corp</v>
          </cell>
          <cell r="E403" t="str">
            <v>Bond</v>
          </cell>
          <cell r="F403" t="str">
            <v xml:space="preserve"> </v>
          </cell>
          <cell r="G403">
            <v>0</v>
          </cell>
          <cell r="H403" t="str">
            <v>731095AF2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 t="str">
            <v>IP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 t="b">
            <v>0</v>
          </cell>
          <cell r="V403">
            <v>15811543.589999989</v>
          </cell>
          <cell r="W403">
            <v>0</v>
          </cell>
          <cell r="X403">
            <v>0</v>
          </cell>
          <cell r="Y403">
            <v>4839995.1200000821</v>
          </cell>
          <cell r="Z403">
            <v>0</v>
          </cell>
          <cell r="AA403" t="b">
            <v>0</v>
          </cell>
          <cell r="AB403">
            <v>53754.200000000004</v>
          </cell>
          <cell r="AC403">
            <v>0</v>
          </cell>
          <cell r="AD403">
            <v>0</v>
          </cell>
        </row>
        <row r="404">
          <cell r="A404">
            <v>36571</v>
          </cell>
          <cell r="B404" t="str">
            <v>Bond Interest</v>
          </cell>
          <cell r="C404" t="str">
            <v>Interest Coll</v>
          </cell>
          <cell r="D404" t="str">
            <v>Polaroid Corp</v>
          </cell>
          <cell r="E404" t="str">
            <v>Bond</v>
          </cell>
          <cell r="F404" t="str">
            <v xml:space="preserve"> </v>
          </cell>
          <cell r="G404">
            <v>0</v>
          </cell>
          <cell r="H404" t="str">
            <v>731095AF2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 t="str">
            <v>IC</v>
          </cell>
          <cell r="Q404">
            <v>0</v>
          </cell>
          <cell r="R404">
            <v>402500</v>
          </cell>
          <cell r="S404">
            <v>0</v>
          </cell>
          <cell r="T404">
            <v>0</v>
          </cell>
          <cell r="U404" t="b">
            <v>1</v>
          </cell>
          <cell r="V404">
            <v>16214043.589999989</v>
          </cell>
          <cell r="W404">
            <v>0</v>
          </cell>
          <cell r="X404">
            <v>0</v>
          </cell>
          <cell r="Y404">
            <v>4839995.1200000821</v>
          </cell>
          <cell r="Z404">
            <v>0</v>
          </cell>
          <cell r="AA404" t="b">
            <v>0</v>
          </cell>
          <cell r="AB404">
            <v>53754.200000000004</v>
          </cell>
          <cell r="AC404">
            <v>0</v>
          </cell>
          <cell r="AD404">
            <v>0</v>
          </cell>
        </row>
        <row r="405">
          <cell r="A405">
            <v>36571</v>
          </cell>
          <cell r="B405" t="str">
            <v>Bond Interest</v>
          </cell>
          <cell r="C405" t="str">
            <v>Principal Coll</v>
          </cell>
          <cell r="D405" t="str">
            <v>Riviera Holdings</v>
          </cell>
          <cell r="E405" t="str">
            <v>Bond</v>
          </cell>
          <cell r="F405" t="str">
            <v xml:space="preserve"> </v>
          </cell>
          <cell r="G405">
            <v>0</v>
          </cell>
          <cell r="H405" t="str">
            <v>769627AD2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 t="str">
            <v>IP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 t="b">
            <v>0</v>
          </cell>
          <cell r="V405">
            <v>16214043.589999989</v>
          </cell>
          <cell r="W405">
            <v>0</v>
          </cell>
          <cell r="X405">
            <v>0</v>
          </cell>
          <cell r="Y405">
            <v>4839995.1200000821</v>
          </cell>
          <cell r="Z405">
            <v>0</v>
          </cell>
          <cell r="AA405" t="b">
            <v>0</v>
          </cell>
          <cell r="AB405">
            <v>53754.200000000004</v>
          </cell>
          <cell r="AC405">
            <v>0</v>
          </cell>
          <cell r="AD405">
            <v>0</v>
          </cell>
        </row>
        <row r="406">
          <cell r="A406">
            <v>36571</v>
          </cell>
          <cell r="B406" t="str">
            <v>Bond Interest</v>
          </cell>
          <cell r="C406" t="str">
            <v>Interest Coll</v>
          </cell>
          <cell r="D406" t="str">
            <v>Riviera Holdings</v>
          </cell>
          <cell r="E406" t="str">
            <v>Bond</v>
          </cell>
          <cell r="F406" t="str">
            <v xml:space="preserve"> </v>
          </cell>
          <cell r="G406">
            <v>0</v>
          </cell>
          <cell r="H406" t="str">
            <v>769627AD2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 t="str">
            <v>IC</v>
          </cell>
          <cell r="Q406">
            <v>0</v>
          </cell>
          <cell r="R406">
            <v>175000</v>
          </cell>
          <cell r="S406">
            <v>0</v>
          </cell>
          <cell r="T406">
            <v>0</v>
          </cell>
          <cell r="U406" t="b">
            <v>1</v>
          </cell>
          <cell r="V406">
            <v>16389043.589999989</v>
          </cell>
          <cell r="W406">
            <v>0</v>
          </cell>
          <cell r="X406">
            <v>0</v>
          </cell>
          <cell r="Y406">
            <v>4839995.1200000821</v>
          </cell>
          <cell r="Z406">
            <v>0</v>
          </cell>
          <cell r="AA406" t="b">
            <v>0</v>
          </cell>
          <cell r="AB406">
            <v>53754.200000000004</v>
          </cell>
          <cell r="AC406">
            <v>0</v>
          </cell>
          <cell r="AD406">
            <v>0</v>
          </cell>
        </row>
        <row r="407">
          <cell r="A407">
            <v>36571</v>
          </cell>
          <cell r="B407" t="str">
            <v>Bond Interest</v>
          </cell>
          <cell r="C407" t="str">
            <v>Principal Coll</v>
          </cell>
          <cell r="D407" t="str">
            <v>Stater Brothers</v>
          </cell>
          <cell r="E407" t="str">
            <v>Bond</v>
          </cell>
          <cell r="F407" t="str">
            <v xml:space="preserve"> </v>
          </cell>
          <cell r="G407">
            <v>0</v>
          </cell>
          <cell r="H407" t="str">
            <v>857555AH9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 t="str">
            <v>IP</v>
          </cell>
          <cell r="Q407">
            <v>0</v>
          </cell>
          <cell r="R407">
            <v>8361.11</v>
          </cell>
          <cell r="S407">
            <v>0</v>
          </cell>
          <cell r="T407">
            <v>0</v>
          </cell>
          <cell r="U407" t="b">
            <v>0</v>
          </cell>
          <cell r="V407">
            <v>16389043.589999989</v>
          </cell>
          <cell r="W407">
            <v>0</v>
          </cell>
          <cell r="X407">
            <v>0</v>
          </cell>
          <cell r="Y407">
            <v>4848356.2300000824</v>
          </cell>
          <cell r="Z407">
            <v>0</v>
          </cell>
          <cell r="AA407" t="b">
            <v>0</v>
          </cell>
          <cell r="AB407">
            <v>53754.200000000004</v>
          </cell>
          <cell r="AC407">
            <v>0</v>
          </cell>
          <cell r="AD407">
            <v>0</v>
          </cell>
        </row>
        <row r="408">
          <cell r="A408">
            <v>36571</v>
          </cell>
          <cell r="B408" t="str">
            <v>Bond Interest</v>
          </cell>
          <cell r="C408" t="str">
            <v>Interest Coll</v>
          </cell>
          <cell r="D408" t="str">
            <v>Stater Brothers</v>
          </cell>
          <cell r="E408" t="str">
            <v>Bond</v>
          </cell>
          <cell r="F408" t="str">
            <v xml:space="preserve"> </v>
          </cell>
          <cell r="G408">
            <v>0</v>
          </cell>
          <cell r="H408" t="str">
            <v>857555AH9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 t="str">
            <v>IC</v>
          </cell>
          <cell r="Q408">
            <v>0</v>
          </cell>
          <cell r="R408">
            <v>443138.89</v>
          </cell>
          <cell r="S408">
            <v>0</v>
          </cell>
          <cell r="T408">
            <v>0</v>
          </cell>
          <cell r="U408" t="b">
            <v>1</v>
          </cell>
          <cell r="V408">
            <v>16832182.479999989</v>
          </cell>
          <cell r="W408">
            <v>0</v>
          </cell>
          <cell r="X408">
            <v>0</v>
          </cell>
          <cell r="Y408">
            <v>4848356.2300000824</v>
          </cell>
          <cell r="Z408">
            <v>0</v>
          </cell>
          <cell r="AA408" t="b">
            <v>0</v>
          </cell>
          <cell r="AB408">
            <v>53754.200000000004</v>
          </cell>
          <cell r="AC408">
            <v>0</v>
          </cell>
          <cell r="AD408">
            <v>0</v>
          </cell>
        </row>
        <row r="409">
          <cell r="A409">
            <v>36571</v>
          </cell>
          <cell r="B409" t="str">
            <v>Bond Interest</v>
          </cell>
          <cell r="C409" t="str">
            <v>Principal Coll</v>
          </cell>
          <cell r="D409" t="str">
            <v>Worldwide Flight</v>
          </cell>
          <cell r="E409" t="str">
            <v>Bond</v>
          </cell>
          <cell r="F409" t="str">
            <v xml:space="preserve"> </v>
          </cell>
          <cell r="G409">
            <v>0</v>
          </cell>
          <cell r="H409" t="str">
            <v>981587AD0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 t="str">
            <v>IP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b">
            <v>0</v>
          </cell>
          <cell r="V409">
            <v>16832182.479999989</v>
          </cell>
          <cell r="W409">
            <v>0</v>
          </cell>
          <cell r="X409">
            <v>0</v>
          </cell>
          <cell r="Y409">
            <v>4848356.2300000824</v>
          </cell>
          <cell r="Z409">
            <v>0</v>
          </cell>
          <cell r="AA409" t="b">
            <v>0</v>
          </cell>
          <cell r="AB409">
            <v>53754.200000000004</v>
          </cell>
          <cell r="AC409">
            <v>0</v>
          </cell>
          <cell r="AD409">
            <v>0</v>
          </cell>
        </row>
        <row r="410">
          <cell r="A410">
            <v>36571</v>
          </cell>
          <cell r="B410" t="str">
            <v>Bond Interest</v>
          </cell>
          <cell r="C410" t="str">
            <v>Interest Coll</v>
          </cell>
          <cell r="D410" t="str">
            <v>Worldwide Flight</v>
          </cell>
          <cell r="E410" t="str">
            <v>Bond</v>
          </cell>
          <cell r="F410" t="str">
            <v xml:space="preserve"> </v>
          </cell>
          <cell r="G410">
            <v>0</v>
          </cell>
          <cell r="H410" t="str">
            <v>981587AD0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 t="str">
            <v>IC</v>
          </cell>
          <cell r="Q410">
            <v>0</v>
          </cell>
          <cell r="R410">
            <v>280218.75</v>
          </cell>
          <cell r="S410">
            <v>0</v>
          </cell>
          <cell r="T410">
            <v>0</v>
          </cell>
          <cell r="U410" t="b">
            <v>1</v>
          </cell>
          <cell r="V410">
            <v>17112401.229999989</v>
          </cell>
          <cell r="W410">
            <v>0</v>
          </cell>
          <cell r="X410">
            <v>0</v>
          </cell>
          <cell r="Y410">
            <v>4848356.2300000824</v>
          </cell>
          <cell r="Z410">
            <v>0</v>
          </cell>
          <cell r="AA410" t="b">
            <v>0</v>
          </cell>
          <cell r="AB410">
            <v>53754.200000000004</v>
          </cell>
          <cell r="AC410">
            <v>0</v>
          </cell>
          <cell r="AD410">
            <v>0</v>
          </cell>
        </row>
        <row r="411">
          <cell r="A411">
            <v>36571</v>
          </cell>
          <cell r="B411" t="str">
            <v>Principal Pymt</v>
          </cell>
          <cell r="C411" t="str">
            <v>Principal Coll</v>
          </cell>
          <cell r="D411" t="str">
            <v>Packaging Corp of America</v>
          </cell>
          <cell r="E411" t="str">
            <v>Term Loan B</v>
          </cell>
          <cell r="F411">
            <v>-481.09</v>
          </cell>
          <cell r="G411">
            <v>0</v>
          </cell>
          <cell r="H411" t="str">
            <v xml:space="preserve"> 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1600758.58</v>
          </cell>
          <cell r="P411" t="str">
            <v>SP</v>
          </cell>
          <cell r="Q411">
            <v>330000</v>
          </cell>
          <cell r="R411">
            <v>481.09</v>
          </cell>
          <cell r="S411">
            <v>0</v>
          </cell>
          <cell r="T411">
            <v>0</v>
          </cell>
          <cell r="U411" t="b">
            <v>0</v>
          </cell>
          <cell r="V411">
            <v>17112401.229999989</v>
          </cell>
          <cell r="W411">
            <v>0</v>
          </cell>
          <cell r="X411">
            <v>0</v>
          </cell>
          <cell r="Y411">
            <v>4848837.3200000823</v>
          </cell>
          <cell r="Z411">
            <v>0</v>
          </cell>
          <cell r="AA411" t="b">
            <v>0</v>
          </cell>
          <cell r="AB411">
            <v>53754.200000000004</v>
          </cell>
          <cell r="AC411">
            <v>0</v>
          </cell>
          <cell r="AD411">
            <v>0</v>
          </cell>
        </row>
        <row r="412">
          <cell r="A412">
            <v>36571</v>
          </cell>
          <cell r="B412" t="str">
            <v>Loan Interest</v>
          </cell>
          <cell r="C412" t="str">
            <v>Interest Coll</v>
          </cell>
          <cell r="D412" t="str">
            <v>Packaging Corp of America</v>
          </cell>
          <cell r="E412" t="str">
            <v>Term Loan B</v>
          </cell>
          <cell r="F412" t="str">
            <v xml:space="preserve"> 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 t="str">
            <v>IC</v>
          </cell>
          <cell r="Q412">
            <v>0</v>
          </cell>
          <cell r="R412">
            <v>5.77</v>
          </cell>
          <cell r="S412">
            <v>0</v>
          </cell>
          <cell r="T412">
            <v>0</v>
          </cell>
          <cell r="U412" t="b">
            <v>1</v>
          </cell>
          <cell r="V412">
            <v>17112406.999999989</v>
          </cell>
          <cell r="W412">
            <v>0</v>
          </cell>
          <cell r="X412">
            <v>0</v>
          </cell>
          <cell r="Y412">
            <v>4848837.3200000823</v>
          </cell>
          <cell r="Z412">
            <v>0</v>
          </cell>
          <cell r="AA412" t="b">
            <v>0</v>
          </cell>
          <cell r="AB412">
            <v>53754.200000000004</v>
          </cell>
          <cell r="AC412">
            <v>0</v>
          </cell>
          <cell r="AD412">
            <v>0</v>
          </cell>
        </row>
        <row r="413">
          <cell r="A413">
            <v>36571</v>
          </cell>
          <cell r="B413" t="str">
            <v>Principal Pymt</v>
          </cell>
          <cell r="C413" t="str">
            <v>Principal Coll</v>
          </cell>
          <cell r="D413" t="str">
            <v>Packaging Corp of America</v>
          </cell>
          <cell r="E413" t="str">
            <v>Term Loan C</v>
          </cell>
          <cell r="F413">
            <v>-481.09</v>
          </cell>
          <cell r="G413">
            <v>0</v>
          </cell>
          <cell r="H413" t="str">
            <v xml:space="preserve"> 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1600758.58</v>
          </cell>
          <cell r="P413" t="str">
            <v>SP</v>
          </cell>
          <cell r="Q413">
            <v>330000</v>
          </cell>
          <cell r="R413">
            <v>481.09</v>
          </cell>
          <cell r="S413">
            <v>0</v>
          </cell>
          <cell r="T413">
            <v>0</v>
          </cell>
          <cell r="U413" t="b">
            <v>0</v>
          </cell>
          <cell r="V413">
            <v>17112406.999999989</v>
          </cell>
          <cell r="W413">
            <v>0</v>
          </cell>
          <cell r="X413">
            <v>0</v>
          </cell>
          <cell r="Y413">
            <v>4849318.4100000821</v>
          </cell>
          <cell r="Z413">
            <v>0</v>
          </cell>
          <cell r="AA413" t="b">
            <v>0</v>
          </cell>
          <cell r="AB413">
            <v>53754.200000000004</v>
          </cell>
          <cell r="AC413">
            <v>0</v>
          </cell>
          <cell r="AD413">
            <v>0</v>
          </cell>
        </row>
        <row r="414">
          <cell r="A414">
            <v>36571</v>
          </cell>
          <cell r="B414" t="str">
            <v>Loan Interest</v>
          </cell>
          <cell r="C414" t="str">
            <v>Interest Coll</v>
          </cell>
          <cell r="D414" t="str">
            <v>Packaging Corp of America</v>
          </cell>
          <cell r="E414" t="str">
            <v>Term Loan C</v>
          </cell>
          <cell r="F414" t="str">
            <v xml:space="preserve"> 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 t="str">
            <v>IC</v>
          </cell>
          <cell r="Q414">
            <v>0</v>
          </cell>
          <cell r="R414">
            <v>5.93</v>
          </cell>
          <cell r="S414">
            <v>0</v>
          </cell>
          <cell r="T414">
            <v>0</v>
          </cell>
          <cell r="U414" t="b">
            <v>1</v>
          </cell>
          <cell r="V414">
            <v>17112412.929999989</v>
          </cell>
          <cell r="W414">
            <v>0</v>
          </cell>
          <cell r="X414">
            <v>0</v>
          </cell>
          <cell r="Y414">
            <v>4849318.4100000821</v>
          </cell>
          <cell r="Z414">
            <v>0</v>
          </cell>
          <cell r="AA414" t="b">
            <v>0</v>
          </cell>
          <cell r="AB414">
            <v>53754.200000000004</v>
          </cell>
          <cell r="AC414">
            <v>0</v>
          </cell>
          <cell r="AD414">
            <v>0</v>
          </cell>
        </row>
        <row r="415">
          <cell r="A415">
            <v>36572</v>
          </cell>
          <cell r="B415" t="str">
            <v>Purchase</v>
          </cell>
          <cell r="C415" t="str">
            <v>Principal Coll</v>
          </cell>
          <cell r="D415" t="str">
            <v>Lifepoint Hospital</v>
          </cell>
          <cell r="E415" t="str">
            <v>Bond</v>
          </cell>
          <cell r="F415">
            <v>1250000</v>
          </cell>
          <cell r="G415" t="str">
            <v>10.75</v>
          </cell>
          <cell r="H415" t="str">
            <v>53219JAC8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 t="str">
            <v>5/15/09</v>
          </cell>
          <cell r="N415" t="str">
            <v>103.375</v>
          </cell>
          <cell r="O415">
            <v>0</v>
          </cell>
          <cell r="P415" t="str">
            <v>PP</v>
          </cell>
          <cell r="Q415">
            <v>0</v>
          </cell>
          <cell r="R415">
            <v>-1292187.5</v>
          </cell>
          <cell r="S415">
            <v>0</v>
          </cell>
          <cell r="T415">
            <v>0</v>
          </cell>
          <cell r="U415" t="b">
            <v>0</v>
          </cell>
          <cell r="V415">
            <v>17112412.929999989</v>
          </cell>
          <cell r="W415">
            <v>0</v>
          </cell>
          <cell r="X415">
            <v>0</v>
          </cell>
          <cell r="Y415">
            <v>3557130.9100000821</v>
          </cell>
          <cell r="Z415">
            <v>0</v>
          </cell>
          <cell r="AA415" t="b">
            <v>0</v>
          </cell>
          <cell r="AB415">
            <v>53754.200000000004</v>
          </cell>
          <cell r="AC415">
            <v>0</v>
          </cell>
          <cell r="AD415">
            <v>0</v>
          </cell>
        </row>
        <row r="416">
          <cell r="A416">
            <v>36572</v>
          </cell>
          <cell r="B416" t="str">
            <v>Purchase</v>
          </cell>
          <cell r="C416" t="str">
            <v>Interest Coll</v>
          </cell>
          <cell r="D416" t="str">
            <v>Lifepoint Hospital</v>
          </cell>
          <cell r="E416" t="str">
            <v>Bond</v>
          </cell>
          <cell r="F416" t="str">
            <v xml:space="preserve"> </v>
          </cell>
          <cell r="G416">
            <v>0</v>
          </cell>
          <cell r="H416" t="str">
            <v xml:space="preserve"> 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 t="str">
            <v xml:space="preserve"> </v>
          </cell>
          <cell r="O416">
            <v>0</v>
          </cell>
          <cell r="P416" t="str">
            <v>PC</v>
          </cell>
          <cell r="Q416">
            <v>0</v>
          </cell>
          <cell r="R416">
            <v>-33967.01</v>
          </cell>
          <cell r="S416">
            <v>0</v>
          </cell>
          <cell r="T416">
            <v>0</v>
          </cell>
          <cell r="U416" t="b">
            <v>1</v>
          </cell>
          <cell r="V416">
            <v>17078445.919999987</v>
          </cell>
          <cell r="W416">
            <v>0</v>
          </cell>
          <cell r="X416">
            <v>0</v>
          </cell>
          <cell r="Y416">
            <v>3557130.9100000821</v>
          </cell>
          <cell r="Z416">
            <v>0</v>
          </cell>
          <cell r="AA416" t="b">
            <v>0</v>
          </cell>
          <cell r="AB416">
            <v>53754.200000000004</v>
          </cell>
          <cell r="AC416">
            <v>0</v>
          </cell>
          <cell r="AD416">
            <v>0</v>
          </cell>
        </row>
        <row r="417">
          <cell r="A417">
            <v>36572</v>
          </cell>
          <cell r="B417" t="str">
            <v>Loan Interest</v>
          </cell>
          <cell r="C417" t="str">
            <v>Interest Coll</v>
          </cell>
          <cell r="D417" t="str">
            <v>Nextel Communications Inc</v>
          </cell>
          <cell r="E417" t="str">
            <v>Term Loan C</v>
          </cell>
          <cell r="F417" t="str">
            <v xml:space="preserve"> 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 t="str">
            <v>IC</v>
          </cell>
          <cell r="Q417">
            <v>0</v>
          </cell>
          <cell r="R417">
            <v>74750</v>
          </cell>
          <cell r="S417">
            <v>0</v>
          </cell>
          <cell r="T417">
            <v>0</v>
          </cell>
          <cell r="U417" t="b">
            <v>1</v>
          </cell>
          <cell r="V417">
            <v>17153195.919999987</v>
          </cell>
          <cell r="W417">
            <v>0</v>
          </cell>
          <cell r="X417">
            <v>0</v>
          </cell>
          <cell r="Y417">
            <v>3557130.9100000821</v>
          </cell>
          <cell r="Z417">
            <v>0</v>
          </cell>
          <cell r="AA417" t="b">
            <v>0</v>
          </cell>
          <cell r="AB417">
            <v>53754.200000000004</v>
          </cell>
          <cell r="AC417">
            <v>0</v>
          </cell>
          <cell r="AD417">
            <v>0</v>
          </cell>
        </row>
        <row r="418">
          <cell r="A418">
            <v>36573</v>
          </cell>
          <cell r="B418" t="str">
            <v>Sell</v>
          </cell>
          <cell r="C418" t="str">
            <v>Principal Coll</v>
          </cell>
          <cell r="D418" t="str">
            <v>Lifepoint Hospital</v>
          </cell>
          <cell r="E418" t="str">
            <v>Bond</v>
          </cell>
          <cell r="F418">
            <v>-1250000</v>
          </cell>
          <cell r="G418" t="str">
            <v>10.75</v>
          </cell>
          <cell r="H418" t="str">
            <v>53219JAC8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 t="str">
            <v>5/15/09</v>
          </cell>
          <cell r="N418" t="str">
            <v>103.25</v>
          </cell>
          <cell r="O418">
            <v>5000000</v>
          </cell>
          <cell r="P418" t="str">
            <v>SP</v>
          </cell>
          <cell r="Q418">
            <v>330000</v>
          </cell>
          <cell r="R418">
            <v>1290625</v>
          </cell>
          <cell r="S418">
            <v>0</v>
          </cell>
          <cell r="T418">
            <v>0</v>
          </cell>
          <cell r="U418" t="b">
            <v>0</v>
          </cell>
          <cell r="V418">
            <v>17153195.919999987</v>
          </cell>
          <cell r="W418">
            <v>0</v>
          </cell>
          <cell r="X418">
            <v>0</v>
          </cell>
          <cell r="Y418">
            <v>4847755.9100000821</v>
          </cell>
          <cell r="Z418">
            <v>0</v>
          </cell>
          <cell r="AA418" t="b">
            <v>0</v>
          </cell>
          <cell r="AB418">
            <v>53754.200000000004</v>
          </cell>
          <cell r="AC418">
            <v>0</v>
          </cell>
          <cell r="AD418">
            <v>0</v>
          </cell>
        </row>
        <row r="419">
          <cell r="A419">
            <v>36573</v>
          </cell>
          <cell r="B419" t="str">
            <v>Sell</v>
          </cell>
          <cell r="C419" t="str">
            <v>Interest Coll</v>
          </cell>
          <cell r="D419" t="str">
            <v>Lifepoint Hospital</v>
          </cell>
          <cell r="E419" t="str">
            <v>Bond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 t="str">
            <v>IC</v>
          </cell>
          <cell r="Q419">
            <v>0</v>
          </cell>
          <cell r="R419">
            <v>34340.28</v>
          </cell>
          <cell r="S419">
            <v>0</v>
          </cell>
          <cell r="T419">
            <v>0</v>
          </cell>
          <cell r="U419" t="b">
            <v>1</v>
          </cell>
          <cell r="V419">
            <v>17187536.199999988</v>
          </cell>
          <cell r="W419">
            <v>0</v>
          </cell>
          <cell r="X419">
            <v>0</v>
          </cell>
          <cell r="Y419">
            <v>4847755.9100000821</v>
          </cell>
          <cell r="Z419">
            <v>0</v>
          </cell>
          <cell r="AA419" t="b">
            <v>0</v>
          </cell>
          <cell r="AB419">
            <v>53754.200000000004</v>
          </cell>
          <cell r="AC419">
            <v>0</v>
          </cell>
          <cell r="AD419">
            <v>0</v>
          </cell>
        </row>
        <row r="420">
          <cell r="A420">
            <v>36574</v>
          </cell>
          <cell r="B420" t="str">
            <v>Loan Interest</v>
          </cell>
          <cell r="C420" t="str">
            <v>Interest Coll</v>
          </cell>
          <cell r="D420" t="str">
            <v>Quest</v>
          </cell>
          <cell r="E420" t="str">
            <v>Term Loan B</v>
          </cell>
          <cell r="F420" t="str">
            <v xml:space="preserve"> 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 t="str">
            <v>IC</v>
          </cell>
          <cell r="Q420">
            <v>0</v>
          </cell>
          <cell r="R420">
            <v>35535</v>
          </cell>
          <cell r="S420">
            <v>0</v>
          </cell>
          <cell r="T420">
            <v>0</v>
          </cell>
          <cell r="U420" t="b">
            <v>1</v>
          </cell>
          <cell r="V420">
            <v>17223071.199999988</v>
          </cell>
          <cell r="W420">
            <v>0</v>
          </cell>
          <cell r="X420">
            <v>0</v>
          </cell>
          <cell r="Y420">
            <v>4847755.9100000821</v>
          </cell>
          <cell r="Z420">
            <v>0</v>
          </cell>
          <cell r="AA420" t="b">
            <v>0</v>
          </cell>
          <cell r="AB420">
            <v>53754.200000000004</v>
          </cell>
          <cell r="AC420">
            <v>0</v>
          </cell>
          <cell r="AD420">
            <v>0</v>
          </cell>
        </row>
        <row r="421">
          <cell r="A421">
            <v>36574</v>
          </cell>
          <cell r="B421" t="str">
            <v>Loan Interest</v>
          </cell>
          <cell r="C421" t="str">
            <v>Interest Coll</v>
          </cell>
          <cell r="D421" t="str">
            <v>United Rental  Inc</v>
          </cell>
          <cell r="E421" t="str">
            <v>Term Loan C</v>
          </cell>
          <cell r="F421" t="str">
            <v xml:space="preserve"> 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 t="str">
            <v>IC</v>
          </cell>
          <cell r="Q421">
            <v>0</v>
          </cell>
          <cell r="R421">
            <v>35650</v>
          </cell>
          <cell r="S421">
            <v>0</v>
          </cell>
          <cell r="T421">
            <v>0</v>
          </cell>
          <cell r="U421" t="b">
            <v>1</v>
          </cell>
          <cell r="V421">
            <v>17258721.199999988</v>
          </cell>
          <cell r="W421">
            <v>0</v>
          </cell>
          <cell r="X421">
            <v>0</v>
          </cell>
          <cell r="Y421">
            <v>4847755.9100000821</v>
          </cell>
          <cell r="Z421">
            <v>0</v>
          </cell>
          <cell r="AA421" t="b">
            <v>0</v>
          </cell>
          <cell r="AB421">
            <v>53754.200000000004</v>
          </cell>
          <cell r="AC421">
            <v>0</v>
          </cell>
          <cell r="AD421">
            <v>0</v>
          </cell>
        </row>
        <row r="422">
          <cell r="A422">
            <v>36578</v>
          </cell>
          <cell r="B422" t="str">
            <v>Sell</v>
          </cell>
          <cell r="C422" t="str">
            <v>Principal Coll</v>
          </cell>
          <cell r="D422" t="str">
            <v>Simmons Co</v>
          </cell>
          <cell r="E422" t="str">
            <v>Bond</v>
          </cell>
          <cell r="F422">
            <v>-1500000</v>
          </cell>
          <cell r="G422" t="str">
            <v>10.25</v>
          </cell>
          <cell r="H422" t="str">
            <v>828709AD7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 t="str">
            <v>3/15/09</v>
          </cell>
          <cell r="N422" t="str">
            <v>89.50</v>
          </cell>
          <cell r="O422">
            <v>3000000</v>
          </cell>
          <cell r="P422" t="str">
            <v>SP</v>
          </cell>
          <cell r="Q422">
            <v>330000</v>
          </cell>
          <cell r="R422">
            <v>1342500</v>
          </cell>
          <cell r="S422">
            <v>0</v>
          </cell>
          <cell r="T422">
            <v>0</v>
          </cell>
          <cell r="U422" t="b">
            <v>0</v>
          </cell>
          <cell r="V422">
            <v>17258721.199999988</v>
          </cell>
          <cell r="W422">
            <v>0</v>
          </cell>
          <cell r="X422">
            <v>0</v>
          </cell>
          <cell r="Y422">
            <v>6190255.9100000821</v>
          </cell>
          <cell r="Z422">
            <v>0</v>
          </cell>
          <cell r="AA422" t="b">
            <v>0</v>
          </cell>
          <cell r="AB422">
            <v>53754.200000000004</v>
          </cell>
          <cell r="AC422">
            <v>0</v>
          </cell>
          <cell r="AD422">
            <v>0</v>
          </cell>
        </row>
        <row r="423">
          <cell r="A423">
            <v>36578</v>
          </cell>
          <cell r="B423" t="str">
            <v>Sell</v>
          </cell>
          <cell r="C423" t="str">
            <v>Interest Coll</v>
          </cell>
          <cell r="D423" t="str">
            <v>Simmons Co</v>
          </cell>
          <cell r="E423" t="str">
            <v>Bond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 t="str">
            <v>IC</v>
          </cell>
          <cell r="Q423">
            <v>0</v>
          </cell>
          <cell r="R423">
            <v>67052.08</v>
          </cell>
          <cell r="S423">
            <v>0</v>
          </cell>
          <cell r="T423">
            <v>0</v>
          </cell>
          <cell r="U423" t="b">
            <v>1</v>
          </cell>
          <cell r="V423">
            <v>17325773.279999986</v>
          </cell>
          <cell r="W423">
            <v>0</v>
          </cell>
          <cell r="X423">
            <v>0</v>
          </cell>
          <cell r="Y423">
            <v>6190255.9100000821</v>
          </cell>
          <cell r="Z423">
            <v>0</v>
          </cell>
          <cell r="AA423" t="b">
            <v>0</v>
          </cell>
          <cell r="AB423">
            <v>53754.200000000004</v>
          </cell>
          <cell r="AC423">
            <v>0</v>
          </cell>
          <cell r="AD423">
            <v>0</v>
          </cell>
        </row>
        <row r="424">
          <cell r="A424">
            <v>36578</v>
          </cell>
          <cell r="B424" t="str">
            <v>Sell</v>
          </cell>
          <cell r="C424" t="str">
            <v>Principal Coll</v>
          </cell>
          <cell r="D424" t="str">
            <v>Jo Ann Stores</v>
          </cell>
          <cell r="E424" t="str">
            <v>Bond</v>
          </cell>
          <cell r="F424">
            <v>-1750000</v>
          </cell>
          <cell r="G424" t="str">
            <v>10.375</v>
          </cell>
          <cell r="H424" t="str">
            <v>47758PAB5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 t="str">
            <v>5/1/07</v>
          </cell>
          <cell r="N424">
            <v>82.75</v>
          </cell>
          <cell r="O424">
            <v>5250000</v>
          </cell>
          <cell r="P424" t="str">
            <v>SP</v>
          </cell>
          <cell r="Q424">
            <v>330000</v>
          </cell>
          <cell r="R424">
            <v>1448125</v>
          </cell>
          <cell r="S424">
            <v>0</v>
          </cell>
          <cell r="T424">
            <v>0</v>
          </cell>
          <cell r="U424" t="b">
            <v>0</v>
          </cell>
          <cell r="V424">
            <v>17325773.279999986</v>
          </cell>
          <cell r="W424">
            <v>0</v>
          </cell>
          <cell r="X424">
            <v>0</v>
          </cell>
          <cell r="Y424">
            <v>7638380.9100000821</v>
          </cell>
          <cell r="Z424">
            <v>0</v>
          </cell>
          <cell r="AA424" t="b">
            <v>0</v>
          </cell>
          <cell r="AB424">
            <v>53754.200000000004</v>
          </cell>
          <cell r="AC424">
            <v>0</v>
          </cell>
          <cell r="AD424">
            <v>0</v>
          </cell>
        </row>
        <row r="425">
          <cell r="A425">
            <v>36578</v>
          </cell>
          <cell r="B425" t="str">
            <v>Sell</v>
          </cell>
          <cell r="C425" t="str">
            <v>Interest Coll</v>
          </cell>
          <cell r="D425" t="str">
            <v>Jo Ann Stores</v>
          </cell>
          <cell r="E425" t="str">
            <v>Bond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 t="str">
            <v>IC</v>
          </cell>
          <cell r="Q425">
            <v>0</v>
          </cell>
          <cell r="R425">
            <v>55981.77</v>
          </cell>
          <cell r="S425">
            <v>0</v>
          </cell>
          <cell r="T425">
            <v>0</v>
          </cell>
          <cell r="U425" t="b">
            <v>1</v>
          </cell>
          <cell r="V425">
            <v>17381755.049999986</v>
          </cell>
          <cell r="W425">
            <v>0</v>
          </cell>
          <cell r="X425">
            <v>0</v>
          </cell>
          <cell r="Y425">
            <v>7638380.9100000821</v>
          </cell>
          <cell r="Z425">
            <v>0</v>
          </cell>
          <cell r="AA425" t="b">
            <v>0</v>
          </cell>
          <cell r="AB425">
            <v>53754.200000000004</v>
          </cell>
          <cell r="AC425">
            <v>0</v>
          </cell>
          <cell r="AD425">
            <v>0</v>
          </cell>
        </row>
        <row r="426">
          <cell r="A426">
            <v>36578</v>
          </cell>
          <cell r="B426" t="str">
            <v>Loan Interest</v>
          </cell>
          <cell r="C426" t="str">
            <v>Interest Coll</v>
          </cell>
          <cell r="D426" t="str">
            <v>Boyds Collection Ltd</v>
          </cell>
          <cell r="E426" t="str">
            <v>Term Loan A</v>
          </cell>
          <cell r="F426" t="str">
            <v xml:space="preserve"> 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 t="str">
            <v>IC</v>
          </cell>
          <cell r="Q426">
            <v>0</v>
          </cell>
          <cell r="R426">
            <v>9667.14</v>
          </cell>
          <cell r="S426">
            <v>0</v>
          </cell>
          <cell r="T426">
            <v>0</v>
          </cell>
          <cell r="U426" t="b">
            <v>1</v>
          </cell>
          <cell r="V426">
            <v>17391422.189999986</v>
          </cell>
          <cell r="W426">
            <v>0</v>
          </cell>
          <cell r="X426">
            <v>0</v>
          </cell>
          <cell r="Y426">
            <v>7638380.9100000821</v>
          </cell>
          <cell r="Z426">
            <v>0</v>
          </cell>
          <cell r="AA426" t="b">
            <v>0</v>
          </cell>
          <cell r="AB426">
            <v>53754.200000000004</v>
          </cell>
          <cell r="AC426">
            <v>0</v>
          </cell>
          <cell r="AD426">
            <v>0</v>
          </cell>
        </row>
        <row r="427">
          <cell r="A427">
            <v>36578</v>
          </cell>
          <cell r="B427" t="str">
            <v>Loan Interest</v>
          </cell>
          <cell r="C427" t="str">
            <v>Interest Coll</v>
          </cell>
          <cell r="D427" t="str">
            <v>Quest Diagnostic</v>
          </cell>
          <cell r="E427" t="str">
            <v>Term Loan B</v>
          </cell>
          <cell r="F427" t="str">
            <v xml:space="preserve"> 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 t="str">
            <v>IC</v>
          </cell>
          <cell r="Q427">
            <v>0</v>
          </cell>
          <cell r="R427">
            <v>40234.67</v>
          </cell>
          <cell r="S427">
            <v>0</v>
          </cell>
          <cell r="T427">
            <v>0</v>
          </cell>
          <cell r="U427" t="b">
            <v>1</v>
          </cell>
          <cell r="V427">
            <v>17431656.859999988</v>
          </cell>
          <cell r="W427">
            <v>0</v>
          </cell>
          <cell r="X427">
            <v>0</v>
          </cell>
          <cell r="Y427">
            <v>7638380.9100000821</v>
          </cell>
          <cell r="Z427">
            <v>0</v>
          </cell>
          <cell r="AA427" t="b">
            <v>0</v>
          </cell>
          <cell r="AB427">
            <v>53754.200000000004</v>
          </cell>
          <cell r="AC427">
            <v>0</v>
          </cell>
          <cell r="AD427">
            <v>0</v>
          </cell>
        </row>
        <row r="428">
          <cell r="A428">
            <v>36578</v>
          </cell>
          <cell r="B428" t="str">
            <v>Loan Interest</v>
          </cell>
          <cell r="C428" t="str">
            <v>Interest Coll</v>
          </cell>
          <cell r="D428" t="str">
            <v>Jefferson Smurfit Corporation</v>
          </cell>
          <cell r="E428" t="str">
            <v>Term Loan B</v>
          </cell>
          <cell r="F428" t="str">
            <v xml:space="preserve"> 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 t="str">
            <v>IC</v>
          </cell>
          <cell r="Q428">
            <v>0</v>
          </cell>
          <cell r="R428">
            <v>15947.64</v>
          </cell>
          <cell r="S428">
            <v>0</v>
          </cell>
          <cell r="T428">
            <v>0</v>
          </cell>
          <cell r="U428" t="b">
            <v>1</v>
          </cell>
          <cell r="V428">
            <v>17447604.499999989</v>
          </cell>
          <cell r="W428">
            <v>0</v>
          </cell>
          <cell r="X428">
            <v>0</v>
          </cell>
          <cell r="Y428">
            <v>7638380.9100000821</v>
          </cell>
          <cell r="Z428">
            <v>0</v>
          </cell>
          <cell r="AA428" t="b">
            <v>0</v>
          </cell>
          <cell r="AB428">
            <v>53754.200000000004</v>
          </cell>
          <cell r="AC428">
            <v>0</v>
          </cell>
          <cell r="AD428">
            <v>0</v>
          </cell>
        </row>
        <row r="429">
          <cell r="A429">
            <v>36578</v>
          </cell>
          <cell r="B429" t="str">
            <v>Flexi</v>
          </cell>
          <cell r="C429" t="str">
            <v>Interest</v>
          </cell>
          <cell r="D429" t="str">
            <v>Interest Collection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 t="str">
            <v>IC</v>
          </cell>
          <cell r="Q429">
            <v>0</v>
          </cell>
          <cell r="R429">
            <v>23854.63</v>
          </cell>
          <cell r="S429">
            <v>0</v>
          </cell>
          <cell r="T429">
            <v>0</v>
          </cell>
          <cell r="U429" t="b">
            <v>1</v>
          </cell>
          <cell r="V429">
            <v>17471459.129999988</v>
          </cell>
          <cell r="W429">
            <v>0</v>
          </cell>
          <cell r="X429">
            <v>0</v>
          </cell>
          <cell r="Y429">
            <v>7638380.9100000821</v>
          </cell>
          <cell r="Z429">
            <v>0</v>
          </cell>
          <cell r="AA429" t="b">
            <v>0</v>
          </cell>
          <cell r="AB429">
            <v>53754.200000000004</v>
          </cell>
          <cell r="AC429">
            <v>0</v>
          </cell>
          <cell r="AD429">
            <v>0</v>
          </cell>
        </row>
        <row r="430">
          <cell r="A430">
            <v>36578</v>
          </cell>
          <cell r="B430" t="str">
            <v>Flexi</v>
          </cell>
          <cell r="C430" t="str">
            <v>Interest</v>
          </cell>
          <cell r="D430" t="str">
            <v>Expense Reserve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 t="str">
            <v>IE</v>
          </cell>
          <cell r="Q430">
            <v>0</v>
          </cell>
          <cell r="R430">
            <v>61.63</v>
          </cell>
          <cell r="S430">
            <v>0</v>
          </cell>
          <cell r="T430">
            <v>0</v>
          </cell>
          <cell r="U430" t="b">
            <v>0</v>
          </cell>
          <cell r="V430">
            <v>17471459.129999988</v>
          </cell>
          <cell r="W430">
            <v>0</v>
          </cell>
          <cell r="X430">
            <v>0</v>
          </cell>
          <cell r="Y430">
            <v>7638380.9100000821</v>
          </cell>
          <cell r="Z430">
            <v>0</v>
          </cell>
          <cell r="AA430" t="b">
            <v>1</v>
          </cell>
          <cell r="AB430">
            <v>53815.83</v>
          </cell>
          <cell r="AC430">
            <v>0</v>
          </cell>
          <cell r="AD430">
            <v>0</v>
          </cell>
        </row>
        <row r="431">
          <cell r="A431">
            <v>36579</v>
          </cell>
          <cell r="B431" t="str">
            <v>Loan Interest</v>
          </cell>
          <cell r="C431" t="str">
            <v>Interest Coll</v>
          </cell>
          <cell r="D431" t="str">
            <v>AMFM Operating</v>
          </cell>
          <cell r="E431" t="str">
            <v>Term Loan A</v>
          </cell>
          <cell r="F431" t="str">
            <v xml:space="preserve"> 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 t="str">
            <v>IC</v>
          </cell>
          <cell r="Q431">
            <v>0</v>
          </cell>
          <cell r="R431">
            <v>40902.78</v>
          </cell>
          <cell r="S431">
            <v>0</v>
          </cell>
          <cell r="T431">
            <v>0</v>
          </cell>
          <cell r="U431" t="b">
            <v>1</v>
          </cell>
          <cell r="V431">
            <v>17512361.909999989</v>
          </cell>
          <cell r="W431">
            <v>0</v>
          </cell>
          <cell r="X431">
            <v>0</v>
          </cell>
          <cell r="Y431">
            <v>7638380.9100000821</v>
          </cell>
          <cell r="Z431">
            <v>0</v>
          </cell>
          <cell r="AA431" t="b">
            <v>0</v>
          </cell>
          <cell r="AB431">
            <v>53815.83</v>
          </cell>
          <cell r="AC431">
            <v>0</v>
          </cell>
          <cell r="AD431">
            <v>0</v>
          </cell>
        </row>
        <row r="432">
          <cell r="A432">
            <v>36580</v>
          </cell>
          <cell r="B432" t="str">
            <v>Loan Interest</v>
          </cell>
          <cell r="C432" t="str">
            <v>Interest Coll</v>
          </cell>
          <cell r="D432" t="str">
            <v>Jefferson Smurfit Corporation</v>
          </cell>
          <cell r="E432" t="str">
            <v>Term Loan B</v>
          </cell>
          <cell r="F432" t="str">
            <v xml:space="preserve"> 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 t="str">
            <v>IC</v>
          </cell>
          <cell r="Q432">
            <v>0</v>
          </cell>
          <cell r="R432">
            <v>2392.15</v>
          </cell>
          <cell r="S432">
            <v>0</v>
          </cell>
          <cell r="T432">
            <v>0</v>
          </cell>
          <cell r="U432" t="b">
            <v>1</v>
          </cell>
          <cell r="V432">
            <v>17514754.059999987</v>
          </cell>
          <cell r="W432">
            <v>0</v>
          </cell>
          <cell r="X432">
            <v>0</v>
          </cell>
          <cell r="Y432">
            <v>7638380.9100000821</v>
          </cell>
          <cell r="Z432">
            <v>0</v>
          </cell>
          <cell r="AA432" t="b">
            <v>0</v>
          </cell>
          <cell r="AB432">
            <v>53815.83</v>
          </cell>
          <cell r="AC432">
            <v>0</v>
          </cell>
          <cell r="AD432">
            <v>0</v>
          </cell>
        </row>
        <row r="433">
          <cell r="A433">
            <v>36581</v>
          </cell>
          <cell r="B433" t="str">
            <v>Sell</v>
          </cell>
          <cell r="C433" t="str">
            <v>Principal Coll</v>
          </cell>
          <cell r="D433" t="str">
            <v>Simmons Co</v>
          </cell>
          <cell r="E433" t="str">
            <v>Bond</v>
          </cell>
          <cell r="F433">
            <v>-2250000</v>
          </cell>
          <cell r="G433" t="str">
            <v>10.25</v>
          </cell>
          <cell r="H433" t="str">
            <v>828709AD7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 t="str">
            <v>3/15/09</v>
          </cell>
          <cell r="N433" t="str">
            <v>89.75</v>
          </cell>
          <cell r="O433">
            <v>750000</v>
          </cell>
          <cell r="P433" t="str">
            <v>SP</v>
          </cell>
          <cell r="Q433">
            <v>330000</v>
          </cell>
          <cell r="R433">
            <v>2019375</v>
          </cell>
          <cell r="S433">
            <v>0</v>
          </cell>
          <cell r="T433">
            <v>0</v>
          </cell>
          <cell r="U433" t="b">
            <v>0</v>
          </cell>
          <cell r="V433">
            <v>17514754.059999987</v>
          </cell>
          <cell r="W433">
            <v>0</v>
          </cell>
          <cell r="X433">
            <v>0</v>
          </cell>
          <cell r="Y433">
            <v>9657755.9100000821</v>
          </cell>
          <cell r="Z433">
            <v>0</v>
          </cell>
          <cell r="AA433" t="b">
            <v>0</v>
          </cell>
          <cell r="AB433">
            <v>53815.83</v>
          </cell>
          <cell r="AC433">
            <v>0</v>
          </cell>
          <cell r="AD433">
            <v>0</v>
          </cell>
        </row>
        <row r="434">
          <cell r="A434">
            <v>36581</v>
          </cell>
          <cell r="B434" t="str">
            <v>Sell</v>
          </cell>
          <cell r="C434" t="str">
            <v>Interest Coll</v>
          </cell>
          <cell r="D434" t="str">
            <v>Simmons Co</v>
          </cell>
          <cell r="E434" t="str">
            <v>Bond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 t="str">
            <v>IC</v>
          </cell>
          <cell r="Q434">
            <v>0</v>
          </cell>
          <cell r="R434">
            <v>102500</v>
          </cell>
          <cell r="S434">
            <v>0</v>
          </cell>
          <cell r="T434">
            <v>0</v>
          </cell>
          <cell r="U434" t="b">
            <v>1</v>
          </cell>
          <cell r="V434">
            <v>17617254.059999987</v>
          </cell>
          <cell r="W434">
            <v>0</v>
          </cell>
          <cell r="X434">
            <v>0</v>
          </cell>
          <cell r="Y434">
            <v>9657755.9100000821</v>
          </cell>
          <cell r="Z434">
            <v>0</v>
          </cell>
          <cell r="AA434" t="b">
            <v>0</v>
          </cell>
          <cell r="AB434">
            <v>53815.83</v>
          </cell>
          <cell r="AC434">
            <v>0</v>
          </cell>
          <cell r="AD434">
            <v>0</v>
          </cell>
        </row>
        <row r="435">
          <cell r="A435">
            <v>36581</v>
          </cell>
          <cell r="B435" t="str">
            <v>Sell</v>
          </cell>
          <cell r="C435" t="str">
            <v>Principal Coll</v>
          </cell>
          <cell r="D435" t="str">
            <v>Simmons Co</v>
          </cell>
          <cell r="E435" t="str">
            <v>Bond</v>
          </cell>
          <cell r="F435">
            <v>-750000</v>
          </cell>
          <cell r="G435" t="str">
            <v>10.25</v>
          </cell>
          <cell r="H435" t="str">
            <v>828709AD7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 t="str">
            <v>3/15/09</v>
          </cell>
          <cell r="N435" t="str">
            <v>89.75</v>
          </cell>
          <cell r="O435" t="str">
            <v>0.00</v>
          </cell>
          <cell r="P435" t="str">
            <v>SP</v>
          </cell>
          <cell r="Q435">
            <v>330000</v>
          </cell>
          <cell r="R435">
            <v>673125</v>
          </cell>
          <cell r="S435">
            <v>0</v>
          </cell>
          <cell r="T435">
            <v>0</v>
          </cell>
          <cell r="U435" t="b">
            <v>0</v>
          </cell>
          <cell r="V435">
            <v>17617254.059999987</v>
          </cell>
          <cell r="W435">
            <v>0</v>
          </cell>
          <cell r="X435">
            <v>0</v>
          </cell>
          <cell r="Y435">
            <v>10330880.910000082</v>
          </cell>
          <cell r="Z435">
            <v>0</v>
          </cell>
          <cell r="AA435" t="b">
            <v>0</v>
          </cell>
          <cell r="AB435">
            <v>53815.83</v>
          </cell>
          <cell r="AC435">
            <v>0</v>
          </cell>
          <cell r="AD435">
            <v>0</v>
          </cell>
        </row>
        <row r="436">
          <cell r="A436">
            <v>36581</v>
          </cell>
          <cell r="B436" t="str">
            <v>Sell</v>
          </cell>
          <cell r="C436" t="str">
            <v>Interest Coll</v>
          </cell>
          <cell r="D436" t="str">
            <v>Simmons Co</v>
          </cell>
          <cell r="E436" t="str">
            <v>Bond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 t="str">
            <v>IC</v>
          </cell>
          <cell r="Q436">
            <v>0</v>
          </cell>
          <cell r="R436">
            <v>34166.67</v>
          </cell>
          <cell r="S436">
            <v>0</v>
          </cell>
          <cell r="T436">
            <v>0</v>
          </cell>
          <cell r="U436" t="b">
            <v>1</v>
          </cell>
          <cell r="V436">
            <v>17651420.729999989</v>
          </cell>
          <cell r="W436">
            <v>0</v>
          </cell>
          <cell r="X436">
            <v>0</v>
          </cell>
          <cell r="Y436">
            <v>10330880.910000082</v>
          </cell>
          <cell r="Z436">
            <v>0</v>
          </cell>
          <cell r="AA436" t="b">
            <v>0</v>
          </cell>
          <cell r="AB436">
            <v>53815.83</v>
          </cell>
          <cell r="AC436">
            <v>0</v>
          </cell>
          <cell r="AD436">
            <v>0</v>
          </cell>
        </row>
        <row r="437">
          <cell r="A437">
            <v>36584</v>
          </cell>
          <cell r="B437" t="str">
            <v>Purchase</v>
          </cell>
          <cell r="C437" t="str">
            <v>Principal Coll</v>
          </cell>
          <cell r="D437" t="str">
            <v>Bally Total Fitness</v>
          </cell>
          <cell r="E437" t="str">
            <v>Bond</v>
          </cell>
          <cell r="F437">
            <v>3250000</v>
          </cell>
          <cell r="G437" t="str">
            <v>9.875</v>
          </cell>
          <cell r="H437" t="str">
            <v>05873KAF5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 t="str">
            <v>10/15/07</v>
          </cell>
          <cell r="N437" t="str">
            <v>93.875</v>
          </cell>
          <cell r="O437">
            <v>0</v>
          </cell>
          <cell r="P437" t="str">
            <v>PP</v>
          </cell>
          <cell r="Q437">
            <v>0</v>
          </cell>
          <cell r="R437">
            <v>-3050937.5</v>
          </cell>
          <cell r="S437">
            <v>0</v>
          </cell>
          <cell r="T437">
            <v>0</v>
          </cell>
          <cell r="U437" t="b">
            <v>0</v>
          </cell>
          <cell r="V437">
            <v>17651420.729999989</v>
          </cell>
          <cell r="W437">
            <v>0</v>
          </cell>
          <cell r="X437">
            <v>0</v>
          </cell>
          <cell r="Y437">
            <v>7279943.4100000821</v>
          </cell>
          <cell r="Z437">
            <v>0</v>
          </cell>
          <cell r="AA437" t="b">
            <v>0</v>
          </cell>
          <cell r="AB437">
            <v>53815.83</v>
          </cell>
          <cell r="AC437">
            <v>0</v>
          </cell>
          <cell r="AD437">
            <v>0</v>
          </cell>
        </row>
        <row r="438">
          <cell r="A438">
            <v>36584</v>
          </cell>
          <cell r="B438" t="str">
            <v>Purchase</v>
          </cell>
          <cell r="C438" t="str">
            <v>Interest Coll</v>
          </cell>
          <cell r="D438" t="str">
            <v>Bally Total Fitness</v>
          </cell>
          <cell r="E438" t="str">
            <v>Bond</v>
          </cell>
          <cell r="F438" t="str">
            <v xml:space="preserve"> </v>
          </cell>
          <cell r="G438">
            <v>0</v>
          </cell>
          <cell r="H438" t="str">
            <v xml:space="preserve"> 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 t="str">
            <v xml:space="preserve"> </v>
          </cell>
          <cell r="O438">
            <v>0</v>
          </cell>
          <cell r="P438" t="str">
            <v>PC</v>
          </cell>
          <cell r="Q438">
            <v>0</v>
          </cell>
          <cell r="R438">
            <v>-118568.58</v>
          </cell>
          <cell r="S438">
            <v>0</v>
          </cell>
          <cell r="T438">
            <v>0</v>
          </cell>
          <cell r="U438" t="b">
            <v>1</v>
          </cell>
          <cell r="V438">
            <v>17532852.149999991</v>
          </cell>
          <cell r="W438">
            <v>0</v>
          </cell>
          <cell r="X438">
            <v>0</v>
          </cell>
          <cell r="Y438">
            <v>7279943.4100000821</v>
          </cell>
          <cell r="Z438">
            <v>0</v>
          </cell>
          <cell r="AA438" t="b">
            <v>0</v>
          </cell>
          <cell r="AB438">
            <v>53815.83</v>
          </cell>
          <cell r="AC438">
            <v>0</v>
          </cell>
          <cell r="AD438">
            <v>0</v>
          </cell>
        </row>
        <row r="439">
          <cell r="A439">
            <v>36584</v>
          </cell>
          <cell r="B439" t="str">
            <v>Principal Pymt</v>
          </cell>
          <cell r="C439" t="str">
            <v>Principal Coll</v>
          </cell>
          <cell r="D439" t="str">
            <v>Packaging Corp of America</v>
          </cell>
          <cell r="E439" t="str">
            <v>Term Loan B</v>
          </cell>
          <cell r="F439">
            <v>-5717.26</v>
          </cell>
          <cell r="G439">
            <v>0</v>
          </cell>
          <cell r="H439" t="str">
            <v xml:space="preserve"> 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1595041.32</v>
          </cell>
          <cell r="P439" t="str">
            <v>SP</v>
          </cell>
          <cell r="Q439">
            <v>330000</v>
          </cell>
          <cell r="R439">
            <v>5717.26</v>
          </cell>
          <cell r="S439">
            <v>0</v>
          </cell>
          <cell r="T439">
            <v>0</v>
          </cell>
          <cell r="U439" t="b">
            <v>0</v>
          </cell>
          <cell r="V439">
            <v>17532852.149999991</v>
          </cell>
          <cell r="W439">
            <v>0</v>
          </cell>
          <cell r="X439">
            <v>0</v>
          </cell>
          <cell r="Y439">
            <v>7285660.6700000819</v>
          </cell>
          <cell r="Z439">
            <v>0</v>
          </cell>
          <cell r="AA439" t="b">
            <v>0</v>
          </cell>
          <cell r="AB439">
            <v>53815.83</v>
          </cell>
          <cell r="AC439">
            <v>0</v>
          </cell>
          <cell r="AD439">
            <v>0</v>
          </cell>
        </row>
        <row r="440">
          <cell r="A440">
            <v>36584</v>
          </cell>
          <cell r="B440" t="str">
            <v>Loan Interest</v>
          </cell>
          <cell r="C440" t="str">
            <v>Interest Coll</v>
          </cell>
          <cell r="D440" t="str">
            <v>Packaging Corp of America</v>
          </cell>
          <cell r="E440" t="str">
            <v>Term Loan B</v>
          </cell>
          <cell r="F440" t="str">
            <v xml:space="preserve"> 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 t="str">
            <v>IC</v>
          </cell>
          <cell r="Q440">
            <v>0</v>
          </cell>
          <cell r="R440">
            <v>87.55</v>
          </cell>
          <cell r="S440">
            <v>0</v>
          </cell>
          <cell r="T440">
            <v>0</v>
          </cell>
          <cell r="U440" t="b">
            <v>1</v>
          </cell>
          <cell r="V440">
            <v>17532939.699999992</v>
          </cell>
          <cell r="W440">
            <v>0</v>
          </cell>
          <cell r="X440">
            <v>0</v>
          </cell>
          <cell r="Y440">
            <v>7285660.6700000819</v>
          </cell>
          <cell r="Z440">
            <v>0</v>
          </cell>
          <cell r="AA440" t="b">
            <v>0</v>
          </cell>
          <cell r="AB440">
            <v>53815.83</v>
          </cell>
          <cell r="AC440">
            <v>0</v>
          </cell>
          <cell r="AD440">
            <v>0</v>
          </cell>
        </row>
        <row r="441">
          <cell r="A441">
            <v>36584</v>
          </cell>
          <cell r="B441" t="str">
            <v>Principal Pymt</v>
          </cell>
          <cell r="C441" t="str">
            <v>Principal Coll</v>
          </cell>
          <cell r="D441" t="str">
            <v>Packaging Corp of America</v>
          </cell>
          <cell r="E441" t="str">
            <v>Term Loan C</v>
          </cell>
          <cell r="F441">
            <v>-5717.26</v>
          </cell>
          <cell r="G441">
            <v>0</v>
          </cell>
          <cell r="H441" t="str">
            <v xml:space="preserve"> 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1595041.32</v>
          </cell>
          <cell r="P441" t="str">
            <v>SP</v>
          </cell>
          <cell r="Q441">
            <v>330000</v>
          </cell>
          <cell r="R441">
            <v>5717.26</v>
          </cell>
          <cell r="S441">
            <v>0</v>
          </cell>
          <cell r="T441">
            <v>0</v>
          </cell>
          <cell r="U441" t="b">
            <v>0</v>
          </cell>
          <cell r="V441">
            <v>17532939.699999992</v>
          </cell>
          <cell r="W441">
            <v>0</v>
          </cell>
          <cell r="X441">
            <v>0</v>
          </cell>
          <cell r="Y441">
            <v>7291377.9300000817</v>
          </cell>
          <cell r="Z441">
            <v>0</v>
          </cell>
          <cell r="AA441" t="b">
            <v>0</v>
          </cell>
          <cell r="AB441">
            <v>53815.83</v>
          </cell>
          <cell r="AC441">
            <v>0</v>
          </cell>
          <cell r="AD441">
            <v>0</v>
          </cell>
        </row>
        <row r="442">
          <cell r="A442">
            <v>36584</v>
          </cell>
          <cell r="B442" t="str">
            <v>Loan Interest</v>
          </cell>
          <cell r="C442" t="str">
            <v>Interest Coll</v>
          </cell>
          <cell r="D442" t="str">
            <v>Packaging Corp of America</v>
          </cell>
          <cell r="E442" t="str">
            <v>Term Loan C</v>
          </cell>
          <cell r="F442" t="str">
            <v xml:space="preserve"> 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 t="str">
            <v>IC</v>
          </cell>
          <cell r="Q442">
            <v>0</v>
          </cell>
          <cell r="R442">
            <v>89.93</v>
          </cell>
          <cell r="S442">
            <v>0</v>
          </cell>
          <cell r="T442">
            <v>0</v>
          </cell>
          <cell r="U442" t="b">
            <v>1</v>
          </cell>
          <cell r="V442">
            <v>17533029.629999992</v>
          </cell>
          <cell r="W442">
            <v>0</v>
          </cell>
          <cell r="X442">
            <v>0</v>
          </cell>
          <cell r="Y442">
            <v>7291377.9300000817</v>
          </cell>
          <cell r="Z442">
            <v>0</v>
          </cell>
          <cell r="AA442" t="b">
            <v>0</v>
          </cell>
          <cell r="AB442">
            <v>53815.83</v>
          </cell>
          <cell r="AC442">
            <v>0</v>
          </cell>
          <cell r="AD442">
            <v>0</v>
          </cell>
        </row>
        <row r="443">
          <cell r="A443">
            <v>36584</v>
          </cell>
          <cell r="B443" t="str">
            <v>Loan Interest</v>
          </cell>
          <cell r="C443" t="str">
            <v>Interest Coll</v>
          </cell>
          <cell r="D443" t="str">
            <v>Huntsman ICI Chemicals LLC</v>
          </cell>
          <cell r="E443" t="str">
            <v>Term Loan C</v>
          </cell>
          <cell r="F443" t="str">
            <v xml:space="preserve"> 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 t="str">
            <v>IC</v>
          </cell>
          <cell r="Q443">
            <v>0</v>
          </cell>
          <cell r="R443">
            <v>11906.84</v>
          </cell>
          <cell r="S443">
            <v>0</v>
          </cell>
          <cell r="T443">
            <v>0</v>
          </cell>
          <cell r="U443" t="b">
            <v>1</v>
          </cell>
          <cell r="V443">
            <v>17544936.469999991</v>
          </cell>
          <cell r="W443">
            <v>0</v>
          </cell>
          <cell r="X443">
            <v>0</v>
          </cell>
          <cell r="Y443">
            <v>7291377.9300000817</v>
          </cell>
          <cell r="Z443">
            <v>0</v>
          </cell>
          <cell r="AA443" t="b">
            <v>0</v>
          </cell>
          <cell r="AB443">
            <v>53815.83</v>
          </cell>
          <cell r="AC443">
            <v>0</v>
          </cell>
          <cell r="AD443">
            <v>0</v>
          </cell>
        </row>
        <row r="444">
          <cell r="A444">
            <v>36584</v>
          </cell>
          <cell r="B444" t="str">
            <v>Loan Interest</v>
          </cell>
          <cell r="C444" t="str">
            <v>Interest Coll</v>
          </cell>
          <cell r="D444" t="str">
            <v>American Axle &amp; Manufacturing</v>
          </cell>
          <cell r="E444" t="str">
            <v>Term Loan  B</v>
          </cell>
          <cell r="F444" t="str">
            <v xml:space="preserve"> 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 t="str">
            <v>IC</v>
          </cell>
          <cell r="Q444">
            <v>0</v>
          </cell>
          <cell r="R444">
            <v>9001.74</v>
          </cell>
          <cell r="S444">
            <v>0</v>
          </cell>
          <cell r="T444">
            <v>0</v>
          </cell>
          <cell r="U444" t="b">
            <v>1</v>
          </cell>
          <cell r="V444">
            <v>17553938.20999999</v>
          </cell>
          <cell r="W444">
            <v>0</v>
          </cell>
          <cell r="X444">
            <v>0</v>
          </cell>
          <cell r="Y444">
            <v>7291377.9300000817</v>
          </cell>
          <cell r="Z444">
            <v>0</v>
          </cell>
          <cell r="AA444" t="b">
            <v>0</v>
          </cell>
          <cell r="AB444">
            <v>53815.83</v>
          </cell>
          <cell r="AC444">
            <v>0</v>
          </cell>
          <cell r="AD444">
            <v>0</v>
          </cell>
        </row>
        <row r="445">
          <cell r="A445">
            <v>36584</v>
          </cell>
          <cell r="B445" t="str">
            <v>Flexi</v>
          </cell>
          <cell r="C445" t="str">
            <v>Interest</v>
          </cell>
          <cell r="D445" t="str">
            <v>Interest Collection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 t="str">
            <v>IC</v>
          </cell>
          <cell r="Q445">
            <v>0</v>
          </cell>
          <cell r="R445">
            <v>21188.46</v>
          </cell>
          <cell r="S445">
            <v>0</v>
          </cell>
          <cell r="T445">
            <v>0</v>
          </cell>
          <cell r="U445" t="b">
            <v>1</v>
          </cell>
          <cell r="V445">
            <v>17575126.669999991</v>
          </cell>
          <cell r="W445">
            <v>0</v>
          </cell>
          <cell r="X445">
            <v>0</v>
          </cell>
          <cell r="Y445">
            <v>7291377.9300000817</v>
          </cell>
          <cell r="Z445">
            <v>0</v>
          </cell>
          <cell r="AA445" t="b">
            <v>0</v>
          </cell>
          <cell r="AB445">
            <v>53815.83</v>
          </cell>
          <cell r="AC445">
            <v>0</v>
          </cell>
          <cell r="AD445">
            <v>0</v>
          </cell>
        </row>
        <row r="446">
          <cell r="A446">
            <v>36584</v>
          </cell>
          <cell r="B446" t="str">
            <v>Flexi</v>
          </cell>
          <cell r="C446" t="str">
            <v>Interest</v>
          </cell>
          <cell r="D446" t="str">
            <v>Expense Reserve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 t="str">
            <v>IE</v>
          </cell>
          <cell r="Q446">
            <v>0</v>
          </cell>
          <cell r="R446">
            <v>46.27</v>
          </cell>
          <cell r="S446">
            <v>0</v>
          </cell>
          <cell r="T446">
            <v>0</v>
          </cell>
          <cell r="U446" t="b">
            <v>0</v>
          </cell>
          <cell r="V446">
            <v>17575126.669999991</v>
          </cell>
          <cell r="W446">
            <v>0</v>
          </cell>
          <cell r="X446">
            <v>0</v>
          </cell>
          <cell r="Y446">
            <v>7291377.9300000817</v>
          </cell>
          <cell r="Z446">
            <v>0</v>
          </cell>
          <cell r="AA446" t="b">
            <v>1</v>
          </cell>
          <cell r="AB446">
            <v>53862.1</v>
          </cell>
          <cell r="AC446">
            <v>0</v>
          </cell>
          <cell r="AD446">
            <v>0</v>
          </cell>
        </row>
        <row r="447">
          <cell r="A447">
            <v>36585</v>
          </cell>
          <cell r="B447" t="str">
            <v>Sell</v>
          </cell>
          <cell r="C447" t="str">
            <v>Principal Coll</v>
          </cell>
          <cell r="D447" t="str">
            <v>Budget Group Inc</v>
          </cell>
          <cell r="E447" t="str">
            <v>Bond</v>
          </cell>
          <cell r="F447">
            <v>-2000000</v>
          </cell>
          <cell r="G447" t="str">
            <v>9.125</v>
          </cell>
          <cell r="H447" t="str">
            <v>119003AF8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 t="str">
            <v>4/1/06</v>
          </cell>
          <cell r="N447" t="str">
            <v>87.0</v>
          </cell>
          <cell r="O447">
            <v>2000000</v>
          </cell>
          <cell r="P447" t="str">
            <v>SP</v>
          </cell>
          <cell r="Q447">
            <v>330000</v>
          </cell>
          <cell r="R447">
            <v>1740000</v>
          </cell>
          <cell r="S447">
            <v>0</v>
          </cell>
          <cell r="T447">
            <v>0</v>
          </cell>
          <cell r="U447" t="b">
            <v>0</v>
          </cell>
          <cell r="V447">
            <v>17575126.669999991</v>
          </cell>
          <cell r="W447">
            <v>0</v>
          </cell>
          <cell r="X447">
            <v>0</v>
          </cell>
          <cell r="Y447">
            <v>9031377.9300000817</v>
          </cell>
          <cell r="Z447">
            <v>0</v>
          </cell>
          <cell r="AA447" t="b">
            <v>0</v>
          </cell>
          <cell r="AB447">
            <v>53862.1</v>
          </cell>
          <cell r="AC447">
            <v>0</v>
          </cell>
          <cell r="AD447">
            <v>0</v>
          </cell>
        </row>
        <row r="448">
          <cell r="A448">
            <v>36585</v>
          </cell>
          <cell r="B448" t="str">
            <v>Sell</v>
          </cell>
          <cell r="C448" t="str">
            <v>Interest Coll</v>
          </cell>
          <cell r="D448" t="str">
            <v>Budget Group Inc</v>
          </cell>
          <cell r="E448" t="str">
            <v>Bond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 t="str">
            <v>IC</v>
          </cell>
          <cell r="Q448">
            <v>0</v>
          </cell>
          <cell r="R448">
            <v>75027.78</v>
          </cell>
          <cell r="S448">
            <v>0</v>
          </cell>
          <cell r="T448">
            <v>0</v>
          </cell>
          <cell r="U448" t="b">
            <v>1</v>
          </cell>
          <cell r="V448">
            <v>17650154.449999992</v>
          </cell>
          <cell r="W448">
            <v>0</v>
          </cell>
          <cell r="X448">
            <v>0</v>
          </cell>
          <cell r="Y448">
            <v>9031377.9300000817</v>
          </cell>
          <cell r="Z448">
            <v>0</v>
          </cell>
          <cell r="AA448" t="b">
            <v>0</v>
          </cell>
          <cell r="AB448">
            <v>53862.1</v>
          </cell>
          <cell r="AC448">
            <v>0</v>
          </cell>
          <cell r="AD448">
            <v>0</v>
          </cell>
        </row>
        <row r="449">
          <cell r="A449">
            <v>36585</v>
          </cell>
          <cell r="B449" t="str">
            <v>Loan Interest</v>
          </cell>
          <cell r="C449" t="str">
            <v>Interest Coll</v>
          </cell>
          <cell r="D449" t="str">
            <v>Avis Rent A Car Inc</v>
          </cell>
          <cell r="E449" t="str">
            <v>Term Loan  B</v>
          </cell>
          <cell r="F449" t="str">
            <v xml:space="preserve"> 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 t="str">
            <v>IC</v>
          </cell>
          <cell r="Q449">
            <v>0</v>
          </cell>
          <cell r="R449">
            <v>18376.740000000002</v>
          </cell>
          <cell r="S449">
            <v>0</v>
          </cell>
          <cell r="T449">
            <v>0</v>
          </cell>
          <cell r="U449" t="b">
            <v>1</v>
          </cell>
          <cell r="V449">
            <v>17668531.18999999</v>
          </cell>
          <cell r="W449">
            <v>0</v>
          </cell>
          <cell r="X449">
            <v>0</v>
          </cell>
          <cell r="Y449">
            <v>9031377.9300000817</v>
          </cell>
          <cell r="Z449">
            <v>0</v>
          </cell>
          <cell r="AA449" t="b">
            <v>0</v>
          </cell>
          <cell r="AB449">
            <v>53862.1</v>
          </cell>
          <cell r="AC449">
            <v>0</v>
          </cell>
          <cell r="AD449">
            <v>0</v>
          </cell>
        </row>
        <row r="450">
          <cell r="A450">
            <v>36585</v>
          </cell>
          <cell r="B450" t="str">
            <v>Loan Interest</v>
          </cell>
          <cell r="C450" t="str">
            <v>Interest Coll</v>
          </cell>
          <cell r="D450" t="str">
            <v>Huntsman ICI Chemicals LLC</v>
          </cell>
          <cell r="E450" t="str">
            <v>Term Loan  C</v>
          </cell>
          <cell r="F450" t="str">
            <v xml:space="preserve"> 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 t="str">
            <v>IC</v>
          </cell>
          <cell r="Q450">
            <v>0</v>
          </cell>
          <cell r="R450">
            <v>10906.86</v>
          </cell>
          <cell r="S450">
            <v>0</v>
          </cell>
          <cell r="T450">
            <v>0</v>
          </cell>
          <cell r="U450" t="b">
            <v>1</v>
          </cell>
          <cell r="V450">
            <v>17679438.04999999</v>
          </cell>
          <cell r="W450">
            <v>0</v>
          </cell>
          <cell r="X450">
            <v>0</v>
          </cell>
          <cell r="Y450">
            <v>9031377.9300000817</v>
          </cell>
          <cell r="Z450">
            <v>0</v>
          </cell>
          <cell r="AA450" t="b">
            <v>0</v>
          </cell>
          <cell r="AB450">
            <v>53862.1</v>
          </cell>
          <cell r="AC450">
            <v>0</v>
          </cell>
          <cell r="AD450">
            <v>0</v>
          </cell>
        </row>
        <row r="451">
          <cell r="A451">
            <v>36585</v>
          </cell>
          <cell r="B451" t="str">
            <v>Loan Interest</v>
          </cell>
          <cell r="C451" t="str">
            <v>Interest Coll</v>
          </cell>
          <cell r="D451" t="str">
            <v>Lyondell Petrochemical Company</v>
          </cell>
          <cell r="E451" t="str">
            <v>Term Loan  A</v>
          </cell>
          <cell r="F451" t="str">
            <v xml:space="preserve"> 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 t="str">
            <v>IC</v>
          </cell>
          <cell r="Q451">
            <v>0</v>
          </cell>
          <cell r="R451">
            <v>12911.2</v>
          </cell>
          <cell r="S451">
            <v>0</v>
          </cell>
          <cell r="T451">
            <v>0</v>
          </cell>
          <cell r="U451" t="b">
            <v>1</v>
          </cell>
          <cell r="V451">
            <v>17692349.249999989</v>
          </cell>
          <cell r="W451">
            <v>0</v>
          </cell>
          <cell r="X451">
            <v>0</v>
          </cell>
          <cell r="Y451">
            <v>9031377.9300000817</v>
          </cell>
          <cell r="Z451">
            <v>0</v>
          </cell>
          <cell r="AA451" t="b">
            <v>0</v>
          </cell>
          <cell r="AB451">
            <v>53862.1</v>
          </cell>
          <cell r="AC451">
            <v>0</v>
          </cell>
          <cell r="AD451">
            <v>0</v>
          </cell>
        </row>
        <row r="452">
          <cell r="A452">
            <v>36585</v>
          </cell>
          <cell r="B452" t="str">
            <v>Loan Interest</v>
          </cell>
          <cell r="C452" t="str">
            <v>Interest Coll</v>
          </cell>
          <cell r="D452" t="str">
            <v>Lyondell Petrochemical Company</v>
          </cell>
          <cell r="E452" t="str">
            <v>Term Loan  B</v>
          </cell>
          <cell r="F452" t="str">
            <v xml:space="preserve"> 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 t="str">
            <v>IC</v>
          </cell>
          <cell r="Q452">
            <v>0</v>
          </cell>
          <cell r="R452">
            <v>72737.58</v>
          </cell>
          <cell r="S452">
            <v>0</v>
          </cell>
          <cell r="T452">
            <v>0</v>
          </cell>
          <cell r="U452" t="b">
            <v>1</v>
          </cell>
          <cell r="V452">
            <v>17765086.829999987</v>
          </cell>
          <cell r="W452">
            <v>0</v>
          </cell>
          <cell r="X452">
            <v>0</v>
          </cell>
          <cell r="Y452">
            <v>9031377.9300000817</v>
          </cell>
          <cell r="Z452">
            <v>0</v>
          </cell>
          <cell r="AA452" t="b">
            <v>0</v>
          </cell>
          <cell r="AB452">
            <v>53862.1</v>
          </cell>
          <cell r="AC452">
            <v>0</v>
          </cell>
          <cell r="AD452">
            <v>0</v>
          </cell>
        </row>
        <row r="453">
          <cell r="A453">
            <v>36585</v>
          </cell>
          <cell r="B453" t="str">
            <v>Loan Interest</v>
          </cell>
          <cell r="C453" t="str">
            <v>Interest Coll</v>
          </cell>
          <cell r="D453" t="str">
            <v>Mediacom USA LLC</v>
          </cell>
          <cell r="E453" t="str">
            <v>Term Loan  B</v>
          </cell>
          <cell r="F453" t="str">
            <v xml:space="preserve"> 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 t="str">
            <v>IC</v>
          </cell>
          <cell r="Q453">
            <v>0</v>
          </cell>
          <cell r="R453">
            <v>18143.13</v>
          </cell>
          <cell r="S453">
            <v>0</v>
          </cell>
          <cell r="T453">
            <v>0</v>
          </cell>
          <cell r="U453" t="b">
            <v>1</v>
          </cell>
          <cell r="V453">
            <v>17783229.959999986</v>
          </cell>
          <cell r="W453">
            <v>0</v>
          </cell>
          <cell r="X453">
            <v>0</v>
          </cell>
          <cell r="Y453">
            <v>9031377.9300000817</v>
          </cell>
          <cell r="Z453">
            <v>0</v>
          </cell>
          <cell r="AA453" t="b">
            <v>0</v>
          </cell>
          <cell r="AB453">
            <v>53862.1</v>
          </cell>
          <cell r="AC453">
            <v>0</v>
          </cell>
          <cell r="AD453">
            <v>0</v>
          </cell>
        </row>
        <row r="454">
          <cell r="A454">
            <v>36586</v>
          </cell>
          <cell r="B454" t="str">
            <v>Loan Interest</v>
          </cell>
          <cell r="C454" t="str">
            <v>Interest Coll</v>
          </cell>
          <cell r="D454" t="str">
            <v>General Cable Corporation</v>
          </cell>
          <cell r="E454" t="str">
            <v>Term Loan  B</v>
          </cell>
          <cell r="F454" t="str">
            <v xml:space="preserve"> 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 t="str">
            <v>IC</v>
          </cell>
          <cell r="Q454">
            <v>0</v>
          </cell>
          <cell r="R454">
            <v>55141.32</v>
          </cell>
          <cell r="S454">
            <v>0</v>
          </cell>
          <cell r="T454">
            <v>0</v>
          </cell>
          <cell r="U454" t="b">
            <v>1</v>
          </cell>
          <cell r="V454">
            <v>17838371.279999986</v>
          </cell>
          <cell r="W454">
            <v>0</v>
          </cell>
          <cell r="X454">
            <v>0</v>
          </cell>
          <cell r="Y454">
            <v>9031377.9300000817</v>
          </cell>
          <cell r="Z454">
            <v>0</v>
          </cell>
          <cell r="AA454" t="b">
            <v>0</v>
          </cell>
          <cell r="AB454">
            <v>53862.1</v>
          </cell>
          <cell r="AC454">
            <v>0</v>
          </cell>
          <cell r="AD454">
            <v>0</v>
          </cell>
        </row>
        <row r="455">
          <cell r="A455">
            <v>36586</v>
          </cell>
          <cell r="B455" t="str">
            <v>Bond Interest</v>
          </cell>
          <cell r="C455" t="str">
            <v>Principal Coll</v>
          </cell>
          <cell r="D455" t="str">
            <v>Canandaigua</v>
          </cell>
          <cell r="E455" t="str">
            <v>Bond</v>
          </cell>
          <cell r="F455" t="str">
            <v xml:space="preserve"> </v>
          </cell>
          <cell r="G455">
            <v>0</v>
          </cell>
          <cell r="H455" t="str">
            <v>137114AA2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 t="str">
            <v>IP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 t="b">
            <v>0</v>
          </cell>
          <cell r="V455">
            <v>17838371.279999986</v>
          </cell>
          <cell r="W455">
            <v>0</v>
          </cell>
          <cell r="X455">
            <v>0</v>
          </cell>
          <cell r="Y455">
            <v>9031377.9300000817</v>
          </cell>
          <cell r="Z455">
            <v>0</v>
          </cell>
          <cell r="AA455" t="b">
            <v>0</v>
          </cell>
          <cell r="AB455">
            <v>53862.1</v>
          </cell>
          <cell r="AC455">
            <v>0</v>
          </cell>
          <cell r="AD455">
            <v>0</v>
          </cell>
        </row>
        <row r="456">
          <cell r="A456">
            <v>36586</v>
          </cell>
          <cell r="B456" t="str">
            <v>Bond Interest</v>
          </cell>
          <cell r="C456" t="str">
            <v>Interest Coll</v>
          </cell>
          <cell r="D456" t="str">
            <v>Canandaigua</v>
          </cell>
          <cell r="E456" t="str">
            <v>Bond</v>
          </cell>
          <cell r="F456" t="str">
            <v xml:space="preserve"> </v>
          </cell>
          <cell r="G456">
            <v>0</v>
          </cell>
          <cell r="H456" t="str">
            <v>137114AA2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 t="str">
            <v>IC</v>
          </cell>
          <cell r="Q456">
            <v>0</v>
          </cell>
          <cell r="R456">
            <v>170000</v>
          </cell>
          <cell r="S456">
            <v>0</v>
          </cell>
          <cell r="T456">
            <v>0</v>
          </cell>
          <cell r="U456" t="b">
            <v>1</v>
          </cell>
          <cell r="V456">
            <v>18008371.279999986</v>
          </cell>
          <cell r="W456">
            <v>0</v>
          </cell>
          <cell r="X456">
            <v>0</v>
          </cell>
          <cell r="Y456">
            <v>9031377.9300000817</v>
          </cell>
          <cell r="Z456">
            <v>0</v>
          </cell>
          <cell r="AA456" t="b">
            <v>0</v>
          </cell>
          <cell r="AB456">
            <v>53862.1</v>
          </cell>
          <cell r="AC456">
            <v>0</v>
          </cell>
          <cell r="AD456">
            <v>0</v>
          </cell>
        </row>
        <row r="457">
          <cell r="A457">
            <v>36586</v>
          </cell>
          <cell r="B457" t="str">
            <v>Bond Interest</v>
          </cell>
          <cell r="C457" t="str">
            <v>Principal Coll</v>
          </cell>
          <cell r="D457" t="str">
            <v>Formica Corp</v>
          </cell>
          <cell r="E457" t="str">
            <v>Bond</v>
          </cell>
          <cell r="F457" t="str">
            <v xml:space="preserve"> </v>
          </cell>
          <cell r="G457">
            <v>0</v>
          </cell>
          <cell r="H457" t="str">
            <v>346377AE4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 t="str">
            <v>IP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 t="b">
            <v>0</v>
          </cell>
          <cell r="V457">
            <v>18008371.279999986</v>
          </cell>
          <cell r="W457">
            <v>0</v>
          </cell>
          <cell r="X457">
            <v>0</v>
          </cell>
          <cell r="Y457">
            <v>9031377.9300000817</v>
          </cell>
          <cell r="Z457">
            <v>0</v>
          </cell>
          <cell r="AA457" t="b">
            <v>0</v>
          </cell>
          <cell r="AB457">
            <v>53862.1</v>
          </cell>
          <cell r="AC457">
            <v>0</v>
          </cell>
          <cell r="AD457">
            <v>0</v>
          </cell>
        </row>
        <row r="458">
          <cell r="A458">
            <v>36586</v>
          </cell>
          <cell r="B458" t="str">
            <v>Bond Interest</v>
          </cell>
          <cell r="C458" t="str">
            <v>Interest Coll</v>
          </cell>
          <cell r="D458" t="str">
            <v>Formica Corp</v>
          </cell>
          <cell r="E458" t="str">
            <v>Bond</v>
          </cell>
          <cell r="F458" t="str">
            <v xml:space="preserve"> </v>
          </cell>
          <cell r="G458">
            <v>0</v>
          </cell>
          <cell r="H458" t="str">
            <v>346377AE4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 t="str">
            <v>IC</v>
          </cell>
          <cell r="Q458">
            <v>0</v>
          </cell>
          <cell r="R458">
            <v>297703.12</v>
          </cell>
          <cell r="S458">
            <v>0</v>
          </cell>
          <cell r="T458">
            <v>0</v>
          </cell>
          <cell r="U458" t="b">
            <v>1</v>
          </cell>
          <cell r="V458">
            <v>18306074.399999987</v>
          </cell>
          <cell r="W458">
            <v>0</v>
          </cell>
          <cell r="X458">
            <v>0</v>
          </cell>
          <cell r="Y458">
            <v>9031377.9300000817</v>
          </cell>
          <cell r="Z458">
            <v>0</v>
          </cell>
          <cell r="AA458" t="b">
            <v>0</v>
          </cell>
          <cell r="AB458">
            <v>53862.1</v>
          </cell>
          <cell r="AC458">
            <v>0</v>
          </cell>
          <cell r="AD458">
            <v>0</v>
          </cell>
        </row>
        <row r="459">
          <cell r="A459">
            <v>36586</v>
          </cell>
          <cell r="B459" t="str">
            <v>Bond Interest</v>
          </cell>
          <cell r="C459" t="str">
            <v>Principal Coll</v>
          </cell>
          <cell r="D459" t="str">
            <v>Group 1 Auto</v>
          </cell>
          <cell r="E459" t="str">
            <v>Bond</v>
          </cell>
          <cell r="F459" t="str">
            <v xml:space="preserve"> </v>
          </cell>
          <cell r="G459">
            <v>0</v>
          </cell>
          <cell r="H459" t="str">
            <v>398905AA5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 t="str">
            <v>IP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 t="b">
            <v>0</v>
          </cell>
          <cell r="V459">
            <v>18306074.399999987</v>
          </cell>
          <cell r="W459">
            <v>0</v>
          </cell>
          <cell r="X459">
            <v>0</v>
          </cell>
          <cell r="Y459">
            <v>9031377.9300000817</v>
          </cell>
          <cell r="Z459">
            <v>0</v>
          </cell>
          <cell r="AA459" t="b">
            <v>0</v>
          </cell>
          <cell r="AB459">
            <v>53862.1</v>
          </cell>
          <cell r="AC459">
            <v>0</v>
          </cell>
          <cell r="AD459">
            <v>0</v>
          </cell>
        </row>
        <row r="460">
          <cell r="A460">
            <v>36586</v>
          </cell>
          <cell r="B460" t="str">
            <v>Bond Interest</v>
          </cell>
          <cell r="C460" t="str">
            <v>Interest Coll</v>
          </cell>
          <cell r="D460" t="str">
            <v>Group 1 Auto</v>
          </cell>
          <cell r="E460" t="str">
            <v>Bond</v>
          </cell>
          <cell r="F460" t="str">
            <v xml:space="preserve"> </v>
          </cell>
          <cell r="G460">
            <v>0</v>
          </cell>
          <cell r="H460" t="str">
            <v>398905AA5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 t="str">
            <v>IC</v>
          </cell>
          <cell r="Q460">
            <v>0</v>
          </cell>
          <cell r="R460">
            <v>217500</v>
          </cell>
          <cell r="S460">
            <v>0</v>
          </cell>
          <cell r="T460">
            <v>0</v>
          </cell>
          <cell r="U460" t="b">
            <v>1</v>
          </cell>
          <cell r="V460">
            <v>18523574.399999987</v>
          </cell>
          <cell r="W460">
            <v>0</v>
          </cell>
          <cell r="X460">
            <v>0</v>
          </cell>
          <cell r="Y460">
            <v>9031377.9300000817</v>
          </cell>
          <cell r="Z460">
            <v>0</v>
          </cell>
          <cell r="AA460" t="b">
            <v>0</v>
          </cell>
          <cell r="AB460">
            <v>53862.1</v>
          </cell>
          <cell r="AC460">
            <v>0</v>
          </cell>
          <cell r="AD460">
            <v>0</v>
          </cell>
        </row>
        <row r="461">
          <cell r="A461">
            <v>36586</v>
          </cell>
          <cell r="B461" t="str">
            <v>Bond Interest</v>
          </cell>
          <cell r="C461" t="str">
            <v>Principal Coll</v>
          </cell>
          <cell r="D461" t="str">
            <v>National Steel</v>
          </cell>
          <cell r="E461" t="str">
            <v>Bond</v>
          </cell>
          <cell r="F461" t="str">
            <v xml:space="preserve"> </v>
          </cell>
          <cell r="G461">
            <v>0</v>
          </cell>
          <cell r="H461" t="str">
            <v>637844AM3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 t="str">
            <v>IP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 t="b">
            <v>0</v>
          </cell>
          <cell r="V461">
            <v>18523574.399999987</v>
          </cell>
          <cell r="W461">
            <v>0</v>
          </cell>
          <cell r="X461">
            <v>0</v>
          </cell>
          <cell r="Y461">
            <v>9031377.9300000817</v>
          </cell>
          <cell r="Z461">
            <v>0</v>
          </cell>
          <cell r="AA461" t="b">
            <v>0</v>
          </cell>
          <cell r="AB461">
            <v>53862.1</v>
          </cell>
          <cell r="AC461">
            <v>0</v>
          </cell>
          <cell r="AD461">
            <v>0</v>
          </cell>
        </row>
        <row r="462">
          <cell r="A462">
            <v>36586</v>
          </cell>
          <cell r="B462" t="str">
            <v>Bond Interest</v>
          </cell>
          <cell r="C462" t="str">
            <v>Interest Coll</v>
          </cell>
          <cell r="D462" t="str">
            <v>National Steel</v>
          </cell>
          <cell r="E462" t="str">
            <v>Bond</v>
          </cell>
          <cell r="F462" t="str">
            <v xml:space="preserve"> </v>
          </cell>
          <cell r="G462">
            <v>0</v>
          </cell>
          <cell r="H462" t="str">
            <v>637844AM3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 t="str">
            <v>IC</v>
          </cell>
          <cell r="Q462">
            <v>0</v>
          </cell>
          <cell r="R462">
            <v>271562.5</v>
          </cell>
          <cell r="S462">
            <v>0</v>
          </cell>
          <cell r="T462">
            <v>0</v>
          </cell>
          <cell r="U462" t="b">
            <v>1</v>
          </cell>
          <cell r="V462">
            <v>18795136.899999987</v>
          </cell>
          <cell r="W462">
            <v>0</v>
          </cell>
          <cell r="X462">
            <v>0</v>
          </cell>
          <cell r="Y462">
            <v>9031377.9300000817</v>
          </cell>
          <cell r="Z462">
            <v>0</v>
          </cell>
          <cell r="AA462" t="b">
            <v>0</v>
          </cell>
          <cell r="AB462">
            <v>53862.1</v>
          </cell>
          <cell r="AC462">
            <v>0</v>
          </cell>
          <cell r="AD462">
            <v>0</v>
          </cell>
        </row>
        <row r="463">
          <cell r="A463">
            <v>36586</v>
          </cell>
          <cell r="B463" t="str">
            <v>Bond Interest</v>
          </cell>
          <cell r="C463" t="str">
            <v>Principal Coll</v>
          </cell>
          <cell r="D463" t="str">
            <v xml:space="preserve">Nortek </v>
          </cell>
          <cell r="E463" t="str">
            <v>Bond</v>
          </cell>
          <cell r="F463" t="str">
            <v xml:space="preserve"> </v>
          </cell>
          <cell r="G463">
            <v>0</v>
          </cell>
          <cell r="H463" t="str">
            <v>656559AW1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 t="str">
            <v>IP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 t="b">
            <v>0</v>
          </cell>
          <cell r="V463">
            <v>18795136.899999987</v>
          </cell>
          <cell r="W463">
            <v>0</v>
          </cell>
          <cell r="X463">
            <v>0</v>
          </cell>
          <cell r="Y463">
            <v>9031377.9300000817</v>
          </cell>
          <cell r="Z463">
            <v>0</v>
          </cell>
          <cell r="AA463" t="b">
            <v>0</v>
          </cell>
          <cell r="AB463">
            <v>53862.1</v>
          </cell>
          <cell r="AC463">
            <v>0</v>
          </cell>
          <cell r="AD463">
            <v>0</v>
          </cell>
        </row>
        <row r="464">
          <cell r="A464">
            <v>36586</v>
          </cell>
          <cell r="B464" t="str">
            <v>Bond Interest</v>
          </cell>
          <cell r="C464" t="str">
            <v>Interest Coll</v>
          </cell>
          <cell r="D464" t="str">
            <v xml:space="preserve">Nortek </v>
          </cell>
          <cell r="E464" t="str">
            <v>Bond</v>
          </cell>
          <cell r="F464" t="str">
            <v xml:space="preserve"> </v>
          </cell>
          <cell r="G464">
            <v>0</v>
          </cell>
          <cell r="H464" t="str">
            <v>656559AW1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 t="str">
            <v>IC</v>
          </cell>
          <cell r="Q464">
            <v>0</v>
          </cell>
          <cell r="R464">
            <v>91250</v>
          </cell>
          <cell r="S464">
            <v>0</v>
          </cell>
          <cell r="T464">
            <v>0</v>
          </cell>
          <cell r="U464" t="b">
            <v>1</v>
          </cell>
          <cell r="V464">
            <v>18886386.899999987</v>
          </cell>
          <cell r="W464">
            <v>0</v>
          </cell>
          <cell r="X464">
            <v>0</v>
          </cell>
          <cell r="Y464">
            <v>9031377.9300000817</v>
          </cell>
          <cell r="Z464">
            <v>0</v>
          </cell>
          <cell r="AA464" t="b">
            <v>0</v>
          </cell>
          <cell r="AB464">
            <v>53862.1</v>
          </cell>
          <cell r="AC464">
            <v>0</v>
          </cell>
          <cell r="AD464">
            <v>0</v>
          </cell>
        </row>
        <row r="465">
          <cell r="A465">
            <v>36586</v>
          </cell>
          <cell r="B465" t="str">
            <v>Bond Interest</v>
          </cell>
          <cell r="C465" t="str">
            <v>Principal Coll</v>
          </cell>
          <cell r="D465" t="str">
            <v>RSL Communications</v>
          </cell>
          <cell r="E465" t="str">
            <v>Bond</v>
          </cell>
          <cell r="F465" t="str">
            <v xml:space="preserve"> </v>
          </cell>
          <cell r="G465">
            <v>0</v>
          </cell>
          <cell r="H465" t="str">
            <v>74972EAC2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 t="str">
            <v>IP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 t="b">
            <v>0</v>
          </cell>
          <cell r="V465">
            <v>18886386.899999987</v>
          </cell>
          <cell r="W465">
            <v>0</v>
          </cell>
          <cell r="X465">
            <v>0</v>
          </cell>
          <cell r="Y465">
            <v>9031377.9300000817</v>
          </cell>
          <cell r="Z465">
            <v>0</v>
          </cell>
          <cell r="AA465" t="b">
            <v>0</v>
          </cell>
          <cell r="AB465">
            <v>53862.1</v>
          </cell>
          <cell r="AC465">
            <v>0</v>
          </cell>
          <cell r="AD465">
            <v>0</v>
          </cell>
        </row>
        <row r="466">
          <cell r="A466">
            <v>36586</v>
          </cell>
          <cell r="B466" t="str">
            <v>Bond Interest</v>
          </cell>
          <cell r="C466" t="str">
            <v>Interest Coll</v>
          </cell>
          <cell r="D466" t="str">
            <v>RSL Communications</v>
          </cell>
          <cell r="E466" t="str">
            <v>Bond</v>
          </cell>
          <cell r="F466" t="str">
            <v xml:space="preserve"> </v>
          </cell>
          <cell r="G466">
            <v>0</v>
          </cell>
          <cell r="H466" t="str">
            <v>74972EAC2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 t="str">
            <v>IC</v>
          </cell>
          <cell r="Q466">
            <v>0</v>
          </cell>
          <cell r="R466">
            <v>342187.5</v>
          </cell>
          <cell r="S466">
            <v>0</v>
          </cell>
          <cell r="T466">
            <v>0</v>
          </cell>
          <cell r="U466" t="b">
            <v>1</v>
          </cell>
          <cell r="V466">
            <v>19228574.399999987</v>
          </cell>
          <cell r="W466">
            <v>0</v>
          </cell>
          <cell r="X466">
            <v>0</v>
          </cell>
          <cell r="Y466">
            <v>9031377.9300000817</v>
          </cell>
          <cell r="Z466">
            <v>0</v>
          </cell>
          <cell r="AA466" t="b">
            <v>0</v>
          </cell>
          <cell r="AB466">
            <v>53862.1</v>
          </cell>
          <cell r="AC466">
            <v>0</v>
          </cell>
          <cell r="AD466">
            <v>0</v>
          </cell>
        </row>
        <row r="467">
          <cell r="A467">
            <v>36586</v>
          </cell>
          <cell r="B467" t="str">
            <v>Bond Interest</v>
          </cell>
          <cell r="C467" t="str">
            <v>Principal Coll</v>
          </cell>
          <cell r="D467" t="str">
            <v>TV Guide</v>
          </cell>
          <cell r="E467" t="str">
            <v>Bond</v>
          </cell>
          <cell r="F467" t="str">
            <v xml:space="preserve"> </v>
          </cell>
          <cell r="G467">
            <v>0</v>
          </cell>
          <cell r="H467" t="str">
            <v>87307QAC3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 t="str">
            <v>IP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 t="b">
            <v>0</v>
          </cell>
          <cell r="V467">
            <v>19228574.399999987</v>
          </cell>
          <cell r="W467">
            <v>0</v>
          </cell>
          <cell r="X467">
            <v>0</v>
          </cell>
          <cell r="Y467">
            <v>9031377.9300000817</v>
          </cell>
          <cell r="Z467">
            <v>0</v>
          </cell>
          <cell r="AA467" t="b">
            <v>0</v>
          </cell>
          <cell r="AB467">
            <v>53862.1</v>
          </cell>
          <cell r="AC467">
            <v>0</v>
          </cell>
          <cell r="AD467">
            <v>0</v>
          </cell>
        </row>
        <row r="468">
          <cell r="A468">
            <v>36586</v>
          </cell>
          <cell r="B468" t="str">
            <v>Bond Interest</v>
          </cell>
          <cell r="C468" t="str">
            <v>Interest Coll</v>
          </cell>
          <cell r="D468" t="str">
            <v>TV Guide</v>
          </cell>
          <cell r="E468" t="str">
            <v>Bond</v>
          </cell>
          <cell r="F468" t="str">
            <v xml:space="preserve"> </v>
          </cell>
          <cell r="G468">
            <v>0</v>
          </cell>
          <cell r="H468" t="str">
            <v>87307QAC3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 t="str">
            <v>IC</v>
          </cell>
          <cell r="Q468">
            <v>0</v>
          </cell>
          <cell r="R468">
            <v>162500</v>
          </cell>
          <cell r="S468">
            <v>0</v>
          </cell>
          <cell r="T468">
            <v>0</v>
          </cell>
          <cell r="U468" t="b">
            <v>1</v>
          </cell>
          <cell r="V468">
            <v>19391074.399999987</v>
          </cell>
          <cell r="W468">
            <v>0</v>
          </cell>
          <cell r="X468">
            <v>0</v>
          </cell>
          <cell r="Y468">
            <v>9031377.9300000817</v>
          </cell>
          <cell r="Z468">
            <v>0</v>
          </cell>
          <cell r="AA468" t="b">
            <v>0</v>
          </cell>
          <cell r="AB468">
            <v>53862.1</v>
          </cell>
          <cell r="AC468">
            <v>0</v>
          </cell>
          <cell r="AD468">
            <v>0</v>
          </cell>
        </row>
        <row r="469">
          <cell r="A469">
            <v>36586</v>
          </cell>
          <cell r="B469" t="str">
            <v>Loan Interest</v>
          </cell>
          <cell r="C469" t="str">
            <v>Interest Coll</v>
          </cell>
          <cell r="D469" t="str">
            <v>Avis Rent A Car Inc</v>
          </cell>
          <cell r="E469" t="str">
            <v>Term Loan  C</v>
          </cell>
          <cell r="F469" t="str">
            <v xml:space="preserve"> 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 t="str">
            <v>IC</v>
          </cell>
          <cell r="Q469">
            <v>0</v>
          </cell>
          <cell r="R469">
            <v>60156.25</v>
          </cell>
          <cell r="S469">
            <v>0</v>
          </cell>
          <cell r="T469">
            <v>0</v>
          </cell>
          <cell r="U469" t="b">
            <v>1</v>
          </cell>
          <cell r="V469">
            <v>19451230.649999987</v>
          </cell>
          <cell r="W469">
            <v>0</v>
          </cell>
          <cell r="X469">
            <v>0</v>
          </cell>
          <cell r="Y469">
            <v>9031377.9300000817</v>
          </cell>
          <cell r="Z469">
            <v>0</v>
          </cell>
          <cell r="AA469" t="b">
            <v>0</v>
          </cell>
          <cell r="AB469">
            <v>53862.1</v>
          </cell>
          <cell r="AC469">
            <v>0</v>
          </cell>
          <cell r="AD469">
            <v>0</v>
          </cell>
        </row>
        <row r="470">
          <cell r="A470">
            <v>36587</v>
          </cell>
          <cell r="B470" t="str">
            <v>Principal Pymt</v>
          </cell>
          <cell r="C470" t="str">
            <v>Principal Coll</v>
          </cell>
          <cell r="D470" t="str">
            <v>Avis Rent A Car Inc</v>
          </cell>
          <cell r="E470" t="str">
            <v>Term Loan C</v>
          </cell>
          <cell r="F470">
            <v>-1666.67</v>
          </cell>
          <cell r="G470">
            <v>0</v>
          </cell>
          <cell r="H470" t="str">
            <v xml:space="preserve"> 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2498333.33</v>
          </cell>
          <cell r="P470" t="str">
            <v>SP</v>
          </cell>
          <cell r="Q470">
            <v>330000</v>
          </cell>
          <cell r="R470">
            <v>1666.67</v>
          </cell>
          <cell r="S470">
            <v>0</v>
          </cell>
          <cell r="T470">
            <v>0</v>
          </cell>
          <cell r="U470" t="b">
            <v>0</v>
          </cell>
          <cell r="V470">
            <v>19451230.649999987</v>
          </cell>
          <cell r="W470">
            <v>0</v>
          </cell>
          <cell r="X470">
            <v>0</v>
          </cell>
          <cell r="Y470">
            <v>9033044.6000000816</v>
          </cell>
          <cell r="Z470">
            <v>0</v>
          </cell>
          <cell r="AA470" t="b">
            <v>0</v>
          </cell>
          <cell r="AB470">
            <v>53862.1</v>
          </cell>
          <cell r="AC470">
            <v>0</v>
          </cell>
          <cell r="AD470">
            <v>0</v>
          </cell>
        </row>
        <row r="471">
          <cell r="A471">
            <v>36588</v>
          </cell>
          <cell r="B471" t="str">
            <v>Loan Interest</v>
          </cell>
          <cell r="C471" t="str">
            <v>Interest Coll</v>
          </cell>
          <cell r="D471" t="str">
            <v xml:space="preserve">Aurora Foods Inc </v>
          </cell>
          <cell r="E471" t="str">
            <v>Term Loan B2</v>
          </cell>
          <cell r="F471" t="str">
            <v xml:space="preserve"> 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 t="str">
            <v>IC</v>
          </cell>
          <cell r="Q471">
            <v>0</v>
          </cell>
          <cell r="R471">
            <v>43426.720000000001</v>
          </cell>
          <cell r="S471">
            <v>0</v>
          </cell>
          <cell r="T471">
            <v>0</v>
          </cell>
          <cell r="U471" t="b">
            <v>1</v>
          </cell>
          <cell r="V471">
            <v>19494657.369999986</v>
          </cell>
          <cell r="W471">
            <v>0</v>
          </cell>
          <cell r="X471">
            <v>0</v>
          </cell>
          <cell r="Y471">
            <v>9033044.6000000816</v>
          </cell>
          <cell r="Z471">
            <v>0</v>
          </cell>
          <cell r="AA471" t="b">
            <v>0</v>
          </cell>
          <cell r="AB471">
            <v>53862.1</v>
          </cell>
          <cell r="AC471">
            <v>0</v>
          </cell>
          <cell r="AD471">
            <v>0</v>
          </cell>
        </row>
        <row r="472">
          <cell r="A472">
            <v>36588</v>
          </cell>
          <cell r="B472" t="str">
            <v>Loan Interest</v>
          </cell>
          <cell r="C472" t="str">
            <v>Interest Coll</v>
          </cell>
          <cell r="D472" t="str">
            <v>Whiteknight Broadcasting Inc</v>
          </cell>
          <cell r="E472" t="str">
            <v>Term Loan B</v>
          </cell>
          <cell r="F472" t="str">
            <v xml:space="preserve"> 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 t="str">
            <v>IC</v>
          </cell>
          <cell r="Q472">
            <v>0</v>
          </cell>
          <cell r="R472">
            <v>34255.339999999997</v>
          </cell>
          <cell r="S472">
            <v>0</v>
          </cell>
          <cell r="T472">
            <v>0</v>
          </cell>
          <cell r="U472" t="b">
            <v>1</v>
          </cell>
          <cell r="V472">
            <v>19528912.709999986</v>
          </cell>
          <cell r="W472">
            <v>0</v>
          </cell>
          <cell r="X472">
            <v>0</v>
          </cell>
          <cell r="Y472">
            <v>9033044.6000000816</v>
          </cell>
          <cell r="Z472">
            <v>0</v>
          </cell>
          <cell r="AA472" t="b">
            <v>0</v>
          </cell>
          <cell r="AB472">
            <v>53862.1</v>
          </cell>
          <cell r="AC472">
            <v>0</v>
          </cell>
          <cell r="AD472">
            <v>0</v>
          </cell>
        </row>
        <row r="473">
          <cell r="A473">
            <v>36591</v>
          </cell>
          <cell r="B473" t="str">
            <v>Purchase</v>
          </cell>
          <cell r="C473" t="str">
            <v>Principal Coll</v>
          </cell>
          <cell r="D473" t="str">
            <v>Stone Container Corp</v>
          </cell>
          <cell r="E473" t="str">
            <v>Term Loan E</v>
          </cell>
          <cell r="F473">
            <v>2500000</v>
          </cell>
          <cell r="G473" t="str">
            <v xml:space="preserve"> </v>
          </cell>
          <cell r="H473" t="str">
            <v xml:space="preserve"> 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 t="str">
            <v>100.625</v>
          </cell>
          <cell r="O473">
            <v>0</v>
          </cell>
          <cell r="P473" t="str">
            <v>PP</v>
          </cell>
          <cell r="Q473">
            <v>0</v>
          </cell>
          <cell r="R473">
            <v>-2515625</v>
          </cell>
          <cell r="S473">
            <v>0</v>
          </cell>
          <cell r="T473">
            <v>0</v>
          </cell>
          <cell r="U473" t="b">
            <v>0</v>
          </cell>
          <cell r="V473">
            <v>19528912.709999986</v>
          </cell>
          <cell r="W473">
            <v>0</v>
          </cell>
          <cell r="X473">
            <v>0</v>
          </cell>
          <cell r="Y473">
            <v>6517419.6000000816</v>
          </cell>
          <cell r="Z473">
            <v>0</v>
          </cell>
          <cell r="AA473" t="b">
            <v>0</v>
          </cell>
          <cell r="AB473">
            <v>53862.1</v>
          </cell>
          <cell r="AC473">
            <v>0</v>
          </cell>
          <cell r="AD473">
            <v>0</v>
          </cell>
        </row>
        <row r="474">
          <cell r="A474">
            <v>36591</v>
          </cell>
          <cell r="B474" t="str">
            <v>Principal Pymt</v>
          </cell>
          <cell r="C474" t="str">
            <v>Principal Coll</v>
          </cell>
          <cell r="D474" t="str">
            <v>ACX Technologies Inc</v>
          </cell>
          <cell r="E474" t="str">
            <v xml:space="preserve">Term Loan </v>
          </cell>
          <cell r="F474">
            <v>-162500</v>
          </cell>
          <cell r="G474">
            <v>0</v>
          </cell>
          <cell r="H474" t="str">
            <v xml:space="preserve"> 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4212500</v>
          </cell>
          <cell r="P474" t="str">
            <v>SP</v>
          </cell>
          <cell r="Q474">
            <v>330000</v>
          </cell>
          <cell r="R474">
            <v>162500</v>
          </cell>
          <cell r="S474">
            <v>0</v>
          </cell>
          <cell r="T474">
            <v>0</v>
          </cell>
          <cell r="U474" t="b">
            <v>0</v>
          </cell>
          <cell r="V474">
            <v>19528912.709999986</v>
          </cell>
          <cell r="W474">
            <v>0</v>
          </cell>
          <cell r="X474">
            <v>0</v>
          </cell>
          <cell r="Y474">
            <v>6679919.6000000816</v>
          </cell>
          <cell r="Z474">
            <v>0</v>
          </cell>
          <cell r="AA474" t="b">
            <v>0</v>
          </cell>
          <cell r="AB474">
            <v>53862.1</v>
          </cell>
          <cell r="AC474">
            <v>0</v>
          </cell>
          <cell r="AD474">
            <v>0</v>
          </cell>
        </row>
        <row r="475">
          <cell r="A475">
            <v>36591</v>
          </cell>
          <cell r="B475" t="str">
            <v>Loan Interest</v>
          </cell>
          <cell r="C475" t="str">
            <v>Interest Coll</v>
          </cell>
          <cell r="D475" t="str">
            <v>ACX Technologies Inc</v>
          </cell>
          <cell r="E475" t="str">
            <v xml:space="preserve">Term Loan </v>
          </cell>
          <cell r="F475" t="str">
            <v xml:space="preserve"> 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 t="str">
            <v>IC</v>
          </cell>
          <cell r="Q475">
            <v>0</v>
          </cell>
          <cell r="R475">
            <v>31758.85</v>
          </cell>
          <cell r="S475">
            <v>0</v>
          </cell>
          <cell r="T475">
            <v>0</v>
          </cell>
          <cell r="U475" t="b">
            <v>1</v>
          </cell>
          <cell r="V475">
            <v>19560671.559999987</v>
          </cell>
          <cell r="W475">
            <v>0</v>
          </cell>
          <cell r="X475">
            <v>0</v>
          </cell>
          <cell r="Y475">
            <v>6679919.6000000816</v>
          </cell>
          <cell r="Z475">
            <v>0</v>
          </cell>
          <cell r="AA475" t="b">
            <v>0</v>
          </cell>
          <cell r="AB475">
            <v>53862.1</v>
          </cell>
          <cell r="AC475">
            <v>0</v>
          </cell>
          <cell r="AD475">
            <v>0</v>
          </cell>
        </row>
        <row r="476">
          <cell r="A476">
            <v>36591</v>
          </cell>
          <cell r="B476" t="str">
            <v>Flexi</v>
          </cell>
          <cell r="C476" t="str">
            <v>Interest</v>
          </cell>
          <cell r="D476" t="str">
            <v>Interest Collection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 t="str">
            <v>IC</v>
          </cell>
          <cell r="Q476">
            <v>0</v>
          </cell>
          <cell r="R476">
            <v>27749.16</v>
          </cell>
          <cell r="S476">
            <v>0</v>
          </cell>
          <cell r="T476">
            <v>0</v>
          </cell>
          <cell r="U476" t="b">
            <v>1</v>
          </cell>
          <cell r="V476">
            <v>19588420.719999988</v>
          </cell>
          <cell r="W476">
            <v>0</v>
          </cell>
          <cell r="X476">
            <v>0</v>
          </cell>
          <cell r="Y476">
            <v>6679919.6000000816</v>
          </cell>
          <cell r="Z476">
            <v>0</v>
          </cell>
          <cell r="AA476" t="b">
            <v>0</v>
          </cell>
          <cell r="AB476">
            <v>53862.1</v>
          </cell>
          <cell r="AC476">
            <v>0</v>
          </cell>
          <cell r="AD476">
            <v>0</v>
          </cell>
        </row>
        <row r="477">
          <cell r="A477">
            <v>36591</v>
          </cell>
          <cell r="B477" t="str">
            <v>Flexi</v>
          </cell>
          <cell r="C477" t="str">
            <v>Interest</v>
          </cell>
          <cell r="D477" t="str">
            <v>Expense Reserve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 t="str">
            <v>IE</v>
          </cell>
          <cell r="Q477">
            <v>0</v>
          </cell>
          <cell r="R477">
            <v>56.55</v>
          </cell>
          <cell r="S477">
            <v>0</v>
          </cell>
          <cell r="T477">
            <v>0</v>
          </cell>
          <cell r="U477" t="b">
            <v>0</v>
          </cell>
          <cell r="V477">
            <v>19588420.719999988</v>
          </cell>
          <cell r="W477">
            <v>0</v>
          </cell>
          <cell r="X477">
            <v>0</v>
          </cell>
          <cell r="Y477">
            <v>6679919.6000000816</v>
          </cell>
          <cell r="Z477">
            <v>0</v>
          </cell>
          <cell r="AA477" t="b">
            <v>1</v>
          </cell>
          <cell r="AB477">
            <v>53918.65</v>
          </cell>
          <cell r="AC477">
            <v>0</v>
          </cell>
          <cell r="AD477">
            <v>0</v>
          </cell>
        </row>
        <row r="478">
          <cell r="A478">
            <v>36592</v>
          </cell>
          <cell r="B478" t="str">
            <v>Loan Interest</v>
          </cell>
          <cell r="C478" t="str">
            <v>Interest Coll</v>
          </cell>
          <cell r="D478" t="str">
            <v>Mediacom USA LLC</v>
          </cell>
          <cell r="E478" t="str">
            <v>Term Loan  B</v>
          </cell>
          <cell r="F478" t="str">
            <v xml:space="preserve"> 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 t="str">
            <v>IC</v>
          </cell>
          <cell r="Q478">
            <v>0</v>
          </cell>
          <cell r="R478">
            <v>16549.13</v>
          </cell>
          <cell r="S478">
            <v>0</v>
          </cell>
          <cell r="T478">
            <v>0</v>
          </cell>
          <cell r="U478" t="b">
            <v>1</v>
          </cell>
          <cell r="V478">
            <v>19604969.849999987</v>
          </cell>
          <cell r="W478">
            <v>0</v>
          </cell>
          <cell r="X478">
            <v>0</v>
          </cell>
          <cell r="Y478">
            <v>6679919.6000000816</v>
          </cell>
          <cell r="Z478">
            <v>0</v>
          </cell>
          <cell r="AA478" t="b">
            <v>0</v>
          </cell>
          <cell r="AB478">
            <v>53918.65</v>
          </cell>
          <cell r="AC478">
            <v>0</v>
          </cell>
          <cell r="AD478">
            <v>0</v>
          </cell>
        </row>
        <row r="479">
          <cell r="A479">
            <v>36592</v>
          </cell>
          <cell r="B479" t="str">
            <v>Loan Interest</v>
          </cell>
          <cell r="C479" t="str">
            <v>Interest Coll</v>
          </cell>
          <cell r="D479" t="str">
            <v>Comcorp Broadcasting Inc</v>
          </cell>
          <cell r="E479" t="str">
            <v>Term Loan  B</v>
          </cell>
          <cell r="F479" t="str">
            <v xml:space="preserve"> 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 t="str">
            <v>IC</v>
          </cell>
          <cell r="Q479">
            <v>0</v>
          </cell>
          <cell r="R479">
            <v>33759.21</v>
          </cell>
          <cell r="S479">
            <v>0</v>
          </cell>
          <cell r="T479">
            <v>0</v>
          </cell>
          <cell r="U479" t="b">
            <v>1</v>
          </cell>
          <cell r="V479">
            <v>19638729.059999987</v>
          </cell>
          <cell r="W479">
            <v>0</v>
          </cell>
          <cell r="X479">
            <v>0</v>
          </cell>
          <cell r="Y479">
            <v>6679919.6000000816</v>
          </cell>
          <cell r="Z479">
            <v>0</v>
          </cell>
          <cell r="AA479" t="b">
            <v>0</v>
          </cell>
          <cell r="AB479">
            <v>53918.65</v>
          </cell>
          <cell r="AC479">
            <v>0</v>
          </cell>
          <cell r="AD479">
            <v>0</v>
          </cell>
        </row>
        <row r="480">
          <cell r="A480">
            <v>36593</v>
          </cell>
          <cell r="B480" t="str">
            <v>Purchase</v>
          </cell>
          <cell r="C480" t="str">
            <v>Principal Coll</v>
          </cell>
          <cell r="D480" t="str">
            <v>United Pan Europe</v>
          </cell>
          <cell r="E480" t="str">
            <v>Bond</v>
          </cell>
          <cell r="F480">
            <v>1250000</v>
          </cell>
          <cell r="G480" t="str">
            <v>11.25</v>
          </cell>
          <cell r="H480" t="str">
            <v>911300AJ0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 t="str">
            <v>11/1/09</v>
          </cell>
          <cell r="N480" t="str">
            <v>100.0</v>
          </cell>
          <cell r="O480">
            <v>0</v>
          </cell>
          <cell r="P480" t="str">
            <v>PP</v>
          </cell>
          <cell r="Q480">
            <v>0</v>
          </cell>
          <cell r="R480">
            <v>-1250000</v>
          </cell>
          <cell r="S480">
            <v>0</v>
          </cell>
          <cell r="T480">
            <v>0</v>
          </cell>
          <cell r="U480" t="b">
            <v>0</v>
          </cell>
          <cell r="V480">
            <v>19638729.059999987</v>
          </cell>
          <cell r="W480">
            <v>0</v>
          </cell>
          <cell r="X480">
            <v>0</v>
          </cell>
          <cell r="Y480">
            <v>5429919.6000000816</v>
          </cell>
          <cell r="Z480">
            <v>0</v>
          </cell>
          <cell r="AA480" t="b">
            <v>0</v>
          </cell>
          <cell r="AB480">
            <v>53918.65</v>
          </cell>
          <cell r="AC480">
            <v>0</v>
          </cell>
          <cell r="AD480">
            <v>0</v>
          </cell>
        </row>
        <row r="481">
          <cell r="A481">
            <v>36593</v>
          </cell>
          <cell r="B481" t="str">
            <v>Purchase</v>
          </cell>
          <cell r="C481" t="str">
            <v>Interest Coll</v>
          </cell>
          <cell r="D481" t="str">
            <v>United Pan Europe</v>
          </cell>
          <cell r="E481" t="str">
            <v>Bond</v>
          </cell>
          <cell r="F481" t="str">
            <v xml:space="preserve"> </v>
          </cell>
          <cell r="G481">
            <v>0</v>
          </cell>
          <cell r="H481" t="str">
            <v xml:space="preserve"> 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 t="str">
            <v xml:space="preserve"> </v>
          </cell>
          <cell r="O481">
            <v>0</v>
          </cell>
          <cell r="P481" t="str">
            <v>PC</v>
          </cell>
          <cell r="Q481">
            <v>0</v>
          </cell>
          <cell r="R481">
            <v>-50390.63</v>
          </cell>
          <cell r="S481">
            <v>0</v>
          </cell>
          <cell r="T481">
            <v>0</v>
          </cell>
          <cell r="U481" t="b">
            <v>1</v>
          </cell>
          <cell r="V481">
            <v>19588338.429999989</v>
          </cell>
          <cell r="W481">
            <v>0</v>
          </cell>
          <cell r="X481">
            <v>0</v>
          </cell>
          <cell r="Y481">
            <v>5429919.6000000816</v>
          </cell>
          <cell r="Z481">
            <v>0</v>
          </cell>
          <cell r="AA481" t="b">
            <v>0</v>
          </cell>
          <cell r="AB481">
            <v>53918.65</v>
          </cell>
          <cell r="AC481">
            <v>0</v>
          </cell>
          <cell r="AD481">
            <v>0</v>
          </cell>
        </row>
        <row r="482">
          <cell r="A482">
            <v>36593</v>
          </cell>
          <cell r="B482" t="str">
            <v>Purchase</v>
          </cell>
          <cell r="C482" t="str">
            <v>Principal Coll</v>
          </cell>
          <cell r="D482" t="str">
            <v>United Pan Europe</v>
          </cell>
          <cell r="E482" t="str">
            <v>Bond</v>
          </cell>
          <cell r="F482">
            <v>1550000</v>
          </cell>
          <cell r="G482" t="str">
            <v>11.25</v>
          </cell>
          <cell r="H482" t="str">
            <v>911300AJ0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 t="str">
            <v>11/1/09</v>
          </cell>
          <cell r="N482" t="str">
            <v>100.0</v>
          </cell>
          <cell r="O482">
            <v>0</v>
          </cell>
          <cell r="P482" t="str">
            <v>PP</v>
          </cell>
          <cell r="Q482">
            <v>0</v>
          </cell>
          <cell r="R482">
            <v>-1550000</v>
          </cell>
          <cell r="S482">
            <v>0</v>
          </cell>
          <cell r="T482">
            <v>0</v>
          </cell>
          <cell r="U482" t="b">
            <v>0</v>
          </cell>
          <cell r="V482">
            <v>19588338.429999989</v>
          </cell>
          <cell r="W482">
            <v>0</v>
          </cell>
          <cell r="X482">
            <v>0</v>
          </cell>
          <cell r="Y482">
            <v>3879919.6000000816</v>
          </cell>
          <cell r="Z482">
            <v>0</v>
          </cell>
          <cell r="AA482" t="b">
            <v>0</v>
          </cell>
          <cell r="AB482">
            <v>53918.65</v>
          </cell>
          <cell r="AC482">
            <v>0</v>
          </cell>
          <cell r="AD482">
            <v>0</v>
          </cell>
        </row>
        <row r="483">
          <cell r="A483">
            <v>36593</v>
          </cell>
          <cell r="B483" t="str">
            <v>Purchase</v>
          </cell>
          <cell r="C483" t="str">
            <v>Interest Coll</v>
          </cell>
          <cell r="D483" t="str">
            <v>United Pan Europe</v>
          </cell>
          <cell r="E483" t="str">
            <v>Bond</v>
          </cell>
          <cell r="F483" t="str">
            <v xml:space="preserve"> </v>
          </cell>
          <cell r="G483">
            <v>0</v>
          </cell>
          <cell r="H483" t="str">
            <v xml:space="preserve"> 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 t="str">
            <v xml:space="preserve"> </v>
          </cell>
          <cell r="O483">
            <v>0</v>
          </cell>
          <cell r="P483" t="str">
            <v>PC</v>
          </cell>
          <cell r="Q483">
            <v>0</v>
          </cell>
          <cell r="R483">
            <v>-62484.38</v>
          </cell>
          <cell r="S483">
            <v>0</v>
          </cell>
          <cell r="T483">
            <v>0</v>
          </cell>
          <cell r="U483" t="b">
            <v>1</v>
          </cell>
          <cell r="V483">
            <v>19525854.04999999</v>
          </cell>
          <cell r="W483">
            <v>0</v>
          </cell>
          <cell r="X483">
            <v>0</v>
          </cell>
          <cell r="Y483">
            <v>3879919.6000000816</v>
          </cell>
          <cell r="Z483">
            <v>0</v>
          </cell>
          <cell r="AA483" t="b">
            <v>0</v>
          </cell>
          <cell r="AB483">
            <v>53918.65</v>
          </cell>
          <cell r="AC483">
            <v>0</v>
          </cell>
          <cell r="AD483">
            <v>0</v>
          </cell>
        </row>
        <row r="484">
          <cell r="A484">
            <v>36593</v>
          </cell>
          <cell r="B484" t="str">
            <v>Purchase</v>
          </cell>
          <cell r="C484" t="str">
            <v>Principal Coll</v>
          </cell>
          <cell r="D484" t="str">
            <v>Pacifica Papers</v>
          </cell>
          <cell r="E484" t="str">
            <v>Bond</v>
          </cell>
          <cell r="F484">
            <v>1000000</v>
          </cell>
          <cell r="G484" t="str">
            <v>10.0</v>
          </cell>
          <cell r="H484" t="str">
            <v>694940AC1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 t="str">
            <v>3/15/09</v>
          </cell>
          <cell r="N484" t="str">
            <v>100.25</v>
          </cell>
          <cell r="O484">
            <v>0</v>
          </cell>
          <cell r="P484" t="str">
            <v>PP</v>
          </cell>
          <cell r="Q484">
            <v>0</v>
          </cell>
          <cell r="R484">
            <v>-1002500</v>
          </cell>
          <cell r="S484">
            <v>0</v>
          </cell>
          <cell r="T484">
            <v>0</v>
          </cell>
          <cell r="U484" t="b">
            <v>0</v>
          </cell>
          <cell r="V484">
            <v>19525854.04999999</v>
          </cell>
          <cell r="W484">
            <v>0</v>
          </cell>
          <cell r="X484">
            <v>0</v>
          </cell>
          <cell r="Y484">
            <v>2877419.6000000816</v>
          </cell>
          <cell r="Z484">
            <v>0</v>
          </cell>
          <cell r="AA484" t="b">
            <v>0</v>
          </cell>
          <cell r="AB484">
            <v>53918.65</v>
          </cell>
          <cell r="AC484">
            <v>0</v>
          </cell>
          <cell r="AD484">
            <v>0</v>
          </cell>
        </row>
        <row r="485">
          <cell r="A485">
            <v>36593</v>
          </cell>
          <cell r="B485" t="str">
            <v>Purchase</v>
          </cell>
          <cell r="C485" t="str">
            <v>Interest Coll</v>
          </cell>
          <cell r="D485" t="str">
            <v>Pacifica Papers</v>
          </cell>
          <cell r="E485" t="str">
            <v>Bond</v>
          </cell>
          <cell r="F485" t="str">
            <v xml:space="preserve"> </v>
          </cell>
          <cell r="G485">
            <v>0</v>
          </cell>
          <cell r="H485" t="str">
            <v xml:space="preserve"> 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 t="str">
            <v xml:space="preserve"> </v>
          </cell>
          <cell r="O485">
            <v>0</v>
          </cell>
          <cell r="P485" t="str">
            <v>PC</v>
          </cell>
          <cell r="Q485">
            <v>0</v>
          </cell>
          <cell r="R485">
            <v>-48055.56</v>
          </cell>
          <cell r="S485">
            <v>0</v>
          </cell>
          <cell r="T485">
            <v>0</v>
          </cell>
          <cell r="U485" t="b">
            <v>1</v>
          </cell>
          <cell r="V485">
            <v>19477798.489999991</v>
          </cell>
          <cell r="W485">
            <v>0</v>
          </cell>
          <cell r="X485">
            <v>0</v>
          </cell>
          <cell r="Y485">
            <v>2877419.6000000816</v>
          </cell>
          <cell r="Z485">
            <v>0</v>
          </cell>
          <cell r="AA485" t="b">
            <v>0</v>
          </cell>
          <cell r="AB485">
            <v>53918.65</v>
          </cell>
          <cell r="AC485">
            <v>0</v>
          </cell>
          <cell r="AD485">
            <v>0</v>
          </cell>
        </row>
        <row r="486">
          <cell r="A486">
            <v>36593</v>
          </cell>
          <cell r="B486" t="str">
            <v>Purchase</v>
          </cell>
          <cell r="C486" t="str">
            <v>Principal Coll</v>
          </cell>
          <cell r="D486" t="str">
            <v>Pacifica Papers</v>
          </cell>
          <cell r="E486" t="str">
            <v>Bond</v>
          </cell>
          <cell r="F486">
            <v>1700000</v>
          </cell>
          <cell r="G486" t="str">
            <v>10.0</v>
          </cell>
          <cell r="H486" t="str">
            <v>694940AC1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 t="str">
            <v>3/15/09</v>
          </cell>
          <cell r="N486" t="str">
            <v>100.50</v>
          </cell>
          <cell r="O486">
            <v>0</v>
          </cell>
          <cell r="P486" t="str">
            <v>PP</v>
          </cell>
          <cell r="Q486">
            <v>0</v>
          </cell>
          <cell r="R486">
            <v>-1708500</v>
          </cell>
          <cell r="S486">
            <v>0</v>
          </cell>
          <cell r="T486">
            <v>0</v>
          </cell>
          <cell r="U486" t="b">
            <v>0</v>
          </cell>
          <cell r="V486">
            <v>19477798.489999991</v>
          </cell>
          <cell r="W486">
            <v>0</v>
          </cell>
          <cell r="X486">
            <v>0</v>
          </cell>
          <cell r="Y486">
            <v>1168919.6000000816</v>
          </cell>
          <cell r="Z486">
            <v>0</v>
          </cell>
          <cell r="AA486" t="b">
            <v>0</v>
          </cell>
          <cell r="AB486">
            <v>53918.65</v>
          </cell>
          <cell r="AC486">
            <v>0</v>
          </cell>
          <cell r="AD486">
            <v>0</v>
          </cell>
        </row>
        <row r="487">
          <cell r="A487">
            <v>36593</v>
          </cell>
          <cell r="B487" t="str">
            <v>Purchase</v>
          </cell>
          <cell r="C487" t="str">
            <v>Interest Coll</v>
          </cell>
          <cell r="D487" t="str">
            <v>Pacifica Papers</v>
          </cell>
          <cell r="E487" t="str">
            <v>Bond</v>
          </cell>
          <cell r="F487" t="str">
            <v xml:space="preserve"> </v>
          </cell>
          <cell r="G487">
            <v>0</v>
          </cell>
          <cell r="H487" t="str">
            <v xml:space="preserve"> 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 t="str">
            <v xml:space="preserve"> </v>
          </cell>
          <cell r="O487">
            <v>0</v>
          </cell>
          <cell r="P487" t="str">
            <v>PC</v>
          </cell>
          <cell r="Q487">
            <v>0</v>
          </cell>
          <cell r="R487">
            <v>-81694.44</v>
          </cell>
          <cell r="S487">
            <v>0</v>
          </cell>
          <cell r="T487">
            <v>0</v>
          </cell>
          <cell r="U487" t="b">
            <v>1</v>
          </cell>
          <cell r="V487">
            <v>19396104.04999999</v>
          </cell>
          <cell r="W487">
            <v>0</v>
          </cell>
          <cell r="X487">
            <v>0</v>
          </cell>
          <cell r="Y487">
            <v>1168919.6000000816</v>
          </cell>
          <cell r="Z487">
            <v>0</v>
          </cell>
          <cell r="AA487" t="b">
            <v>0</v>
          </cell>
          <cell r="AB487">
            <v>53918.65</v>
          </cell>
          <cell r="AC487">
            <v>0</v>
          </cell>
          <cell r="AD487">
            <v>0</v>
          </cell>
        </row>
        <row r="488">
          <cell r="A488">
            <v>36593</v>
          </cell>
          <cell r="B488" t="str">
            <v>Loan Interest</v>
          </cell>
          <cell r="C488" t="str">
            <v>Interest Coll</v>
          </cell>
          <cell r="D488" t="str">
            <v>Felcor Lodging Trust</v>
          </cell>
          <cell r="E488" t="str">
            <v xml:space="preserve">Term Loan  </v>
          </cell>
          <cell r="F488" t="str">
            <v xml:space="preserve"> 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 t="str">
            <v>IC</v>
          </cell>
          <cell r="Q488">
            <v>0</v>
          </cell>
          <cell r="R488">
            <v>33793.06</v>
          </cell>
          <cell r="S488">
            <v>0</v>
          </cell>
          <cell r="T488">
            <v>0</v>
          </cell>
          <cell r="U488" t="b">
            <v>1</v>
          </cell>
          <cell r="V488">
            <v>19429897.109999988</v>
          </cell>
          <cell r="W488">
            <v>0</v>
          </cell>
          <cell r="X488">
            <v>0</v>
          </cell>
          <cell r="Y488">
            <v>1168919.6000000816</v>
          </cell>
          <cell r="Z488">
            <v>0</v>
          </cell>
          <cell r="AA488" t="b">
            <v>0</v>
          </cell>
          <cell r="AB488">
            <v>53918.65</v>
          </cell>
          <cell r="AC488">
            <v>0</v>
          </cell>
          <cell r="AD488">
            <v>0</v>
          </cell>
        </row>
        <row r="489">
          <cell r="A489">
            <v>36594</v>
          </cell>
          <cell r="B489" t="str">
            <v>Loan Interest</v>
          </cell>
          <cell r="C489" t="str">
            <v>Interest Coll</v>
          </cell>
          <cell r="D489" t="str">
            <v>Stone Container Corp</v>
          </cell>
          <cell r="E489" t="str">
            <v>Term Loan   E</v>
          </cell>
          <cell r="F489" t="str">
            <v xml:space="preserve"> 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 t="str">
            <v>IC</v>
          </cell>
          <cell r="Q489">
            <v>0</v>
          </cell>
          <cell r="R489">
            <v>983.07</v>
          </cell>
          <cell r="S489">
            <v>0</v>
          </cell>
          <cell r="T489">
            <v>0</v>
          </cell>
          <cell r="U489" t="b">
            <v>1</v>
          </cell>
          <cell r="V489">
            <v>19430880.179999989</v>
          </cell>
          <cell r="W489">
            <v>0</v>
          </cell>
          <cell r="X489">
            <v>0</v>
          </cell>
          <cell r="Y489">
            <v>1168919.6000000816</v>
          </cell>
          <cell r="Z489">
            <v>0</v>
          </cell>
          <cell r="AA489" t="b">
            <v>0</v>
          </cell>
          <cell r="AB489">
            <v>53918.65</v>
          </cell>
          <cell r="AC489">
            <v>0</v>
          </cell>
          <cell r="AD489">
            <v>0</v>
          </cell>
        </row>
        <row r="490">
          <cell r="A490">
            <v>36595</v>
          </cell>
          <cell r="B490" t="str">
            <v>Loan Interest</v>
          </cell>
          <cell r="C490" t="str">
            <v>Interest Coll</v>
          </cell>
          <cell r="D490" t="str">
            <v>Wyndham International Inc</v>
          </cell>
          <cell r="E490" t="str">
            <v xml:space="preserve">Term Loan   </v>
          </cell>
          <cell r="F490" t="str">
            <v xml:space="preserve"> 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 t="str">
            <v>IC</v>
          </cell>
          <cell r="Q490">
            <v>0</v>
          </cell>
          <cell r="R490">
            <v>5381.94</v>
          </cell>
          <cell r="S490">
            <v>0</v>
          </cell>
          <cell r="T490">
            <v>0</v>
          </cell>
          <cell r="U490" t="b">
            <v>1</v>
          </cell>
          <cell r="V490">
            <v>19436262.11999999</v>
          </cell>
          <cell r="W490">
            <v>0</v>
          </cell>
          <cell r="X490">
            <v>0</v>
          </cell>
          <cell r="Y490">
            <v>1168919.6000000816</v>
          </cell>
          <cell r="Z490">
            <v>0</v>
          </cell>
          <cell r="AA490" t="b">
            <v>0</v>
          </cell>
          <cell r="AB490">
            <v>53918.65</v>
          </cell>
          <cell r="AC490">
            <v>0</v>
          </cell>
          <cell r="AD490">
            <v>0</v>
          </cell>
        </row>
        <row r="491">
          <cell r="A491">
            <v>36595</v>
          </cell>
          <cell r="B491" t="str">
            <v>Loan Interest</v>
          </cell>
          <cell r="C491" t="str">
            <v>Interest Coll</v>
          </cell>
          <cell r="D491" t="str">
            <v>Wyndham International Inc</v>
          </cell>
          <cell r="E491" t="str">
            <v xml:space="preserve">Term Loan   </v>
          </cell>
          <cell r="F491" t="str">
            <v xml:space="preserve"> 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 t="str">
            <v>IC</v>
          </cell>
          <cell r="Q491">
            <v>0</v>
          </cell>
          <cell r="R491">
            <v>34288.19</v>
          </cell>
          <cell r="S491">
            <v>0</v>
          </cell>
          <cell r="T491">
            <v>0</v>
          </cell>
          <cell r="U491" t="b">
            <v>1</v>
          </cell>
          <cell r="V491">
            <v>19470550.309999991</v>
          </cell>
          <cell r="W491">
            <v>0</v>
          </cell>
          <cell r="X491">
            <v>0</v>
          </cell>
          <cell r="Y491">
            <v>1168919.6000000816</v>
          </cell>
          <cell r="Z491">
            <v>0</v>
          </cell>
          <cell r="AA491" t="b">
            <v>0</v>
          </cell>
          <cell r="AB491">
            <v>53918.65</v>
          </cell>
          <cell r="AC491">
            <v>0</v>
          </cell>
          <cell r="AD491">
            <v>0</v>
          </cell>
        </row>
        <row r="492">
          <cell r="A492">
            <v>36598</v>
          </cell>
          <cell r="B492" t="str">
            <v>Flexi</v>
          </cell>
          <cell r="C492" t="str">
            <v>Interest</v>
          </cell>
          <cell r="D492" t="str">
            <v>Interest Collection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 t="str">
            <v>IC</v>
          </cell>
          <cell r="Q492">
            <v>0</v>
          </cell>
          <cell r="R492">
            <v>23214.61</v>
          </cell>
          <cell r="S492">
            <v>0</v>
          </cell>
          <cell r="T492">
            <v>0</v>
          </cell>
          <cell r="U492" t="b">
            <v>1</v>
          </cell>
          <cell r="V492">
            <v>19493764.919999991</v>
          </cell>
          <cell r="W492">
            <v>0</v>
          </cell>
          <cell r="X492">
            <v>0</v>
          </cell>
          <cell r="Y492">
            <v>1168919.6000000816</v>
          </cell>
          <cell r="Z492">
            <v>0</v>
          </cell>
          <cell r="AA492" t="b">
            <v>0</v>
          </cell>
          <cell r="AB492">
            <v>53918.65</v>
          </cell>
          <cell r="AC492">
            <v>0</v>
          </cell>
          <cell r="AD492">
            <v>0</v>
          </cell>
        </row>
        <row r="493">
          <cell r="A493">
            <v>36598</v>
          </cell>
          <cell r="B493" t="str">
            <v>Flexi</v>
          </cell>
          <cell r="C493" t="str">
            <v>Interest</v>
          </cell>
          <cell r="D493" t="str">
            <v>Expense Reserve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 t="str">
            <v>IE</v>
          </cell>
          <cell r="Q493">
            <v>0</v>
          </cell>
          <cell r="R493">
            <v>53.57</v>
          </cell>
          <cell r="S493">
            <v>0</v>
          </cell>
          <cell r="T493">
            <v>0</v>
          </cell>
          <cell r="U493" t="b">
            <v>0</v>
          </cell>
          <cell r="V493">
            <v>19493764.919999991</v>
          </cell>
          <cell r="W493">
            <v>0</v>
          </cell>
          <cell r="X493">
            <v>0</v>
          </cell>
          <cell r="Y493">
            <v>1168919.6000000816</v>
          </cell>
          <cell r="Z493">
            <v>0</v>
          </cell>
          <cell r="AA493" t="b">
            <v>1</v>
          </cell>
          <cell r="AB493">
            <v>53972.22</v>
          </cell>
          <cell r="AC493">
            <v>0</v>
          </cell>
          <cell r="AD493">
            <v>0</v>
          </cell>
        </row>
        <row r="494">
          <cell r="A494">
            <v>36600</v>
          </cell>
          <cell r="B494" t="str">
            <v>Bond Interest</v>
          </cell>
          <cell r="C494" t="str">
            <v>Principal Coll</v>
          </cell>
          <cell r="D494" t="str">
            <v>Doe Run Resources</v>
          </cell>
          <cell r="E494" t="str">
            <v>Bond</v>
          </cell>
          <cell r="F494" t="str">
            <v xml:space="preserve"> </v>
          </cell>
          <cell r="G494">
            <v>0</v>
          </cell>
          <cell r="H494" t="str">
            <v>256582AK3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 t="str">
            <v>IP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 t="b">
            <v>0</v>
          </cell>
          <cell r="V494">
            <v>19493764.919999991</v>
          </cell>
          <cell r="W494">
            <v>0</v>
          </cell>
          <cell r="X494">
            <v>0</v>
          </cell>
          <cell r="Y494">
            <v>1168919.6000000816</v>
          </cell>
          <cell r="Z494">
            <v>0</v>
          </cell>
          <cell r="AA494" t="b">
            <v>0</v>
          </cell>
          <cell r="AB494">
            <v>53972.22</v>
          </cell>
          <cell r="AC494">
            <v>0</v>
          </cell>
          <cell r="AD494">
            <v>0</v>
          </cell>
        </row>
        <row r="495">
          <cell r="A495">
            <v>36600</v>
          </cell>
          <cell r="B495" t="str">
            <v>Bond Interest</v>
          </cell>
          <cell r="C495" t="str">
            <v>Interest Coll</v>
          </cell>
          <cell r="D495" t="str">
            <v>Doe Run Resources</v>
          </cell>
          <cell r="E495" t="str">
            <v>Bond</v>
          </cell>
          <cell r="F495" t="str">
            <v xml:space="preserve"> </v>
          </cell>
          <cell r="G495">
            <v>0</v>
          </cell>
          <cell r="H495" t="str">
            <v>256582AK3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 t="str">
            <v>IC</v>
          </cell>
          <cell r="Q495">
            <v>0</v>
          </cell>
          <cell r="R495">
            <v>281250</v>
          </cell>
          <cell r="S495">
            <v>0</v>
          </cell>
          <cell r="T495">
            <v>0</v>
          </cell>
          <cell r="U495" t="b">
            <v>1</v>
          </cell>
          <cell r="V495">
            <v>19775014.919999991</v>
          </cell>
          <cell r="W495">
            <v>0</v>
          </cell>
          <cell r="X495">
            <v>0</v>
          </cell>
          <cell r="Y495">
            <v>1168919.6000000816</v>
          </cell>
          <cell r="Z495">
            <v>0</v>
          </cell>
          <cell r="AA495" t="b">
            <v>0</v>
          </cell>
          <cell r="AB495">
            <v>53972.22</v>
          </cell>
          <cell r="AC495">
            <v>0</v>
          </cell>
          <cell r="AD495">
            <v>0</v>
          </cell>
        </row>
        <row r="496">
          <cell r="A496">
            <v>36600</v>
          </cell>
          <cell r="B496" t="str">
            <v>Bond Interest</v>
          </cell>
          <cell r="C496" t="str">
            <v>Principal Coll</v>
          </cell>
          <cell r="D496" t="str">
            <v>HMH Properties</v>
          </cell>
          <cell r="E496" t="str">
            <v>Bond</v>
          </cell>
          <cell r="F496" t="str">
            <v xml:space="preserve"> </v>
          </cell>
          <cell r="G496">
            <v>0</v>
          </cell>
          <cell r="H496" t="str">
            <v>40423QAG2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 t="str">
            <v>IP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b">
            <v>0</v>
          </cell>
          <cell r="V496">
            <v>19775014.919999991</v>
          </cell>
          <cell r="W496">
            <v>0</v>
          </cell>
          <cell r="X496">
            <v>0</v>
          </cell>
          <cell r="Y496">
            <v>1168919.6000000816</v>
          </cell>
          <cell r="Z496">
            <v>0</v>
          </cell>
          <cell r="AA496" t="b">
            <v>0</v>
          </cell>
          <cell r="AB496">
            <v>53972.22</v>
          </cell>
          <cell r="AC496">
            <v>0</v>
          </cell>
          <cell r="AD496">
            <v>0</v>
          </cell>
        </row>
        <row r="497">
          <cell r="A497">
            <v>36600</v>
          </cell>
          <cell r="B497" t="str">
            <v>Bond Interest</v>
          </cell>
          <cell r="C497" t="str">
            <v>Interest Coll</v>
          </cell>
          <cell r="D497" t="str">
            <v>HMH Properties</v>
          </cell>
          <cell r="E497" t="str">
            <v>Bond</v>
          </cell>
          <cell r="F497" t="str">
            <v xml:space="preserve"> </v>
          </cell>
          <cell r="G497">
            <v>0</v>
          </cell>
          <cell r="H497" t="str">
            <v>40423QAG2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 t="str">
            <v>IC</v>
          </cell>
          <cell r="Q497">
            <v>0</v>
          </cell>
          <cell r="R497">
            <v>84500</v>
          </cell>
          <cell r="S497">
            <v>0</v>
          </cell>
          <cell r="T497">
            <v>0</v>
          </cell>
          <cell r="U497" t="b">
            <v>1</v>
          </cell>
          <cell r="V497">
            <v>19859514.919999991</v>
          </cell>
          <cell r="W497">
            <v>0</v>
          </cell>
          <cell r="X497">
            <v>0</v>
          </cell>
          <cell r="Y497">
            <v>1168919.6000000816</v>
          </cell>
          <cell r="Z497">
            <v>0</v>
          </cell>
          <cell r="AA497" t="b">
            <v>0</v>
          </cell>
          <cell r="AB497">
            <v>53972.22</v>
          </cell>
          <cell r="AC497">
            <v>0</v>
          </cell>
          <cell r="AD497">
            <v>0</v>
          </cell>
        </row>
        <row r="498">
          <cell r="A498">
            <v>36600</v>
          </cell>
          <cell r="B498" t="str">
            <v>Bond Interest</v>
          </cell>
          <cell r="C498" t="str">
            <v>Principal Coll</v>
          </cell>
          <cell r="D498" t="str">
            <v>Host Marriott</v>
          </cell>
          <cell r="E498" t="str">
            <v>Bond</v>
          </cell>
          <cell r="F498" t="str">
            <v xml:space="preserve"> </v>
          </cell>
          <cell r="G498">
            <v>0</v>
          </cell>
          <cell r="H498" t="str">
            <v>44108EAK4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 t="str">
            <v>IP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 t="b">
            <v>0</v>
          </cell>
          <cell r="V498">
            <v>19859514.919999991</v>
          </cell>
          <cell r="W498">
            <v>0</v>
          </cell>
          <cell r="X498">
            <v>0</v>
          </cell>
          <cell r="Y498">
            <v>1168919.6000000816</v>
          </cell>
          <cell r="Z498">
            <v>0</v>
          </cell>
          <cell r="AA498" t="b">
            <v>0</v>
          </cell>
          <cell r="AB498">
            <v>53972.22</v>
          </cell>
          <cell r="AC498">
            <v>0</v>
          </cell>
          <cell r="AD498">
            <v>0</v>
          </cell>
        </row>
        <row r="499">
          <cell r="A499">
            <v>36600</v>
          </cell>
          <cell r="B499" t="str">
            <v>Bond Interest</v>
          </cell>
          <cell r="C499" t="str">
            <v>Interest Coll</v>
          </cell>
          <cell r="D499" t="str">
            <v>Host Marriott</v>
          </cell>
          <cell r="E499" t="str">
            <v>Bond</v>
          </cell>
          <cell r="F499" t="str">
            <v xml:space="preserve"> </v>
          </cell>
          <cell r="G499">
            <v>0</v>
          </cell>
          <cell r="H499" t="str">
            <v>44108EAK4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 t="str">
            <v>IC</v>
          </cell>
          <cell r="Q499">
            <v>0</v>
          </cell>
          <cell r="R499">
            <v>146562.5</v>
          </cell>
          <cell r="S499">
            <v>0</v>
          </cell>
          <cell r="T499">
            <v>0</v>
          </cell>
          <cell r="U499" t="b">
            <v>1</v>
          </cell>
          <cell r="V499">
            <v>20006077.419999991</v>
          </cell>
          <cell r="W499">
            <v>0</v>
          </cell>
          <cell r="X499">
            <v>0</v>
          </cell>
          <cell r="Y499">
            <v>1168919.6000000816</v>
          </cell>
          <cell r="Z499">
            <v>0</v>
          </cell>
          <cell r="AA499" t="b">
            <v>0</v>
          </cell>
          <cell r="AB499">
            <v>53972.22</v>
          </cell>
          <cell r="AC499">
            <v>0</v>
          </cell>
          <cell r="AD499">
            <v>0</v>
          </cell>
        </row>
        <row r="500">
          <cell r="A500">
            <v>36600</v>
          </cell>
          <cell r="B500" t="str">
            <v>Bond Interest</v>
          </cell>
          <cell r="C500" t="str">
            <v>Principal Coll</v>
          </cell>
          <cell r="D500" t="str">
            <v>LTV Corp</v>
          </cell>
          <cell r="E500" t="str">
            <v>Bond</v>
          </cell>
          <cell r="F500" t="str">
            <v xml:space="preserve"> </v>
          </cell>
          <cell r="G500">
            <v>0</v>
          </cell>
          <cell r="H500" t="str">
            <v>501921AC4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 t="str">
            <v>IP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 t="b">
            <v>0</v>
          </cell>
          <cell r="V500">
            <v>20006077.419999991</v>
          </cell>
          <cell r="W500">
            <v>0</v>
          </cell>
          <cell r="X500">
            <v>0</v>
          </cell>
          <cell r="Y500">
            <v>1168919.6000000816</v>
          </cell>
          <cell r="Z500">
            <v>0</v>
          </cell>
          <cell r="AA500" t="b">
            <v>0</v>
          </cell>
          <cell r="AB500">
            <v>53972.22</v>
          </cell>
          <cell r="AC500">
            <v>0</v>
          </cell>
          <cell r="AD500">
            <v>0</v>
          </cell>
        </row>
        <row r="501">
          <cell r="A501">
            <v>36600</v>
          </cell>
          <cell r="B501" t="str">
            <v>Bond Interest</v>
          </cell>
          <cell r="C501" t="str">
            <v>Interest Coll</v>
          </cell>
          <cell r="D501" t="str">
            <v>LTV Corp</v>
          </cell>
          <cell r="E501" t="str">
            <v>Bond</v>
          </cell>
          <cell r="F501" t="str">
            <v xml:space="preserve"> </v>
          </cell>
          <cell r="G501">
            <v>0</v>
          </cell>
          <cell r="H501" t="str">
            <v>501921AC4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 t="str">
            <v>IC</v>
          </cell>
          <cell r="Q501">
            <v>0</v>
          </cell>
          <cell r="R501">
            <v>61500</v>
          </cell>
          <cell r="S501">
            <v>0</v>
          </cell>
          <cell r="T501">
            <v>0</v>
          </cell>
          <cell r="U501" t="b">
            <v>1</v>
          </cell>
          <cell r="V501">
            <v>20067577.419999991</v>
          </cell>
          <cell r="W501">
            <v>0</v>
          </cell>
          <cell r="X501">
            <v>0</v>
          </cell>
          <cell r="Y501">
            <v>1168919.6000000816</v>
          </cell>
          <cell r="Z501">
            <v>0</v>
          </cell>
          <cell r="AA501" t="b">
            <v>0</v>
          </cell>
          <cell r="AB501">
            <v>53972.22</v>
          </cell>
          <cell r="AC501">
            <v>0</v>
          </cell>
          <cell r="AD501">
            <v>0</v>
          </cell>
        </row>
        <row r="502">
          <cell r="A502">
            <v>36600</v>
          </cell>
          <cell r="B502" t="str">
            <v>Bond Interest</v>
          </cell>
          <cell r="C502" t="str">
            <v>Principal Coll</v>
          </cell>
          <cell r="D502" t="str">
            <v>Pacifica Papers Inc</v>
          </cell>
          <cell r="E502" t="str">
            <v>Bond</v>
          </cell>
          <cell r="F502" t="str">
            <v xml:space="preserve"> </v>
          </cell>
          <cell r="G502">
            <v>0</v>
          </cell>
          <cell r="H502" t="str">
            <v>694940AC1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 t="str">
            <v>IP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 t="b">
            <v>0</v>
          </cell>
          <cell r="V502">
            <v>20067577.419999991</v>
          </cell>
          <cell r="W502">
            <v>0</v>
          </cell>
          <cell r="X502">
            <v>0</v>
          </cell>
          <cell r="Y502">
            <v>1168919.6000000816</v>
          </cell>
          <cell r="Z502">
            <v>0</v>
          </cell>
          <cell r="AA502" t="b">
            <v>0</v>
          </cell>
          <cell r="AB502">
            <v>53972.22</v>
          </cell>
          <cell r="AC502">
            <v>0</v>
          </cell>
          <cell r="AD502">
            <v>0</v>
          </cell>
        </row>
        <row r="503">
          <cell r="A503">
            <v>36600</v>
          </cell>
          <cell r="B503" t="str">
            <v>Bond Interest</v>
          </cell>
          <cell r="C503" t="str">
            <v>Interest Coll</v>
          </cell>
          <cell r="D503" t="str">
            <v>Pacifica Papers Inc</v>
          </cell>
          <cell r="E503" t="str">
            <v>Bond</v>
          </cell>
          <cell r="F503" t="str">
            <v xml:space="preserve"> </v>
          </cell>
          <cell r="G503">
            <v>0</v>
          </cell>
          <cell r="H503" t="str">
            <v>694940AC1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 t="str">
            <v>IC</v>
          </cell>
          <cell r="Q503">
            <v>0</v>
          </cell>
          <cell r="R503">
            <v>135000</v>
          </cell>
          <cell r="S503">
            <v>0</v>
          </cell>
          <cell r="T503">
            <v>0</v>
          </cell>
          <cell r="U503" t="b">
            <v>1</v>
          </cell>
          <cell r="V503">
            <v>20202577.419999991</v>
          </cell>
          <cell r="W503">
            <v>0</v>
          </cell>
          <cell r="X503">
            <v>0</v>
          </cell>
          <cell r="Y503">
            <v>1168919.6000000816</v>
          </cell>
          <cell r="Z503">
            <v>0</v>
          </cell>
          <cell r="AA503" t="b">
            <v>0</v>
          </cell>
          <cell r="AB503">
            <v>53972.22</v>
          </cell>
          <cell r="AC503">
            <v>0</v>
          </cell>
          <cell r="AD503">
            <v>0</v>
          </cell>
        </row>
        <row r="504">
          <cell r="A504">
            <v>36600</v>
          </cell>
          <cell r="B504" t="str">
            <v>Bond Interest</v>
          </cell>
          <cell r="C504" t="str">
            <v>Principal Coll</v>
          </cell>
          <cell r="D504" t="str">
            <v>Winstar Equipment Corp</v>
          </cell>
          <cell r="E504" t="str">
            <v>Bond</v>
          </cell>
          <cell r="F504" t="str">
            <v xml:space="preserve"> </v>
          </cell>
          <cell r="G504">
            <v>0</v>
          </cell>
          <cell r="H504" t="str">
            <v>975516AC9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 t="str">
            <v>IP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 t="b">
            <v>0</v>
          </cell>
          <cell r="V504">
            <v>20202577.419999991</v>
          </cell>
          <cell r="W504">
            <v>0</v>
          </cell>
          <cell r="X504">
            <v>0</v>
          </cell>
          <cell r="Y504">
            <v>1168919.6000000816</v>
          </cell>
          <cell r="Z504">
            <v>0</v>
          </cell>
          <cell r="AA504" t="b">
            <v>0</v>
          </cell>
          <cell r="AB504">
            <v>53972.22</v>
          </cell>
          <cell r="AC504">
            <v>0</v>
          </cell>
          <cell r="AD504">
            <v>0</v>
          </cell>
        </row>
        <row r="505">
          <cell r="A505">
            <v>36600</v>
          </cell>
          <cell r="B505" t="str">
            <v>Bond Interest</v>
          </cell>
          <cell r="C505" t="str">
            <v>Interest Coll</v>
          </cell>
          <cell r="D505" t="str">
            <v>Winstar Equipment Corp</v>
          </cell>
          <cell r="E505" t="str">
            <v>Bond</v>
          </cell>
          <cell r="F505" t="str">
            <v xml:space="preserve"> </v>
          </cell>
          <cell r="G505">
            <v>0</v>
          </cell>
          <cell r="H505" t="str">
            <v>975516AC9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 t="str">
            <v>IC</v>
          </cell>
          <cell r="Q505">
            <v>0</v>
          </cell>
          <cell r="R505">
            <v>375000</v>
          </cell>
          <cell r="S505">
            <v>0</v>
          </cell>
          <cell r="T505">
            <v>0</v>
          </cell>
          <cell r="U505" t="b">
            <v>1</v>
          </cell>
          <cell r="V505">
            <v>20577577.419999991</v>
          </cell>
          <cell r="W505">
            <v>0</v>
          </cell>
          <cell r="X505">
            <v>0</v>
          </cell>
          <cell r="Y505">
            <v>1168919.6000000816</v>
          </cell>
          <cell r="Z505">
            <v>0</v>
          </cell>
          <cell r="AA505" t="b">
            <v>0</v>
          </cell>
          <cell r="AB505">
            <v>53972.22</v>
          </cell>
          <cell r="AC505">
            <v>0</v>
          </cell>
          <cell r="AD505">
            <v>0</v>
          </cell>
        </row>
        <row r="506">
          <cell r="A506">
            <v>36600</v>
          </cell>
          <cell r="B506" t="str">
            <v>Bond Interest</v>
          </cell>
          <cell r="C506" t="str">
            <v>Principal Coll</v>
          </cell>
          <cell r="D506" t="str">
            <v>Winstar Equipment II Corp</v>
          </cell>
          <cell r="E506" t="str">
            <v>Bond</v>
          </cell>
          <cell r="F506" t="str">
            <v xml:space="preserve"> </v>
          </cell>
          <cell r="G506">
            <v>0</v>
          </cell>
          <cell r="H506" t="str">
            <v>975518AB7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 t="str">
            <v>IP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 t="b">
            <v>0</v>
          </cell>
          <cell r="V506">
            <v>20577577.419999991</v>
          </cell>
          <cell r="W506">
            <v>0</v>
          </cell>
          <cell r="X506">
            <v>0</v>
          </cell>
          <cell r="Y506">
            <v>1168919.6000000816</v>
          </cell>
          <cell r="Z506">
            <v>0</v>
          </cell>
          <cell r="AA506" t="b">
            <v>0</v>
          </cell>
          <cell r="AB506">
            <v>53972.22</v>
          </cell>
          <cell r="AC506">
            <v>0</v>
          </cell>
          <cell r="AD506">
            <v>0</v>
          </cell>
        </row>
        <row r="507">
          <cell r="A507">
            <v>36600</v>
          </cell>
          <cell r="B507" t="str">
            <v>Bond Interest</v>
          </cell>
          <cell r="C507" t="str">
            <v>Interest Coll</v>
          </cell>
          <cell r="D507" t="str">
            <v>Winstar Equipment II Corp</v>
          </cell>
          <cell r="E507" t="str">
            <v>Bond</v>
          </cell>
          <cell r="F507" t="str">
            <v xml:space="preserve"> </v>
          </cell>
          <cell r="G507">
            <v>0</v>
          </cell>
          <cell r="H507" t="str">
            <v>975518AB7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 t="str">
            <v>IC</v>
          </cell>
          <cell r="Q507">
            <v>0</v>
          </cell>
          <cell r="R507">
            <v>125000</v>
          </cell>
          <cell r="S507">
            <v>0</v>
          </cell>
          <cell r="T507">
            <v>0</v>
          </cell>
          <cell r="U507" t="b">
            <v>1</v>
          </cell>
          <cell r="V507">
            <v>20702577.419999991</v>
          </cell>
          <cell r="W507">
            <v>0</v>
          </cell>
          <cell r="X507">
            <v>0</v>
          </cell>
          <cell r="Y507">
            <v>1168919.6000000816</v>
          </cell>
          <cell r="Z507">
            <v>0</v>
          </cell>
          <cell r="AA507" t="b">
            <v>0</v>
          </cell>
          <cell r="AB507">
            <v>53972.22</v>
          </cell>
          <cell r="AC507">
            <v>0</v>
          </cell>
          <cell r="AD507">
            <v>0</v>
          </cell>
        </row>
        <row r="508">
          <cell r="A508">
            <v>36600</v>
          </cell>
          <cell r="B508" t="str">
            <v>Loan Interest</v>
          </cell>
          <cell r="C508" t="str">
            <v>Interest Coll</v>
          </cell>
          <cell r="D508" t="str">
            <v>Lamar Media Corp</v>
          </cell>
          <cell r="E508" t="str">
            <v>Term Loan B</v>
          </cell>
          <cell r="F508" t="str">
            <v xml:space="preserve"> 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 t="str">
            <v>IC</v>
          </cell>
          <cell r="Q508">
            <v>0</v>
          </cell>
          <cell r="R508">
            <v>34114.58</v>
          </cell>
          <cell r="S508">
            <v>0</v>
          </cell>
          <cell r="T508">
            <v>0</v>
          </cell>
          <cell r="U508" t="b">
            <v>1</v>
          </cell>
          <cell r="V508">
            <v>20736691.999999989</v>
          </cell>
          <cell r="W508">
            <v>0</v>
          </cell>
          <cell r="X508">
            <v>0</v>
          </cell>
          <cell r="Y508">
            <v>1168919.6000000816</v>
          </cell>
          <cell r="Z508">
            <v>0</v>
          </cell>
          <cell r="AA508" t="b">
            <v>0</v>
          </cell>
          <cell r="AB508">
            <v>53972.22</v>
          </cell>
          <cell r="AC508">
            <v>0</v>
          </cell>
          <cell r="AD508">
            <v>0</v>
          </cell>
        </row>
        <row r="509">
          <cell r="A509">
            <v>36605</v>
          </cell>
          <cell r="B509" t="str">
            <v>Loan Interest</v>
          </cell>
          <cell r="C509" t="str">
            <v>Interest Coll</v>
          </cell>
          <cell r="D509" t="str">
            <v>Quest Diagnostic</v>
          </cell>
          <cell r="E509" t="str">
            <v>Term Loan C</v>
          </cell>
          <cell r="F509" t="str">
            <v xml:space="preserve"> 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 t="str">
            <v>IC</v>
          </cell>
          <cell r="Q509">
            <v>0</v>
          </cell>
          <cell r="R509">
            <v>44135</v>
          </cell>
          <cell r="S509">
            <v>0</v>
          </cell>
          <cell r="T509">
            <v>0</v>
          </cell>
          <cell r="U509" t="b">
            <v>1</v>
          </cell>
          <cell r="V509">
            <v>20780826.999999989</v>
          </cell>
          <cell r="W509">
            <v>0</v>
          </cell>
          <cell r="X509">
            <v>0</v>
          </cell>
          <cell r="Y509">
            <v>1168919.6000000816</v>
          </cell>
          <cell r="Z509">
            <v>0</v>
          </cell>
          <cell r="AA509" t="b">
            <v>0</v>
          </cell>
          <cell r="AB509">
            <v>53972.22</v>
          </cell>
          <cell r="AC509">
            <v>0</v>
          </cell>
          <cell r="AD509">
            <v>0</v>
          </cell>
        </row>
        <row r="510">
          <cell r="A510">
            <v>36605</v>
          </cell>
          <cell r="B510" t="str">
            <v>Loan Interest</v>
          </cell>
          <cell r="C510" t="str">
            <v>Interest Coll</v>
          </cell>
          <cell r="D510" t="str">
            <v>Quest Diagnostic</v>
          </cell>
          <cell r="E510" t="str">
            <v>Term Loan C</v>
          </cell>
          <cell r="F510" t="str">
            <v xml:space="preserve"> 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 t="str">
            <v>IC</v>
          </cell>
          <cell r="Q510">
            <v>0</v>
          </cell>
          <cell r="R510">
            <v>44908.5</v>
          </cell>
          <cell r="S510">
            <v>0</v>
          </cell>
          <cell r="T510">
            <v>0</v>
          </cell>
          <cell r="U510" t="b">
            <v>1</v>
          </cell>
          <cell r="V510">
            <v>20825735.499999989</v>
          </cell>
          <cell r="W510">
            <v>0</v>
          </cell>
          <cell r="X510">
            <v>0</v>
          </cell>
          <cell r="Y510">
            <v>1168919.6000000816</v>
          </cell>
          <cell r="Z510">
            <v>0</v>
          </cell>
          <cell r="AA510" t="b">
            <v>0</v>
          </cell>
          <cell r="AB510">
            <v>53972.22</v>
          </cell>
          <cell r="AC510">
            <v>0</v>
          </cell>
          <cell r="AD510">
            <v>0</v>
          </cell>
        </row>
        <row r="511">
          <cell r="A511">
            <v>36605</v>
          </cell>
          <cell r="B511" t="str">
            <v>Loan Interest</v>
          </cell>
          <cell r="C511" t="str">
            <v>Interest Coll</v>
          </cell>
          <cell r="D511" t="str">
            <v>United Rental  Inc</v>
          </cell>
          <cell r="E511" t="str">
            <v>Term Loan C</v>
          </cell>
          <cell r="F511" t="str">
            <v xml:space="preserve"> 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 t="str">
            <v>IC</v>
          </cell>
          <cell r="Q511">
            <v>0</v>
          </cell>
          <cell r="R511">
            <v>36080.559999999998</v>
          </cell>
          <cell r="S511">
            <v>0</v>
          </cell>
          <cell r="T511">
            <v>0</v>
          </cell>
          <cell r="U511" t="b">
            <v>1</v>
          </cell>
          <cell r="V511">
            <v>20861816.059999987</v>
          </cell>
          <cell r="W511">
            <v>0</v>
          </cell>
          <cell r="X511">
            <v>0</v>
          </cell>
          <cell r="Y511">
            <v>1168919.6000000816</v>
          </cell>
          <cell r="Z511">
            <v>0</v>
          </cell>
          <cell r="AA511" t="b">
            <v>0</v>
          </cell>
          <cell r="AB511">
            <v>53972.22</v>
          </cell>
          <cell r="AC511">
            <v>0</v>
          </cell>
          <cell r="AD511">
            <v>0</v>
          </cell>
        </row>
        <row r="512">
          <cell r="A512">
            <v>36605</v>
          </cell>
          <cell r="B512" t="str">
            <v>Flexi</v>
          </cell>
          <cell r="C512" t="str">
            <v>Interest</v>
          </cell>
          <cell r="D512" t="str">
            <v>Interest Collection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 t="str">
            <v>IC</v>
          </cell>
          <cell r="Q512">
            <v>0</v>
          </cell>
          <cell r="R512">
            <v>21233.09</v>
          </cell>
          <cell r="S512">
            <v>0</v>
          </cell>
          <cell r="T512">
            <v>0</v>
          </cell>
          <cell r="U512" t="b">
            <v>1</v>
          </cell>
          <cell r="V512">
            <v>20883049.149999987</v>
          </cell>
          <cell r="W512">
            <v>0</v>
          </cell>
          <cell r="X512">
            <v>0</v>
          </cell>
          <cell r="Y512">
            <v>1168919.6000000816</v>
          </cell>
          <cell r="Z512">
            <v>0</v>
          </cell>
          <cell r="AA512" t="b">
            <v>0</v>
          </cell>
          <cell r="AB512">
            <v>53972.22</v>
          </cell>
          <cell r="AC512">
            <v>0</v>
          </cell>
          <cell r="AD512">
            <v>0</v>
          </cell>
        </row>
        <row r="513">
          <cell r="A513">
            <v>36605</v>
          </cell>
          <cell r="B513" t="str">
            <v>Flexi</v>
          </cell>
          <cell r="C513" t="str">
            <v>Interest</v>
          </cell>
          <cell r="D513" t="str">
            <v>Expense Reserve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 t="str">
            <v>IE</v>
          </cell>
          <cell r="Q513">
            <v>0</v>
          </cell>
          <cell r="R513">
            <v>53.62</v>
          </cell>
          <cell r="S513">
            <v>0</v>
          </cell>
          <cell r="T513">
            <v>0</v>
          </cell>
          <cell r="U513" t="b">
            <v>0</v>
          </cell>
          <cell r="V513">
            <v>20883049.149999987</v>
          </cell>
          <cell r="W513">
            <v>0</v>
          </cell>
          <cell r="X513">
            <v>0</v>
          </cell>
          <cell r="Y513">
            <v>1168919.6000000816</v>
          </cell>
          <cell r="Z513">
            <v>0</v>
          </cell>
          <cell r="AA513" t="b">
            <v>1</v>
          </cell>
          <cell r="AB513">
            <v>54025.840000000004</v>
          </cell>
          <cell r="AC513">
            <v>0</v>
          </cell>
          <cell r="AD513">
            <v>0</v>
          </cell>
        </row>
        <row r="514">
          <cell r="A514">
            <v>36606</v>
          </cell>
          <cell r="B514" t="str">
            <v>Loan Interest</v>
          </cell>
          <cell r="C514" t="str">
            <v>Interest Coll</v>
          </cell>
          <cell r="D514" t="str">
            <v>Boyds Collection Ltd</v>
          </cell>
          <cell r="E514" t="str">
            <v>Term Loan A</v>
          </cell>
          <cell r="F514" t="str">
            <v xml:space="preserve"> 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 t="str">
            <v>IC</v>
          </cell>
          <cell r="Q514">
            <v>0</v>
          </cell>
          <cell r="R514">
            <v>21708.54</v>
          </cell>
          <cell r="S514">
            <v>0</v>
          </cell>
          <cell r="T514">
            <v>0</v>
          </cell>
          <cell r="U514" t="b">
            <v>1</v>
          </cell>
          <cell r="V514">
            <v>20904757.689999986</v>
          </cell>
          <cell r="W514">
            <v>0</v>
          </cell>
          <cell r="X514">
            <v>0</v>
          </cell>
          <cell r="Y514">
            <v>1168919.6000000816</v>
          </cell>
          <cell r="Z514">
            <v>0</v>
          </cell>
          <cell r="AA514" t="b">
            <v>0</v>
          </cell>
          <cell r="AB514">
            <v>54025.840000000004</v>
          </cell>
          <cell r="AC514">
            <v>0</v>
          </cell>
          <cell r="AD514">
            <v>0</v>
          </cell>
        </row>
        <row r="515">
          <cell r="A515">
            <v>36607</v>
          </cell>
          <cell r="B515" t="str">
            <v>Loan Interest</v>
          </cell>
          <cell r="C515" t="str">
            <v>Interest Coll</v>
          </cell>
          <cell r="D515" t="str">
            <v>Jefferson Smurfit Corporation</v>
          </cell>
          <cell r="E515" t="str">
            <v>Term Loan B</v>
          </cell>
          <cell r="F515" t="str">
            <v xml:space="preserve"> 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 t="str">
            <v>IC</v>
          </cell>
          <cell r="Q515">
            <v>0</v>
          </cell>
          <cell r="R515">
            <v>5614.43</v>
          </cell>
          <cell r="S515">
            <v>0</v>
          </cell>
          <cell r="T515">
            <v>0</v>
          </cell>
          <cell r="U515" t="b">
            <v>1</v>
          </cell>
          <cell r="V515">
            <v>20910372.119999986</v>
          </cell>
          <cell r="W515">
            <v>0</v>
          </cell>
          <cell r="X515">
            <v>0</v>
          </cell>
          <cell r="Y515">
            <v>1168919.6000000816</v>
          </cell>
          <cell r="Z515">
            <v>0</v>
          </cell>
          <cell r="AA515" t="b">
            <v>0</v>
          </cell>
          <cell r="AB515">
            <v>54025.840000000004</v>
          </cell>
          <cell r="AC515">
            <v>0</v>
          </cell>
          <cell r="AD515">
            <v>0</v>
          </cell>
        </row>
        <row r="516">
          <cell r="A516">
            <v>36609</v>
          </cell>
          <cell r="B516" t="str">
            <v>Loan Interest</v>
          </cell>
          <cell r="C516" t="str">
            <v>Interest Coll</v>
          </cell>
          <cell r="D516" t="str">
            <v>AMFM Operating</v>
          </cell>
          <cell r="E516" t="str">
            <v>Term Loan  A</v>
          </cell>
          <cell r="F516" t="str">
            <v xml:space="preserve"> 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 t="str">
            <v>IC</v>
          </cell>
          <cell r="Q516">
            <v>0</v>
          </cell>
          <cell r="R516">
            <v>45967.88</v>
          </cell>
          <cell r="S516">
            <v>0</v>
          </cell>
          <cell r="T516">
            <v>0</v>
          </cell>
          <cell r="U516" t="b">
            <v>1</v>
          </cell>
          <cell r="V516">
            <v>20956339.999999985</v>
          </cell>
          <cell r="W516">
            <v>0</v>
          </cell>
          <cell r="X516">
            <v>0</v>
          </cell>
          <cell r="Y516">
            <v>1168919.6000000816</v>
          </cell>
          <cell r="Z516">
            <v>0</v>
          </cell>
          <cell r="AA516" t="b">
            <v>0</v>
          </cell>
          <cell r="AB516">
            <v>54025.840000000004</v>
          </cell>
          <cell r="AC516">
            <v>0</v>
          </cell>
          <cell r="AD516">
            <v>0</v>
          </cell>
        </row>
        <row r="517">
          <cell r="A517">
            <v>36613</v>
          </cell>
          <cell r="B517" t="str">
            <v>Flexi</v>
          </cell>
          <cell r="C517" t="str">
            <v>Interest</v>
          </cell>
          <cell r="D517" t="str">
            <v>Interest Collection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 t="str">
            <v>IC</v>
          </cell>
          <cell r="Q517">
            <v>0</v>
          </cell>
          <cell r="R517">
            <v>22637.77</v>
          </cell>
          <cell r="S517">
            <v>0</v>
          </cell>
          <cell r="T517">
            <v>0</v>
          </cell>
          <cell r="U517" t="b">
            <v>1</v>
          </cell>
          <cell r="V517">
            <v>20978977.769999985</v>
          </cell>
          <cell r="W517">
            <v>0</v>
          </cell>
          <cell r="X517">
            <v>0</v>
          </cell>
          <cell r="Y517">
            <v>1168919.6000000816</v>
          </cell>
          <cell r="Z517">
            <v>0</v>
          </cell>
          <cell r="AA517" t="b">
            <v>0</v>
          </cell>
          <cell r="AB517">
            <v>54025.840000000004</v>
          </cell>
          <cell r="AC517">
            <v>0</v>
          </cell>
          <cell r="AD517">
            <v>0</v>
          </cell>
        </row>
        <row r="518">
          <cell r="A518">
            <v>36613</v>
          </cell>
          <cell r="B518" t="str">
            <v>Flexi</v>
          </cell>
          <cell r="C518" t="str">
            <v>Interest</v>
          </cell>
          <cell r="D518" t="str">
            <v>Expense Reserve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 t="str">
            <v>IE</v>
          </cell>
          <cell r="Q518">
            <v>0</v>
          </cell>
          <cell r="R518">
            <v>55.46</v>
          </cell>
          <cell r="S518">
            <v>0</v>
          </cell>
          <cell r="T518">
            <v>0</v>
          </cell>
          <cell r="U518" t="b">
            <v>0</v>
          </cell>
          <cell r="V518">
            <v>20978977.769999985</v>
          </cell>
          <cell r="W518">
            <v>0</v>
          </cell>
          <cell r="X518">
            <v>0</v>
          </cell>
          <cell r="Y518">
            <v>1168919.6000000816</v>
          </cell>
          <cell r="Z518">
            <v>0</v>
          </cell>
          <cell r="AA518" t="b">
            <v>1</v>
          </cell>
          <cell r="AB518">
            <v>54081.3</v>
          </cell>
          <cell r="AC518">
            <v>0</v>
          </cell>
          <cell r="AD518">
            <v>0</v>
          </cell>
        </row>
        <row r="519">
          <cell r="A519">
            <v>36613</v>
          </cell>
          <cell r="B519" t="str">
            <v>Principal Pymt</v>
          </cell>
          <cell r="C519" t="str">
            <v>Principal Coll</v>
          </cell>
          <cell r="D519" t="str">
            <v>American Axle &amp; Manufacturing</v>
          </cell>
          <cell r="E519" t="str">
            <v>Term Loan B</v>
          </cell>
          <cell r="F519">
            <v>-3333.33</v>
          </cell>
          <cell r="G519">
            <v>0</v>
          </cell>
          <cell r="H519" t="str">
            <v xml:space="preserve"> 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 t="str">
            <v>SP</v>
          </cell>
          <cell r="Q519">
            <v>330000</v>
          </cell>
          <cell r="R519">
            <v>3333.33</v>
          </cell>
          <cell r="S519">
            <v>0</v>
          </cell>
          <cell r="T519">
            <v>0</v>
          </cell>
          <cell r="U519" t="b">
            <v>0</v>
          </cell>
          <cell r="V519">
            <v>20978977.769999985</v>
          </cell>
          <cell r="W519">
            <v>0</v>
          </cell>
          <cell r="X519">
            <v>0</v>
          </cell>
          <cell r="Y519">
            <v>1172252.9300000817</v>
          </cell>
          <cell r="Z519">
            <v>0</v>
          </cell>
          <cell r="AA519" t="b">
            <v>0</v>
          </cell>
          <cell r="AB519">
            <v>54081.3</v>
          </cell>
          <cell r="AC519">
            <v>0</v>
          </cell>
          <cell r="AD519">
            <v>0</v>
          </cell>
        </row>
        <row r="520">
          <cell r="A520">
            <v>36613</v>
          </cell>
          <cell r="B520" t="str">
            <v>Loan Interest</v>
          </cell>
          <cell r="C520" t="str">
            <v>Interest Coll</v>
          </cell>
          <cell r="D520" t="str">
            <v>American Axle &amp; Manufacturing</v>
          </cell>
          <cell r="E520" t="str">
            <v>Term Loan  B</v>
          </cell>
          <cell r="F520" t="str">
            <v xml:space="preserve"> 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 t="str">
            <v>IC</v>
          </cell>
          <cell r="Q520">
            <v>0</v>
          </cell>
          <cell r="R520">
            <v>15481.77</v>
          </cell>
          <cell r="S520">
            <v>0</v>
          </cell>
          <cell r="T520">
            <v>0</v>
          </cell>
          <cell r="U520" t="b">
            <v>1</v>
          </cell>
          <cell r="V520">
            <v>20994459.539999984</v>
          </cell>
          <cell r="W520">
            <v>0</v>
          </cell>
          <cell r="X520">
            <v>0</v>
          </cell>
          <cell r="Y520">
            <v>1172252.9300000817</v>
          </cell>
          <cell r="Z520">
            <v>0</v>
          </cell>
          <cell r="AA520" t="b">
            <v>0</v>
          </cell>
          <cell r="AB520">
            <v>54081.3</v>
          </cell>
          <cell r="AC520">
            <v>0</v>
          </cell>
          <cell r="AD520">
            <v>0</v>
          </cell>
        </row>
        <row r="521">
          <cell r="A521">
            <v>36614</v>
          </cell>
          <cell r="B521" t="str">
            <v>Sell</v>
          </cell>
          <cell r="C521" t="str">
            <v>Principal Coll</v>
          </cell>
          <cell r="D521" t="str">
            <v>Global Imaging</v>
          </cell>
          <cell r="E521" t="str">
            <v>Bond</v>
          </cell>
          <cell r="F521">
            <v>-750000</v>
          </cell>
          <cell r="G521">
            <v>10.75</v>
          </cell>
          <cell r="H521" t="str">
            <v>37934AAC4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39128</v>
          </cell>
          <cell r="N521">
            <v>88</v>
          </cell>
          <cell r="O521">
            <v>0</v>
          </cell>
          <cell r="P521" t="str">
            <v>SP</v>
          </cell>
          <cell r="Q521">
            <v>330000</v>
          </cell>
          <cell r="R521">
            <v>660000</v>
          </cell>
          <cell r="S521">
            <v>0</v>
          </cell>
          <cell r="T521">
            <v>0</v>
          </cell>
          <cell r="U521" t="b">
            <v>0</v>
          </cell>
          <cell r="V521">
            <v>20994459.539999984</v>
          </cell>
          <cell r="W521">
            <v>0</v>
          </cell>
          <cell r="X521">
            <v>0</v>
          </cell>
          <cell r="Y521">
            <v>1832252.9300000817</v>
          </cell>
          <cell r="Z521">
            <v>0</v>
          </cell>
          <cell r="AA521" t="b">
            <v>0</v>
          </cell>
          <cell r="AB521">
            <v>54081.3</v>
          </cell>
          <cell r="AC521">
            <v>0</v>
          </cell>
          <cell r="AD521">
            <v>0</v>
          </cell>
        </row>
        <row r="522">
          <cell r="A522">
            <v>36614</v>
          </cell>
          <cell r="B522" t="str">
            <v>Sell</v>
          </cell>
          <cell r="C522" t="str">
            <v>Interest Coll</v>
          </cell>
          <cell r="D522" t="str">
            <v>Global Imaging</v>
          </cell>
          <cell r="E522" t="str">
            <v>Bond</v>
          </cell>
          <cell r="F522">
            <v>0</v>
          </cell>
          <cell r="G522">
            <v>0</v>
          </cell>
          <cell r="H522" t="str">
            <v>37934AAC4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 t="str">
            <v>IC</v>
          </cell>
          <cell r="Q522">
            <v>0</v>
          </cell>
          <cell r="R522">
            <v>9854.17</v>
          </cell>
          <cell r="S522">
            <v>0</v>
          </cell>
          <cell r="T522">
            <v>0</v>
          </cell>
          <cell r="U522" t="b">
            <v>1</v>
          </cell>
          <cell r="V522">
            <v>21004313.709999986</v>
          </cell>
          <cell r="W522">
            <v>0</v>
          </cell>
          <cell r="X522">
            <v>0</v>
          </cell>
          <cell r="Y522">
            <v>1832252.9300000817</v>
          </cell>
          <cell r="Z522">
            <v>0</v>
          </cell>
          <cell r="AA522" t="b">
            <v>0</v>
          </cell>
          <cell r="AB522">
            <v>54081.3</v>
          </cell>
          <cell r="AC522">
            <v>0</v>
          </cell>
          <cell r="AD522">
            <v>0</v>
          </cell>
        </row>
        <row r="523">
          <cell r="A523">
            <v>36614</v>
          </cell>
          <cell r="B523" t="str">
            <v>Loan Interest</v>
          </cell>
          <cell r="C523" t="str">
            <v>Interest Coll</v>
          </cell>
          <cell r="D523" t="str">
            <v>Mediacom USA LLC</v>
          </cell>
          <cell r="E523" t="str">
            <v>Term Loan  B</v>
          </cell>
          <cell r="F523" t="str">
            <v xml:space="preserve"> 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 t="str">
            <v>IC</v>
          </cell>
          <cell r="Q523">
            <v>0</v>
          </cell>
          <cell r="R523">
            <v>18248.849999999999</v>
          </cell>
          <cell r="S523">
            <v>0</v>
          </cell>
          <cell r="T523">
            <v>0</v>
          </cell>
          <cell r="U523" t="b">
            <v>1</v>
          </cell>
          <cell r="V523">
            <v>21022562.559999987</v>
          </cell>
          <cell r="W523">
            <v>0</v>
          </cell>
          <cell r="X523">
            <v>0</v>
          </cell>
          <cell r="Y523">
            <v>1832252.9300000817</v>
          </cell>
          <cell r="Z523">
            <v>0</v>
          </cell>
          <cell r="AA523" t="b">
            <v>0</v>
          </cell>
          <cell r="AB523">
            <v>54081.3</v>
          </cell>
          <cell r="AC523">
            <v>0</v>
          </cell>
          <cell r="AD523">
            <v>0</v>
          </cell>
        </row>
        <row r="524">
          <cell r="A524">
            <v>36614</v>
          </cell>
          <cell r="B524" t="str">
            <v>Misc fee</v>
          </cell>
          <cell r="C524" t="str">
            <v>Interest Coll</v>
          </cell>
          <cell r="D524" t="str">
            <v>ACX Technologies Inc</v>
          </cell>
          <cell r="E524" t="str">
            <v xml:space="preserve">Term Loan  </v>
          </cell>
          <cell r="F524" t="str">
            <v xml:space="preserve"> 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 t="str">
            <v>IC</v>
          </cell>
          <cell r="Q524">
            <v>0</v>
          </cell>
          <cell r="R524">
            <v>5265.63</v>
          </cell>
          <cell r="S524">
            <v>0</v>
          </cell>
          <cell r="T524">
            <v>0</v>
          </cell>
          <cell r="U524" t="b">
            <v>1</v>
          </cell>
          <cell r="V524">
            <v>21027828.189999986</v>
          </cell>
          <cell r="W524">
            <v>0</v>
          </cell>
          <cell r="X524">
            <v>0</v>
          </cell>
          <cell r="Y524">
            <v>1832252.9300000817</v>
          </cell>
          <cell r="Z524">
            <v>0</v>
          </cell>
          <cell r="AA524" t="b">
            <v>0</v>
          </cell>
          <cell r="AB524">
            <v>54081.3</v>
          </cell>
          <cell r="AC524">
            <v>0</v>
          </cell>
          <cell r="AD524">
            <v>0</v>
          </cell>
        </row>
        <row r="525">
          <cell r="A525">
            <v>36614</v>
          </cell>
          <cell r="B525" t="str">
            <v>Loan Interest</v>
          </cell>
          <cell r="C525" t="str">
            <v>Interest Coll</v>
          </cell>
          <cell r="D525" t="str">
            <v>Packaging Corp of America</v>
          </cell>
          <cell r="E525" t="str">
            <v>Term Loan  B</v>
          </cell>
          <cell r="F525" t="str">
            <v xml:space="preserve"> 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 t="str">
            <v>IC</v>
          </cell>
          <cell r="Q525">
            <v>0</v>
          </cell>
          <cell r="R525">
            <v>28.16</v>
          </cell>
          <cell r="S525">
            <v>0</v>
          </cell>
          <cell r="T525">
            <v>0</v>
          </cell>
          <cell r="U525" t="b">
            <v>1</v>
          </cell>
          <cell r="V525">
            <v>21027856.349999987</v>
          </cell>
          <cell r="W525">
            <v>0</v>
          </cell>
          <cell r="X525">
            <v>0</v>
          </cell>
          <cell r="Y525">
            <v>1832252.9300000817</v>
          </cell>
          <cell r="Z525">
            <v>0</v>
          </cell>
          <cell r="AA525" t="b">
            <v>0</v>
          </cell>
          <cell r="AB525">
            <v>54081.3</v>
          </cell>
          <cell r="AC525">
            <v>0</v>
          </cell>
          <cell r="AD525">
            <v>0</v>
          </cell>
        </row>
        <row r="526">
          <cell r="A526">
            <v>36614</v>
          </cell>
          <cell r="B526" t="str">
            <v>Principal Pymt</v>
          </cell>
          <cell r="C526" t="str">
            <v>Principal Coll</v>
          </cell>
          <cell r="D526" t="str">
            <v>Packaging Corp of America</v>
          </cell>
          <cell r="E526" t="str">
            <v>Term Loan B</v>
          </cell>
          <cell r="F526">
            <v>-1239.96</v>
          </cell>
          <cell r="G526">
            <v>0</v>
          </cell>
          <cell r="H526" t="str">
            <v xml:space="preserve"> 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 t="str">
            <v>SP</v>
          </cell>
          <cell r="Q526">
            <v>330000</v>
          </cell>
          <cell r="R526">
            <v>1239.96</v>
          </cell>
          <cell r="S526">
            <v>0</v>
          </cell>
          <cell r="T526">
            <v>0</v>
          </cell>
          <cell r="U526" t="b">
            <v>0</v>
          </cell>
          <cell r="V526">
            <v>21027856.349999987</v>
          </cell>
          <cell r="W526">
            <v>0</v>
          </cell>
          <cell r="X526">
            <v>0</v>
          </cell>
          <cell r="Y526">
            <v>1833492.8900000816</v>
          </cell>
          <cell r="Z526">
            <v>0</v>
          </cell>
          <cell r="AA526" t="b">
            <v>0</v>
          </cell>
          <cell r="AB526">
            <v>54081.3</v>
          </cell>
          <cell r="AC526">
            <v>0</v>
          </cell>
          <cell r="AD526">
            <v>0</v>
          </cell>
        </row>
        <row r="527">
          <cell r="A527">
            <v>36614</v>
          </cell>
          <cell r="B527" t="str">
            <v>Loan Interest</v>
          </cell>
          <cell r="C527" t="str">
            <v>Interest Coll</v>
          </cell>
          <cell r="D527" t="str">
            <v>Packaging Corp of America</v>
          </cell>
          <cell r="E527" t="str">
            <v>Term Loan  C</v>
          </cell>
          <cell r="F527" t="str">
            <v xml:space="preserve"> 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 t="str">
            <v>IC</v>
          </cell>
          <cell r="Q527">
            <v>0</v>
          </cell>
          <cell r="R527">
            <v>28.93</v>
          </cell>
          <cell r="S527">
            <v>0</v>
          </cell>
          <cell r="T527">
            <v>0</v>
          </cell>
          <cell r="U527" t="b">
            <v>1</v>
          </cell>
          <cell r="V527">
            <v>21027885.279999986</v>
          </cell>
          <cell r="W527">
            <v>0</v>
          </cell>
          <cell r="X527">
            <v>0</v>
          </cell>
          <cell r="Y527">
            <v>1833492.8900000816</v>
          </cell>
          <cell r="Z527">
            <v>0</v>
          </cell>
          <cell r="AA527" t="b">
            <v>0</v>
          </cell>
          <cell r="AB527">
            <v>54081.3</v>
          </cell>
          <cell r="AC527">
            <v>0</v>
          </cell>
          <cell r="AD527">
            <v>0</v>
          </cell>
        </row>
        <row r="528">
          <cell r="A528">
            <v>36614</v>
          </cell>
          <cell r="B528" t="str">
            <v>Principal Pymt</v>
          </cell>
          <cell r="C528" t="str">
            <v>Principal Coll</v>
          </cell>
          <cell r="D528" t="str">
            <v>Packaging Corp of America</v>
          </cell>
          <cell r="E528" t="str">
            <v>Term Loan C</v>
          </cell>
          <cell r="F528">
            <v>-1239.96</v>
          </cell>
          <cell r="G528">
            <v>0</v>
          </cell>
          <cell r="H528" t="str">
            <v xml:space="preserve"> 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 t="str">
            <v>SP</v>
          </cell>
          <cell r="Q528">
            <v>330000</v>
          </cell>
          <cell r="R528">
            <v>1239.96</v>
          </cell>
          <cell r="S528">
            <v>0</v>
          </cell>
          <cell r="T528">
            <v>0</v>
          </cell>
          <cell r="U528" t="b">
            <v>0</v>
          </cell>
          <cell r="V528">
            <v>21027885.279999986</v>
          </cell>
          <cell r="W528">
            <v>0</v>
          </cell>
          <cell r="X528">
            <v>0</v>
          </cell>
          <cell r="Y528">
            <v>1834732.8500000816</v>
          </cell>
          <cell r="Z528">
            <v>0</v>
          </cell>
          <cell r="AA528" t="b">
            <v>0</v>
          </cell>
          <cell r="AB528">
            <v>54081.3</v>
          </cell>
          <cell r="AC528">
            <v>0</v>
          </cell>
          <cell r="AD528">
            <v>0</v>
          </cell>
        </row>
        <row r="529">
          <cell r="A529">
            <v>36615</v>
          </cell>
          <cell r="B529" t="str">
            <v>Sell</v>
          </cell>
          <cell r="C529" t="str">
            <v>Principal Coll</v>
          </cell>
          <cell r="D529" t="str">
            <v>Argosy Gaming</v>
          </cell>
          <cell r="E529" t="str">
            <v>Bond</v>
          </cell>
          <cell r="F529">
            <v>-1250000</v>
          </cell>
          <cell r="G529" t="str">
            <v>10.75</v>
          </cell>
          <cell r="H529" t="str">
            <v>040228AG3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39965</v>
          </cell>
          <cell r="N529">
            <v>101.75</v>
          </cell>
          <cell r="O529">
            <v>0</v>
          </cell>
          <cell r="P529" t="str">
            <v>SP</v>
          </cell>
          <cell r="Q529">
            <v>330000</v>
          </cell>
          <cell r="R529">
            <v>1271875</v>
          </cell>
          <cell r="S529">
            <v>0</v>
          </cell>
          <cell r="T529">
            <v>0</v>
          </cell>
          <cell r="U529" t="b">
            <v>0</v>
          </cell>
          <cell r="V529">
            <v>21027885.279999986</v>
          </cell>
          <cell r="W529">
            <v>0</v>
          </cell>
          <cell r="X529">
            <v>0</v>
          </cell>
          <cell r="Y529">
            <v>3106607.8500000816</v>
          </cell>
          <cell r="Z529">
            <v>0</v>
          </cell>
          <cell r="AA529" t="b">
            <v>0</v>
          </cell>
          <cell r="AB529">
            <v>54081.3</v>
          </cell>
          <cell r="AC529">
            <v>0</v>
          </cell>
          <cell r="AD529">
            <v>0</v>
          </cell>
        </row>
        <row r="530">
          <cell r="A530">
            <v>36615</v>
          </cell>
          <cell r="B530" t="str">
            <v>Sell</v>
          </cell>
          <cell r="C530" t="str">
            <v>Interest Coll</v>
          </cell>
          <cell r="D530" t="str">
            <v>Argosy Gaming</v>
          </cell>
          <cell r="E530" t="str">
            <v>Bond</v>
          </cell>
          <cell r="F530">
            <v>0</v>
          </cell>
          <cell r="G530">
            <v>0</v>
          </cell>
          <cell r="H530" t="str">
            <v>040228AG3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 t="str">
            <v>IC</v>
          </cell>
          <cell r="Q530">
            <v>0</v>
          </cell>
          <cell r="R530">
            <v>44418.400000000001</v>
          </cell>
          <cell r="S530">
            <v>0</v>
          </cell>
          <cell r="T530">
            <v>0</v>
          </cell>
          <cell r="U530" t="b">
            <v>1</v>
          </cell>
          <cell r="V530">
            <v>21072303.679999985</v>
          </cell>
          <cell r="W530">
            <v>0</v>
          </cell>
          <cell r="X530">
            <v>0</v>
          </cell>
          <cell r="Y530">
            <v>3106607.8500000816</v>
          </cell>
          <cell r="Z530">
            <v>0</v>
          </cell>
          <cell r="AA530" t="b">
            <v>0</v>
          </cell>
          <cell r="AB530">
            <v>54081.3</v>
          </cell>
          <cell r="AC530">
            <v>0</v>
          </cell>
          <cell r="AD530">
            <v>0</v>
          </cell>
        </row>
        <row r="531">
          <cell r="A531">
            <v>36615</v>
          </cell>
          <cell r="B531" t="str">
            <v>Purchase</v>
          </cell>
          <cell r="C531" t="str">
            <v>Principal Coll</v>
          </cell>
          <cell r="D531" t="str">
            <v>NCI Building Systems</v>
          </cell>
          <cell r="E531" t="str">
            <v>Bond</v>
          </cell>
          <cell r="F531">
            <v>2750000</v>
          </cell>
          <cell r="G531">
            <v>9.25</v>
          </cell>
          <cell r="H531" t="str">
            <v>628852AC9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39934</v>
          </cell>
          <cell r="N531">
            <v>92.25</v>
          </cell>
          <cell r="O531">
            <v>0</v>
          </cell>
          <cell r="P531" t="str">
            <v>PP</v>
          </cell>
          <cell r="Q531">
            <v>0</v>
          </cell>
          <cell r="R531">
            <v>-2536875</v>
          </cell>
          <cell r="S531">
            <v>0</v>
          </cell>
          <cell r="T531">
            <v>0</v>
          </cell>
          <cell r="U531" t="b">
            <v>0</v>
          </cell>
          <cell r="V531">
            <v>21072303.679999985</v>
          </cell>
          <cell r="W531">
            <v>0</v>
          </cell>
          <cell r="X531">
            <v>0</v>
          </cell>
          <cell r="Y531">
            <v>569732.85000008158</v>
          </cell>
          <cell r="Z531">
            <v>0</v>
          </cell>
          <cell r="AA531" t="b">
            <v>0</v>
          </cell>
          <cell r="AB531">
            <v>54081.3</v>
          </cell>
          <cell r="AC531">
            <v>0</v>
          </cell>
          <cell r="AD531">
            <v>0</v>
          </cell>
        </row>
        <row r="532">
          <cell r="A532">
            <v>36615</v>
          </cell>
          <cell r="B532" t="str">
            <v>Purchase</v>
          </cell>
          <cell r="C532" t="str">
            <v>Interest Coll</v>
          </cell>
          <cell r="D532" t="str">
            <v>NCI Building Systems</v>
          </cell>
          <cell r="E532" t="str">
            <v>Bond</v>
          </cell>
          <cell r="F532" t="str">
            <v xml:space="preserve"> </v>
          </cell>
          <cell r="G532">
            <v>0</v>
          </cell>
          <cell r="H532" t="str">
            <v>628852AC9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 t="str">
            <v xml:space="preserve"> </v>
          </cell>
          <cell r="O532">
            <v>0</v>
          </cell>
          <cell r="P532" t="str">
            <v>PC</v>
          </cell>
          <cell r="Q532">
            <v>0</v>
          </cell>
          <cell r="R532">
            <v>-105282.99</v>
          </cell>
          <cell r="S532">
            <v>0</v>
          </cell>
          <cell r="T532">
            <v>0</v>
          </cell>
          <cell r="U532" t="b">
            <v>1</v>
          </cell>
          <cell r="V532">
            <v>20967020.689999986</v>
          </cell>
          <cell r="W532">
            <v>0</v>
          </cell>
          <cell r="X532">
            <v>0</v>
          </cell>
          <cell r="Y532">
            <v>569732.85000008158</v>
          </cell>
          <cell r="Z532">
            <v>0</v>
          </cell>
          <cell r="AA532" t="b">
            <v>0</v>
          </cell>
          <cell r="AB532">
            <v>54081.3</v>
          </cell>
          <cell r="AC532">
            <v>0</v>
          </cell>
          <cell r="AD532">
            <v>0</v>
          </cell>
        </row>
        <row r="533">
          <cell r="A533" t="str">
            <v>3/31/000</v>
          </cell>
          <cell r="B533" t="str">
            <v>Bond Interest</v>
          </cell>
          <cell r="C533" t="str">
            <v>Interest Coll</v>
          </cell>
          <cell r="D533" t="str">
            <v>Tembec Finance</v>
          </cell>
          <cell r="E533" t="str">
            <v>Bond</v>
          </cell>
          <cell r="F533" t="str">
            <v xml:space="preserve"> </v>
          </cell>
          <cell r="G533">
            <v>0</v>
          </cell>
          <cell r="H533" t="str">
            <v>87970CAA4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 t="str">
            <v>IC</v>
          </cell>
          <cell r="Q533">
            <v>0</v>
          </cell>
          <cell r="R533">
            <v>394506.25</v>
          </cell>
          <cell r="S533">
            <v>0</v>
          </cell>
          <cell r="T533">
            <v>0</v>
          </cell>
          <cell r="U533" t="b">
            <v>1</v>
          </cell>
          <cell r="V533">
            <v>21361526.939999986</v>
          </cell>
          <cell r="W533">
            <v>0</v>
          </cell>
          <cell r="X533">
            <v>0</v>
          </cell>
          <cell r="Y533">
            <v>569732.85000008158</v>
          </cell>
          <cell r="Z533">
            <v>0</v>
          </cell>
          <cell r="AA533" t="b">
            <v>0</v>
          </cell>
          <cell r="AB533">
            <v>54081.3</v>
          </cell>
          <cell r="AC533">
            <v>0</v>
          </cell>
          <cell r="AD533">
            <v>0</v>
          </cell>
        </row>
        <row r="534">
          <cell r="A534">
            <v>36616</v>
          </cell>
          <cell r="B534" t="str">
            <v>Loan Interest</v>
          </cell>
          <cell r="C534" t="str">
            <v>Interest Coll</v>
          </cell>
          <cell r="D534" t="str">
            <v xml:space="preserve">Aurora Foods Inc </v>
          </cell>
          <cell r="E534" t="str">
            <v>Term Loan  B2</v>
          </cell>
          <cell r="F534" t="str">
            <v xml:space="preserve"> 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 t="str">
            <v>IC</v>
          </cell>
          <cell r="Q534">
            <v>0</v>
          </cell>
          <cell r="R534">
            <v>80.41</v>
          </cell>
          <cell r="S534">
            <v>0</v>
          </cell>
          <cell r="T534">
            <v>0</v>
          </cell>
          <cell r="U534" t="b">
            <v>1</v>
          </cell>
          <cell r="V534">
            <v>21361607.349999987</v>
          </cell>
          <cell r="W534">
            <v>0</v>
          </cell>
          <cell r="X534">
            <v>0</v>
          </cell>
          <cell r="Y534">
            <v>569732.85000008158</v>
          </cell>
          <cell r="Z534">
            <v>0</v>
          </cell>
          <cell r="AA534" t="b">
            <v>0</v>
          </cell>
          <cell r="AB534">
            <v>54081.3</v>
          </cell>
          <cell r="AC534">
            <v>0</v>
          </cell>
          <cell r="AD534">
            <v>0</v>
          </cell>
        </row>
        <row r="535">
          <cell r="A535">
            <v>36616</v>
          </cell>
          <cell r="B535" t="str">
            <v>Principal Pymt</v>
          </cell>
          <cell r="C535" t="str">
            <v>Principal Coll</v>
          </cell>
          <cell r="D535" t="str">
            <v xml:space="preserve">Aurora Foods Inc </v>
          </cell>
          <cell r="E535" t="str">
            <v>Term Loan  B2</v>
          </cell>
          <cell r="F535">
            <v>-5000</v>
          </cell>
          <cell r="G535">
            <v>0</v>
          </cell>
          <cell r="H535" t="str">
            <v xml:space="preserve"> 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 t="str">
            <v>SP</v>
          </cell>
          <cell r="Q535">
            <v>330000</v>
          </cell>
          <cell r="R535">
            <v>5000</v>
          </cell>
          <cell r="S535">
            <v>0</v>
          </cell>
          <cell r="T535">
            <v>0</v>
          </cell>
          <cell r="U535" t="b">
            <v>0</v>
          </cell>
          <cell r="V535">
            <v>21361607.349999987</v>
          </cell>
          <cell r="W535">
            <v>0</v>
          </cell>
          <cell r="X535">
            <v>0</v>
          </cell>
          <cell r="Y535">
            <v>574732.85000008158</v>
          </cell>
          <cell r="Z535">
            <v>0</v>
          </cell>
          <cell r="AA535" t="b">
            <v>0</v>
          </cell>
          <cell r="AB535">
            <v>54081.3</v>
          </cell>
          <cell r="AC535">
            <v>0</v>
          </cell>
          <cell r="AD535">
            <v>0</v>
          </cell>
        </row>
        <row r="536">
          <cell r="A536">
            <v>36616</v>
          </cell>
          <cell r="B536">
            <v>0</v>
          </cell>
          <cell r="C536" t="str">
            <v>Interest Coll</v>
          </cell>
          <cell r="D536" t="str">
            <v>Avis Rent A Car Inc</v>
          </cell>
          <cell r="E536" t="str">
            <v>Term Loan  C</v>
          </cell>
          <cell r="F536" t="str">
            <v xml:space="preserve"> 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 t="str">
            <v>IC</v>
          </cell>
          <cell r="Q536">
            <v>0</v>
          </cell>
          <cell r="R536">
            <v>0.51</v>
          </cell>
          <cell r="S536">
            <v>0</v>
          </cell>
          <cell r="T536">
            <v>0</v>
          </cell>
          <cell r="U536" t="b">
            <v>1</v>
          </cell>
          <cell r="V536">
            <v>21361607.859999988</v>
          </cell>
          <cell r="W536">
            <v>0</v>
          </cell>
          <cell r="X536">
            <v>0</v>
          </cell>
          <cell r="Y536">
            <v>574732.85000008158</v>
          </cell>
          <cell r="Z536">
            <v>0</v>
          </cell>
          <cell r="AA536" t="b">
            <v>0</v>
          </cell>
          <cell r="AB536">
            <v>54081.3</v>
          </cell>
          <cell r="AC536">
            <v>0</v>
          </cell>
          <cell r="AD536">
            <v>0</v>
          </cell>
        </row>
        <row r="537">
          <cell r="A537">
            <v>36616</v>
          </cell>
          <cell r="B537" t="str">
            <v>Loan Interest</v>
          </cell>
          <cell r="C537" t="str">
            <v>Interest Coll</v>
          </cell>
          <cell r="D537" t="str">
            <v>Packaging Corp of America</v>
          </cell>
          <cell r="E537" t="str">
            <v>Term Loan  B</v>
          </cell>
          <cell r="F537" t="str">
            <v xml:space="preserve"> 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 t="str">
            <v>IC</v>
          </cell>
          <cell r="Q537">
            <v>0</v>
          </cell>
          <cell r="R537">
            <v>9768.14</v>
          </cell>
          <cell r="S537">
            <v>0</v>
          </cell>
          <cell r="T537">
            <v>0</v>
          </cell>
          <cell r="U537" t="b">
            <v>1</v>
          </cell>
          <cell r="V537">
            <v>21371375.999999989</v>
          </cell>
          <cell r="W537">
            <v>0</v>
          </cell>
          <cell r="X537">
            <v>0</v>
          </cell>
          <cell r="Y537">
            <v>574732.85000008158</v>
          </cell>
          <cell r="Z537">
            <v>0</v>
          </cell>
          <cell r="AA537" t="b">
            <v>0</v>
          </cell>
          <cell r="AB537">
            <v>54081.3</v>
          </cell>
          <cell r="AC537">
            <v>0</v>
          </cell>
          <cell r="AD537">
            <v>0</v>
          </cell>
        </row>
        <row r="538">
          <cell r="A538">
            <v>36616</v>
          </cell>
          <cell r="B538" t="str">
            <v>Principal Pymt</v>
          </cell>
          <cell r="C538" t="str">
            <v>Principal Coll</v>
          </cell>
          <cell r="D538" t="str">
            <v>Packaging Corp of America</v>
          </cell>
          <cell r="E538" t="str">
            <v>Term Loan  C</v>
          </cell>
          <cell r="F538">
            <v>-11156.73</v>
          </cell>
          <cell r="G538">
            <v>0</v>
          </cell>
          <cell r="H538" t="str">
            <v xml:space="preserve"> 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 t="str">
            <v>SP</v>
          </cell>
          <cell r="Q538">
            <v>330000</v>
          </cell>
          <cell r="R538">
            <v>11156.73</v>
          </cell>
          <cell r="S538">
            <v>0</v>
          </cell>
          <cell r="T538">
            <v>0</v>
          </cell>
          <cell r="U538" t="b">
            <v>0</v>
          </cell>
          <cell r="V538">
            <v>21371375.999999989</v>
          </cell>
          <cell r="W538">
            <v>0</v>
          </cell>
          <cell r="X538">
            <v>0</v>
          </cell>
          <cell r="Y538">
            <v>585889.58000008157</v>
          </cell>
          <cell r="Z538">
            <v>0</v>
          </cell>
          <cell r="AA538" t="b">
            <v>0</v>
          </cell>
          <cell r="AB538">
            <v>54081.3</v>
          </cell>
          <cell r="AC538">
            <v>0</v>
          </cell>
          <cell r="AD538">
            <v>0</v>
          </cell>
        </row>
        <row r="539">
          <cell r="A539">
            <v>36616</v>
          </cell>
          <cell r="B539" t="str">
            <v>Loan Interest</v>
          </cell>
          <cell r="C539" t="str">
            <v>Interest Coll</v>
          </cell>
          <cell r="D539" t="str">
            <v>Packaging Corp of America</v>
          </cell>
          <cell r="E539" t="str">
            <v>Term Loan  B</v>
          </cell>
          <cell r="F539" t="str">
            <v xml:space="preserve"> 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 t="str">
            <v>IC</v>
          </cell>
          <cell r="Q539">
            <v>0</v>
          </cell>
          <cell r="R539">
            <v>27718.99</v>
          </cell>
          <cell r="S539">
            <v>0</v>
          </cell>
          <cell r="T539">
            <v>0</v>
          </cell>
          <cell r="U539" t="b">
            <v>1</v>
          </cell>
          <cell r="V539">
            <v>21399094.989999987</v>
          </cell>
          <cell r="W539">
            <v>0</v>
          </cell>
          <cell r="X539">
            <v>0</v>
          </cell>
          <cell r="Y539">
            <v>585889.58000008157</v>
          </cell>
          <cell r="Z539">
            <v>0</v>
          </cell>
          <cell r="AA539" t="b">
            <v>0</v>
          </cell>
          <cell r="AB539">
            <v>54081.3</v>
          </cell>
          <cell r="AC539">
            <v>0</v>
          </cell>
          <cell r="AD539">
            <v>0</v>
          </cell>
        </row>
        <row r="540">
          <cell r="A540">
            <v>36616</v>
          </cell>
          <cell r="B540" t="str">
            <v>Principal Pymt</v>
          </cell>
          <cell r="C540" t="str">
            <v>Principal Coll</v>
          </cell>
          <cell r="D540" t="str">
            <v>Packaging Corp of America</v>
          </cell>
          <cell r="E540" t="str">
            <v>Term Loan  B</v>
          </cell>
          <cell r="F540">
            <v>-11156.73</v>
          </cell>
          <cell r="G540">
            <v>0</v>
          </cell>
          <cell r="H540" t="str">
            <v xml:space="preserve"> 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 t="str">
            <v>SP</v>
          </cell>
          <cell r="Q540">
            <v>330000</v>
          </cell>
          <cell r="R540">
            <v>11156.73</v>
          </cell>
          <cell r="S540">
            <v>0</v>
          </cell>
          <cell r="T540">
            <v>0</v>
          </cell>
          <cell r="U540" t="b">
            <v>0</v>
          </cell>
          <cell r="V540">
            <v>21399094.989999987</v>
          </cell>
          <cell r="W540">
            <v>0</v>
          </cell>
          <cell r="X540">
            <v>0</v>
          </cell>
          <cell r="Y540">
            <v>597046.31000008155</v>
          </cell>
          <cell r="Z540">
            <v>0</v>
          </cell>
          <cell r="AA540" t="b">
            <v>0</v>
          </cell>
          <cell r="AB540">
            <v>54081.3</v>
          </cell>
          <cell r="AC540">
            <v>0</v>
          </cell>
          <cell r="AD540">
            <v>0</v>
          </cell>
        </row>
        <row r="541">
          <cell r="A541">
            <v>36616</v>
          </cell>
          <cell r="B541" t="str">
            <v>Loan Interest</v>
          </cell>
          <cell r="C541" t="str">
            <v>Interest Coll</v>
          </cell>
          <cell r="D541" t="str">
            <v>Packaging Corp of America</v>
          </cell>
          <cell r="E541" t="str">
            <v>Term Loan  C</v>
          </cell>
          <cell r="F541" t="str">
            <v xml:space="preserve"> 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 t="str">
            <v>IC</v>
          </cell>
          <cell r="Q541">
            <v>0</v>
          </cell>
          <cell r="R541">
            <v>10032.14</v>
          </cell>
          <cell r="S541">
            <v>0</v>
          </cell>
          <cell r="T541">
            <v>0</v>
          </cell>
          <cell r="U541" t="b">
            <v>1</v>
          </cell>
          <cell r="V541">
            <v>21409127.129999988</v>
          </cell>
          <cell r="W541">
            <v>0</v>
          </cell>
          <cell r="X541">
            <v>0</v>
          </cell>
          <cell r="Y541">
            <v>597046.31000008155</v>
          </cell>
          <cell r="Z541">
            <v>0</v>
          </cell>
          <cell r="AA541" t="b">
            <v>0</v>
          </cell>
          <cell r="AB541">
            <v>54081.3</v>
          </cell>
          <cell r="AC541">
            <v>0</v>
          </cell>
          <cell r="AD541">
            <v>0</v>
          </cell>
        </row>
        <row r="542">
          <cell r="A542">
            <v>36616</v>
          </cell>
          <cell r="B542" t="str">
            <v>Loan Interest</v>
          </cell>
          <cell r="C542" t="str">
            <v>Interest Coll</v>
          </cell>
          <cell r="D542" t="str">
            <v>Packaging Corp of America</v>
          </cell>
          <cell r="E542" t="str">
            <v>Term Loan  C</v>
          </cell>
          <cell r="F542" t="str">
            <v xml:space="preserve"> 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 t="str">
            <v>IC</v>
          </cell>
          <cell r="Q542">
            <v>0</v>
          </cell>
          <cell r="R542">
            <v>28473.25</v>
          </cell>
          <cell r="S542">
            <v>0</v>
          </cell>
          <cell r="T542">
            <v>0</v>
          </cell>
          <cell r="U542" t="b">
            <v>1</v>
          </cell>
          <cell r="V542">
            <v>21437600.379999988</v>
          </cell>
          <cell r="W542">
            <v>0</v>
          </cell>
          <cell r="X542">
            <v>0</v>
          </cell>
          <cell r="Y542">
            <v>597046.31000008155</v>
          </cell>
          <cell r="Z542">
            <v>0</v>
          </cell>
          <cell r="AA542" t="b">
            <v>0</v>
          </cell>
          <cell r="AB542">
            <v>54081.3</v>
          </cell>
          <cell r="AC542">
            <v>0</v>
          </cell>
          <cell r="AD542">
            <v>0</v>
          </cell>
        </row>
        <row r="543">
          <cell r="A543">
            <v>36616</v>
          </cell>
          <cell r="B543" t="str">
            <v>Principal Pymt</v>
          </cell>
          <cell r="C543" t="str">
            <v>Principal Coll</v>
          </cell>
          <cell r="D543" t="str">
            <v>Quest Diagnostic</v>
          </cell>
          <cell r="E543" t="str">
            <v>Term Loan  B</v>
          </cell>
          <cell r="F543">
            <v>-9920.17</v>
          </cell>
          <cell r="G543">
            <v>0</v>
          </cell>
          <cell r="H543" t="str">
            <v xml:space="preserve"> 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 t="str">
            <v>SP</v>
          </cell>
          <cell r="Q543">
            <v>330000</v>
          </cell>
          <cell r="R543">
            <v>9920.17</v>
          </cell>
          <cell r="S543">
            <v>0</v>
          </cell>
          <cell r="T543">
            <v>0</v>
          </cell>
          <cell r="U543" t="b">
            <v>0</v>
          </cell>
          <cell r="V543">
            <v>21437600.379999988</v>
          </cell>
          <cell r="W543">
            <v>0</v>
          </cell>
          <cell r="X543">
            <v>0</v>
          </cell>
          <cell r="Y543">
            <v>606966.48000008159</v>
          </cell>
          <cell r="Z543">
            <v>0</v>
          </cell>
          <cell r="AA543" t="b">
            <v>0</v>
          </cell>
          <cell r="AB543">
            <v>54081.3</v>
          </cell>
          <cell r="AC543">
            <v>0</v>
          </cell>
          <cell r="AD543">
            <v>0</v>
          </cell>
        </row>
        <row r="544">
          <cell r="A544">
            <v>36616</v>
          </cell>
          <cell r="B544" t="str">
            <v>Principal Pymt</v>
          </cell>
          <cell r="C544" t="str">
            <v>Principal Coll</v>
          </cell>
          <cell r="D544" t="str">
            <v>Quest Diagnostic</v>
          </cell>
          <cell r="E544" t="str">
            <v>Term Loan  C</v>
          </cell>
          <cell r="F544">
            <v>-9143.23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 t="str">
            <v>SP</v>
          </cell>
          <cell r="Q544">
            <v>0</v>
          </cell>
          <cell r="R544">
            <v>9143.23</v>
          </cell>
          <cell r="S544">
            <v>0</v>
          </cell>
          <cell r="T544">
            <v>0</v>
          </cell>
          <cell r="U544" t="b">
            <v>0</v>
          </cell>
          <cell r="V544">
            <v>21437600.379999988</v>
          </cell>
          <cell r="W544">
            <v>0</v>
          </cell>
          <cell r="X544">
            <v>0</v>
          </cell>
          <cell r="Y544">
            <v>616109.71000008157</v>
          </cell>
          <cell r="Z544">
            <v>0</v>
          </cell>
          <cell r="AA544" t="b">
            <v>0</v>
          </cell>
          <cell r="AB544">
            <v>54081.3</v>
          </cell>
          <cell r="AC544">
            <v>0</v>
          </cell>
          <cell r="AD544">
            <v>0</v>
          </cell>
        </row>
        <row r="545">
          <cell r="A545">
            <v>36616</v>
          </cell>
          <cell r="B545" t="str">
            <v>Loan Interest</v>
          </cell>
          <cell r="C545" t="str">
            <v>Interest Coll</v>
          </cell>
          <cell r="D545" t="str">
            <v>Quest Diagnostic</v>
          </cell>
          <cell r="E545" t="str">
            <v>Term Loan  B</v>
          </cell>
          <cell r="F545" t="str">
            <v xml:space="preserve"> 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 t="str">
            <v>IC</v>
          </cell>
          <cell r="Q545">
            <v>0</v>
          </cell>
          <cell r="R545">
            <v>97.8</v>
          </cell>
          <cell r="S545">
            <v>0</v>
          </cell>
          <cell r="T545">
            <v>0</v>
          </cell>
          <cell r="U545" t="b">
            <v>1</v>
          </cell>
          <cell r="V545">
            <v>21437698.179999989</v>
          </cell>
          <cell r="W545">
            <v>0</v>
          </cell>
          <cell r="X545">
            <v>0</v>
          </cell>
          <cell r="Y545">
            <v>616109.71000008157</v>
          </cell>
          <cell r="Z545">
            <v>0</v>
          </cell>
          <cell r="AA545" t="b">
            <v>0</v>
          </cell>
          <cell r="AB545">
            <v>54081.3</v>
          </cell>
          <cell r="AC545">
            <v>0</v>
          </cell>
          <cell r="AD545">
            <v>0</v>
          </cell>
        </row>
        <row r="546">
          <cell r="A546">
            <v>36616</v>
          </cell>
          <cell r="B546" t="str">
            <v>Loan Interest</v>
          </cell>
          <cell r="C546" t="str">
            <v>Interest Coll</v>
          </cell>
          <cell r="D546" t="str">
            <v>Quest Diagnostic</v>
          </cell>
          <cell r="E546" t="str">
            <v>Term Loan  C</v>
          </cell>
          <cell r="F546" t="str">
            <v xml:space="preserve"> 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 t="str">
            <v>IC</v>
          </cell>
          <cell r="Q546">
            <v>0</v>
          </cell>
          <cell r="R546">
            <v>27.43</v>
          </cell>
          <cell r="S546">
            <v>0</v>
          </cell>
          <cell r="T546">
            <v>0</v>
          </cell>
          <cell r="U546" t="b">
            <v>1</v>
          </cell>
          <cell r="V546">
            <v>21437725.609999988</v>
          </cell>
          <cell r="W546">
            <v>0</v>
          </cell>
          <cell r="X546">
            <v>0</v>
          </cell>
          <cell r="Y546">
            <v>616109.71000008157</v>
          </cell>
          <cell r="Z546">
            <v>0</v>
          </cell>
          <cell r="AA546" t="b">
            <v>0</v>
          </cell>
          <cell r="AB546">
            <v>54081.3</v>
          </cell>
          <cell r="AC546">
            <v>0</v>
          </cell>
          <cell r="AD546">
            <v>0</v>
          </cell>
        </row>
        <row r="547">
          <cell r="A547">
            <v>36616</v>
          </cell>
          <cell r="B547" t="str">
            <v>Loan Interest</v>
          </cell>
          <cell r="C547" t="str">
            <v>Interest Coll</v>
          </cell>
          <cell r="D547" t="str">
            <v>Avis Rent A Car Inc</v>
          </cell>
          <cell r="E547" t="str">
            <v>Term Loan  B</v>
          </cell>
          <cell r="F547" t="str">
            <v xml:space="preserve"> 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 t="str">
            <v>IC</v>
          </cell>
          <cell r="Q547">
            <v>0</v>
          </cell>
          <cell r="R547">
            <v>19778.650000000001</v>
          </cell>
          <cell r="S547">
            <v>0</v>
          </cell>
          <cell r="T547">
            <v>0</v>
          </cell>
          <cell r="U547" t="b">
            <v>1</v>
          </cell>
          <cell r="V547">
            <v>21457504.259999987</v>
          </cell>
          <cell r="W547">
            <v>0</v>
          </cell>
          <cell r="X547">
            <v>0</v>
          </cell>
          <cell r="Y547">
            <v>616109.71000008157</v>
          </cell>
          <cell r="Z547">
            <v>0</v>
          </cell>
          <cell r="AA547" t="b">
            <v>0</v>
          </cell>
          <cell r="AB547">
            <v>54081.3</v>
          </cell>
          <cell r="AC547">
            <v>0</v>
          </cell>
          <cell r="AD547">
            <v>0</v>
          </cell>
        </row>
        <row r="548">
          <cell r="A548">
            <v>36616</v>
          </cell>
          <cell r="B548" t="str">
            <v>Principal Pymt</v>
          </cell>
          <cell r="C548" t="str">
            <v>Principal Coll</v>
          </cell>
          <cell r="D548" t="str">
            <v>Avis Rent A Car Inc</v>
          </cell>
          <cell r="E548" t="str">
            <v>Term Loan  B</v>
          </cell>
          <cell r="F548">
            <v>-1666.67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 t="str">
            <v>SP</v>
          </cell>
          <cell r="Q548">
            <v>0</v>
          </cell>
          <cell r="R548">
            <v>1666.67</v>
          </cell>
          <cell r="S548">
            <v>0</v>
          </cell>
          <cell r="T548">
            <v>0</v>
          </cell>
          <cell r="U548" t="b">
            <v>0</v>
          </cell>
          <cell r="V548">
            <v>21457504.259999987</v>
          </cell>
          <cell r="W548">
            <v>0</v>
          </cell>
          <cell r="X548">
            <v>0</v>
          </cell>
          <cell r="Y548">
            <v>617776.38000008161</v>
          </cell>
          <cell r="Z548">
            <v>0</v>
          </cell>
          <cell r="AA548" t="b">
            <v>0</v>
          </cell>
          <cell r="AB548">
            <v>54081.3</v>
          </cell>
          <cell r="AC548">
            <v>0</v>
          </cell>
          <cell r="AD548">
            <v>0</v>
          </cell>
        </row>
        <row r="549">
          <cell r="A549">
            <v>36616</v>
          </cell>
          <cell r="B549" t="str">
            <v>Principal Pymt</v>
          </cell>
          <cell r="C549" t="str">
            <v>Principal Coll</v>
          </cell>
          <cell r="D549" t="str">
            <v>Comcorp Broadcasting Inc</v>
          </cell>
          <cell r="E549" t="str">
            <v>Term Loan  B</v>
          </cell>
          <cell r="F549">
            <v>-9615.43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 t="str">
            <v>SP</v>
          </cell>
          <cell r="Q549">
            <v>0</v>
          </cell>
          <cell r="R549">
            <v>9615.43</v>
          </cell>
          <cell r="S549">
            <v>0</v>
          </cell>
          <cell r="T549">
            <v>0</v>
          </cell>
          <cell r="U549" t="b">
            <v>0</v>
          </cell>
          <cell r="V549">
            <v>21457504.259999987</v>
          </cell>
          <cell r="W549">
            <v>0</v>
          </cell>
          <cell r="X549">
            <v>0</v>
          </cell>
          <cell r="Y549">
            <v>627391.81000008166</v>
          </cell>
          <cell r="Z549">
            <v>0</v>
          </cell>
          <cell r="AA549" t="b">
            <v>0</v>
          </cell>
          <cell r="AB549">
            <v>54081.3</v>
          </cell>
          <cell r="AC549">
            <v>0</v>
          </cell>
          <cell r="AD549">
            <v>0</v>
          </cell>
        </row>
        <row r="550">
          <cell r="A550">
            <v>36616</v>
          </cell>
          <cell r="B550" t="str">
            <v>Loan Interest</v>
          </cell>
          <cell r="C550" t="str">
            <v>Interest Coll</v>
          </cell>
          <cell r="D550" t="str">
            <v>Huntsman ICI Chemicals LLC</v>
          </cell>
          <cell r="E550" t="str">
            <v>Term Loan  C</v>
          </cell>
          <cell r="F550" t="str">
            <v xml:space="preserve"> 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 t="str">
            <v>IC</v>
          </cell>
          <cell r="Q550">
            <v>0</v>
          </cell>
          <cell r="R550">
            <v>12228.32</v>
          </cell>
          <cell r="S550">
            <v>0</v>
          </cell>
          <cell r="T550">
            <v>0</v>
          </cell>
          <cell r="U550" t="b">
            <v>1</v>
          </cell>
          <cell r="V550">
            <v>21469732.579999987</v>
          </cell>
          <cell r="W550">
            <v>0</v>
          </cell>
          <cell r="X550">
            <v>0</v>
          </cell>
          <cell r="Y550">
            <v>627391.81000008166</v>
          </cell>
          <cell r="Z550">
            <v>0</v>
          </cell>
          <cell r="AA550" t="b">
            <v>0</v>
          </cell>
          <cell r="AB550">
            <v>54081.3</v>
          </cell>
          <cell r="AC550">
            <v>0</v>
          </cell>
          <cell r="AD550">
            <v>0</v>
          </cell>
        </row>
        <row r="551">
          <cell r="A551">
            <v>36616</v>
          </cell>
          <cell r="B551" t="str">
            <v>Loan Interest</v>
          </cell>
          <cell r="C551" t="str">
            <v>Interest Coll</v>
          </cell>
          <cell r="D551" t="str">
            <v>Lyondell Petrochemical Company</v>
          </cell>
          <cell r="E551" t="str">
            <v>Term Loan  A</v>
          </cell>
          <cell r="F551" t="str">
            <v xml:space="preserve"> 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 t="str">
            <v>IC</v>
          </cell>
          <cell r="Q551">
            <v>0</v>
          </cell>
          <cell r="R551">
            <v>13871.92</v>
          </cell>
          <cell r="S551">
            <v>0</v>
          </cell>
          <cell r="T551">
            <v>0</v>
          </cell>
          <cell r="U551" t="b">
            <v>1</v>
          </cell>
          <cell r="V551">
            <v>21483604.499999989</v>
          </cell>
          <cell r="W551">
            <v>0</v>
          </cell>
          <cell r="X551">
            <v>0</v>
          </cell>
          <cell r="Y551">
            <v>627391.81000008166</v>
          </cell>
          <cell r="Z551">
            <v>0</v>
          </cell>
          <cell r="AA551" t="b">
            <v>0</v>
          </cell>
          <cell r="AB551">
            <v>54081.3</v>
          </cell>
          <cell r="AC551">
            <v>0</v>
          </cell>
          <cell r="AD551">
            <v>0</v>
          </cell>
        </row>
        <row r="552">
          <cell r="A552">
            <v>36616</v>
          </cell>
          <cell r="B552" t="str">
            <v>Principal Pymt</v>
          </cell>
          <cell r="C552" t="str">
            <v>Principal Coll</v>
          </cell>
          <cell r="D552" t="str">
            <v>Lyondell Petrochemical Company</v>
          </cell>
          <cell r="E552" t="str">
            <v>Term Loan  A</v>
          </cell>
          <cell r="F552">
            <v>-1765163.7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 t="str">
            <v>SP</v>
          </cell>
          <cell r="Q552">
            <v>0</v>
          </cell>
          <cell r="R552">
            <v>1765163.7</v>
          </cell>
          <cell r="S552">
            <v>0</v>
          </cell>
          <cell r="T552">
            <v>0</v>
          </cell>
          <cell r="U552" t="b">
            <v>0</v>
          </cell>
          <cell r="V552">
            <v>21483604.499999989</v>
          </cell>
          <cell r="W552">
            <v>0</v>
          </cell>
          <cell r="X552">
            <v>0</v>
          </cell>
          <cell r="Y552">
            <v>2392555.5100000817</v>
          </cell>
          <cell r="Z552">
            <v>0</v>
          </cell>
          <cell r="AA552" t="b">
            <v>0</v>
          </cell>
          <cell r="AB552">
            <v>54081.3</v>
          </cell>
          <cell r="AC552">
            <v>0</v>
          </cell>
          <cell r="AD552">
            <v>0</v>
          </cell>
        </row>
        <row r="553">
          <cell r="A553">
            <v>36616</v>
          </cell>
          <cell r="B553" t="str">
            <v>Loan Interest</v>
          </cell>
          <cell r="C553" t="str">
            <v>Interest Coll</v>
          </cell>
          <cell r="D553" t="str">
            <v>Lyondell Petrochemical Company</v>
          </cell>
          <cell r="E553" t="str">
            <v>Term Loan  B</v>
          </cell>
          <cell r="F553" t="str">
            <v xml:space="preserve"> 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 t="str">
            <v>IC</v>
          </cell>
          <cell r="Q553">
            <v>0</v>
          </cell>
          <cell r="R553">
            <v>78129.350000000006</v>
          </cell>
          <cell r="S553">
            <v>0</v>
          </cell>
          <cell r="T553">
            <v>0</v>
          </cell>
          <cell r="U553" t="b">
            <v>1</v>
          </cell>
          <cell r="V553">
            <v>21561733.84999999</v>
          </cell>
          <cell r="W553">
            <v>0</v>
          </cell>
          <cell r="X553">
            <v>0</v>
          </cell>
          <cell r="Y553">
            <v>2392555.5100000817</v>
          </cell>
          <cell r="Z553">
            <v>0</v>
          </cell>
          <cell r="AA553" t="b">
            <v>0</v>
          </cell>
          <cell r="AB553">
            <v>54081.3</v>
          </cell>
          <cell r="AC553">
            <v>0</v>
          </cell>
          <cell r="AD553">
            <v>0</v>
          </cell>
        </row>
        <row r="554">
          <cell r="A554">
            <v>36616</v>
          </cell>
          <cell r="B554" t="str">
            <v>Principal Pymt</v>
          </cell>
          <cell r="C554" t="str">
            <v>Principal Coll</v>
          </cell>
          <cell r="D554" t="str">
            <v>Lyondell Petrochemical Company</v>
          </cell>
          <cell r="E554" t="str">
            <v>Term Loan  B</v>
          </cell>
          <cell r="F554">
            <v>-19002.740000000002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 t="str">
            <v>SP</v>
          </cell>
          <cell r="Q554">
            <v>0</v>
          </cell>
          <cell r="R554">
            <v>19002.740000000002</v>
          </cell>
          <cell r="S554">
            <v>0</v>
          </cell>
          <cell r="T554">
            <v>0</v>
          </cell>
          <cell r="U554" t="b">
            <v>0</v>
          </cell>
          <cell r="V554">
            <v>21561733.84999999</v>
          </cell>
          <cell r="W554">
            <v>0</v>
          </cell>
          <cell r="X554">
            <v>0</v>
          </cell>
          <cell r="Y554">
            <v>2411558.250000082</v>
          </cell>
          <cell r="Z554">
            <v>0</v>
          </cell>
          <cell r="AA554" t="b">
            <v>0</v>
          </cell>
          <cell r="AB554">
            <v>54081.3</v>
          </cell>
          <cell r="AC554">
            <v>0</v>
          </cell>
          <cell r="AD554">
            <v>0</v>
          </cell>
        </row>
        <row r="555">
          <cell r="A555">
            <v>36616</v>
          </cell>
          <cell r="B555" t="str">
            <v>Loan Interest</v>
          </cell>
          <cell r="C555" t="str">
            <v>Interest Coll</v>
          </cell>
          <cell r="D555" t="str">
            <v>Lyondell Petrochemical Company</v>
          </cell>
          <cell r="E555" t="str">
            <v>Term Loan  A</v>
          </cell>
          <cell r="F555" t="str">
            <v xml:space="preserve"> 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 t="str">
            <v>IC</v>
          </cell>
          <cell r="Q555">
            <v>0</v>
          </cell>
          <cell r="R555">
            <v>12404.78</v>
          </cell>
          <cell r="S555">
            <v>0</v>
          </cell>
          <cell r="T555">
            <v>0</v>
          </cell>
          <cell r="U555" t="b">
            <v>1</v>
          </cell>
          <cell r="V555">
            <v>21574138.629999992</v>
          </cell>
          <cell r="W555">
            <v>0</v>
          </cell>
          <cell r="X555">
            <v>0</v>
          </cell>
          <cell r="Y555">
            <v>2411558.250000082</v>
          </cell>
          <cell r="Z555">
            <v>0</v>
          </cell>
          <cell r="AA555" t="b">
            <v>0</v>
          </cell>
          <cell r="AB555">
            <v>54081.3</v>
          </cell>
          <cell r="AC555">
            <v>0</v>
          </cell>
          <cell r="AD555">
            <v>0</v>
          </cell>
        </row>
        <row r="556">
          <cell r="A556">
            <v>36616</v>
          </cell>
          <cell r="B556" t="str">
            <v>Principal Pymt</v>
          </cell>
          <cell r="C556" t="str">
            <v>Principal Coll</v>
          </cell>
          <cell r="D556" t="str">
            <v>Lyondell Petrochemical Company</v>
          </cell>
          <cell r="E556" t="str">
            <v>Term Loan  A</v>
          </cell>
          <cell r="F556">
            <v>-585162.43999999994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 t="str">
            <v>SP</v>
          </cell>
          <cell r="Q556">
            <v>0</v>
          </cell>
          <cell r="R556">
            <v>585162.43999999994</v>
          </cell>
          <cell r="S556">
            <v>0</v>
          </cell>
          <cell r="T556">
            <v>0</v>
          </cell>
          <cell r="U556" t="b">
            <v>0</v>
          </cell>
          <cell r="V556">
            <v>21574138.629999992</v>
          </cell>
          <cell r="W556">
            <v>0</v>
          </cell>
          <cell r="X556">
            <v>0</v>
          </cell>
          <cell r="Y556">
            <v>2996720.6900000819</v>
          </cell>
          <cell r="Z556">
            <v>0</v>
          </cell>
          <cell r="AA556" t="b">
            <v>0</v>
          </cell>
          <cell r="AB556">
            <v>54081.3</v>
          </cell>
          <cell r="AC556">
            <v>0</v>
          </cell>
          <cell r="AD556">
            <v>0</v>
          </cell>
        </row>
        <row r="557">
          <cell r="A557">
            <v>36616</v>
          </cell>
          <cell r="B557" t="str">
            <v>Loan Interest</v>
          </cell>
          <cell r="C557" t="str">
            <v>Interest Coll</v>
          </cell>
          <cell r="D557" t="str">
            <v>Huntsman ICI Chemicals LLC</v>
          </cell>
          <cell r="E557" t="str">
            <v>Term Loan  B</v>
          </cell>
          <cell r="F557" t="str">
            <v xml:space="preserve"> 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 t="str">
            <v>IC</v>
          </cell>
          <cell r="Q557">
            <v>0</v>
          </cell>
          <cell r="R557">
            <v>65906.25</v>
          </cell>
          <cell r="S557">
            <v>0</v>
          </cell>
          <cell r="T557">
            <v>0</v>
          </cell>
          <cell r="U557" t="b">
            <v>1</v>
          </cell>
          <cell r="V557">
            <v>21640044.879999992</v>
          </cell>
          <cell r="W557">
            <v>0</v>
          </cell>
          <cell r="X557">
            <v>0</v>
          </cell>
          <cell r="Y557">
            <v>2996720.6900000819</v>
          </cell>
          <cell r="Z557">
            <v>0</v>
          </cell>
          <cell r="AA557" t="b">
            <v>0</v>
          </cell>
          <cell r="AB557">
            <v>54081.3</v>
          </cell>
          <cell r="AC557">
            <v>0</v>
          </cell>
          <cell r="AD557">
            <v>0</v>
          </cell>
        </row>
        <row r="558">
          <cell r="A558">
            <v>36616</v>
          </cell>
          <cell r="B558" t="str">
            <v>Loan Interest</v>
          </cell>
          <cell r="C558" t="str">
            <v>Interest Coll</v>
          </cell>
          <cell r="D558" t="str">
            <v>Arteva B.V. Kosa</v>
          </cell>
          <cell r="E558" t="str">
            <v>Term Loan  A</v>
          </cell>
          <cell r="F558" t="str">
            <v xml:space="preserve"> 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 t="str">
            <v>IC</v>
          </cell>
          <cell r="Q558">
            <v>0</v>
          </cell>
          <cell r="R558">
            <v>119570.25</v>
          </cell>
          <cell r="S558">
            <v>0</v>
          </cell>
          <cell r="T558">
            <v>0</v>
          </cell>
          <cell r="U558" t="b">
            <v>1</v>
          </cell>
          <cell r="V558">
            <v>21759615.129999992</v>
          </cell>
          <cell r="W558">
            <v>0</v>
          </cell>
          <cell r="X558">
            <v>0</v>
          </cell>
          <cell r="Y558">
            <v>2996720.6900000819</v>
          </cell>
          <cell r="Z558">
            <v>0</v>
          </cell>
          <cell r="AA558" t="b">
            <v>0</v>
          </cell>
          <cell r="AB558">
            <v>54081.3</v>
          </cell>
          <cell r="AC558">
            <v>0</v>
          </cell>
          <cell r="AD558">
            <v>0</v>
          </cell>
        </row>
        <row r="559">
          <cell r="A559">
            <v>36616</v>
          </cell>
          <cell r="B559" t="str">
            <v>Principal Pymt</v>
          </cell>
          <cell r="C559" t="str">
            <v>Principal Coll</v>
          </cell>
          <cell r="D559" t="str">
            <v>Arteva B.V. Kosa</v>
          </cell>
          <cell r="E559" t="str">
            <v>Term Loan  A</v>
          </cell>
          <cell r="F559">
            <v>-20161.29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 t="str">
            <v>SP</v>
          </cell>
          <cell r="Q559">
            <v>0</v>
          </cell>
          <cell r="R559">
            <v>20161.29</v>
          </cell>
          <cell r="S559">
            <v>0</v>
          </cell>
          <cell r="T559">
            <v>0</v>
          </cell>
          <cell r="U559" t="b">
            <v>0</v>
          </cell>
          <cell r="V559">
            <v>21759615.129999992</v>
          </cell>
          <cell r="W559">
            <v>0</v>
          </cell>
          <cell r="X559">
            <v>0</v>
          </cell>
          <cell r="Y559">
            <v>3016881.9800000819</v>
          </cell>
          <cell r="Z559">
            <v>0</v>
          </cell>
          <cell r="AA559" t="b">
            <v>0</v>
          </cell>
          <cell r="AB559">
            <v>54081.3</v>
          </cell>
          <cell r="AC559">
            <v>0</v>
          </cell>
          <cell r="AD559">
            <v>0</v>
          </cell>
        </row>
        <row r="560">
          <cell r="A560">
            <v>36619</v>
          </cell>
          <cell r="B560" t="str">
            <v>Principal Pymt</v>
          </cell>
          <cell r="C560" t="str">
            <v>Interest Coll</v>
          </cell>
          <cell r="D560" t="str">
            <v>Arteva B.V. Kosa</v>
          </cell>
          <cell r="E560" t="str">
            <v>Term Loan  A</v>
          </cell>
          <cell r="F560">
            <v>-79773.62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 t="str">
            <v>SP</v>
          </cell>
          <cell r="Q560">
            <v>0</v>
          </cell>
          <cell r="R560">
            <v>79773.620999999999</v>
          </cell>
          <cell r="S560">
            <v>0</v>
          </cell>
          <cell r="T560">
            <v>0</v>
          </cell>
          <cell r="U560" t="b">
            <v>0</v>
          </cell>
          <cell r="V560">
            <v>21759615.129999992</v>
          </cell>
          <cell r="W560">
            <v>0</v>
          </cell>
          <cell r="X560">
            <v>0</v>
          </cell>
          <cell r="Y560">
            <v>3096655.6010000817</v>
          </cell>
          <cell r="Z560">
            <v>0</v>
          </cell>
          <cell r="AA560" t="b">
            <v>0</v>
          </cell>
          <cell r="AB560">
            <v>54081.3</v>
          </cell>
          <cell r="AC560">
            <v>0</v>
          </cell>
          <cell r="AD560">
            <v>0</v>
          </cell>
        </row>
        <row r="561">
          <cell r="A561">
            <v>36616</v>
          </cell>
          <cell r="B561" t="str">
            <v>Loan Interest</v>
          </cell>
          <cell r="C561" t="str">
            <v>Interest Coll</v>
          </cell>
          <cell r="D561" t="str">
            <v>Charles River Lab</v>
          </cell>
          <cell r="E561" t="str">
            <v>Term Loan  B</v>
          </cell>
          <cell r="F561" t="str">
            <v xml:space="preserve"> 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 t="str">
            <v>IC</v>
          </cell>
          <cell r="Q561">
            <v>0</v>
          </cell>
          <cell r="R561">
            <v>235.66</v>
          </cell>
          <cell r="S561">
            <v>0</v>
          </cell>
          <cell r="T561">
            <v>0</v>
          </cell>
          <cell r="U561" t="b">
            <v>1</v>
          </cell>
          <cell r="V561">
            <v>21759850.789999992</v>
          </cell>
          <cell r="W561">
            <v>0</v>
          </cell>
          <cell r="X561">
            <v>0</v>
          </cell>
          <cell r="Y561">
            <v>3096655.6010000817</v>
          </cell>
          <cell r="Z561">
            <v>0</v>
          </cell>
          <cell r="AA561" t="b">
            <v>0</v>
          </cell>
          <cell r="AB561">
            <v>54081.3</v>
          </cell>
          <cell r="AC561">
            <v>0</v>
          </cell>
          <cell r="AD561">
            <v>0</v>
          </cell>
        </row>
        <row r="562">
          <cell r="A562">
            <v>36616</v>
          </cell>
          <cell r="B562" t="str">
            <v>Principal Pymt</v>
          </cell>
          <cell r="C562" t="str">
            <v>Principal Coll</v>
          </cell>
          <cell r="D562" t="str">
            <v>Charles River Lab</v>
          </cell>
          <cell r="E562" t="str">
            <v>Term Loan  B</v>
          </cell>
          <cell r="F562">
            <v>-10000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 t="str">
            <v>SP</v>
          </cell>
          <cell r="Q562">
            <v>0</v>
          </cell>
          <cell r="R562">
            <v>10000</v>
          </cell>
          <cell r="S562">
            <v>0</v>
          </cell>
          <cell r="T562">
            <v>0</v>
          </cell>
          <cell r="U562" t="b">
            <v>0</v>
          </cell>
          <cell r="V562">
            <v>21759850.789999992</v>
          </cell>
          <cell r="W562">
            <v>0</v>
          </cell>
          <cell r="X562">
            <v>0</v>
          </cell>
          <cell r="Y562">
            <v>3106655.6010000817</v>
          </cell>
          <cell r="Z562">
            <v>0</v>
          </cell>
          <cell r="AA562" t="b">
            <v>0</v>
          </cell>
          <cell r="AB562">
            <v>54081.3</v>
          </cell>
          <cell r="AC562">
            <v>0</v>
          </cell>
          <cell r="AD562">
            <v>0</v>
          </cell>
        </row>
        <row r="563">
          <cell r="A563">
            <v>36619</v>
          </cell>
          <cell r="B563" t="str">
            <v>Bond Interest</v>
          </cell>
          <cell r="C563" t="str">
            <v>Interest Coll</v>
          </cell>
          <cell r="D563" t="str">
            <v>Budget Group</v>
          </cell>
          <cell r="E563" t="str">
            <v>Bond</v>
          </cell>
          <cell r="F563" t="str">
            <v xml:space="preserve"> </v>
          </cell>
          <cell r="G563">
            <v>0</v>
          </cell>
          <cell r="H563" t="str">
            <v>119003AF8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 t="str">
            <v>IC</v>
          </cell>
          <cell r="Q563">
            <v>0</v>
          </cell>
          <cell r="R563">
            <v>91250</v>
          </cell>
          <cell r="S563">
            <v>0</v>
          </cell>
          <cell r="T563">
            <v>0</v>
          </cell>
          <cell r="U563" t="b">
            <v>1</v>
          </cell>
          <cell r="V563">
            <v>21851100.789999992</v>
          </cell>
          <cell r="W563">
            <v>0</v>
          </cell>
          <cell r="X563">
            <v>0</v>
          </cell>
          <cell r="Y563">
            <v>3106655.6010000817</v>
          </cell>
          <cell r="Z563">
            <v>0</v>
          </cell>
          <cell r="AA563" t="b">
            <v>0</v>
          </cell>
          <cell r="AB563">
            <v>54081.3</v>
          </cell>
          <cell r="AC563">
            <v>0</v>
          </cell>
          <cell r="AD563">
            <v>0</v>
          </cell>
        </row>
        <row r="564">
          <cell r="A564">
            <v>36619</v>
          </cell>
          <cell r="B564" t="str">
            <v>Bond Interest</v>
          </cell>
          <cell r="C564" t="str">
            <v>Interest Coll</v>
          </cell>
          <cell r="D564" t="str">
            <v>California Steel</v>
          </cell>
          <cell r="E564" t="str">
            <v>Bond</v>
          </cell>
          <cell r="F564" t="str">
            <v xml:space="preserve"> </v>
          </cell>
          <cell r="G564">
            <v>0</v>
          </cell>
          <cell r="H564" t="str">
            <v>13077QAC7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 t="str">
            <v>IC</v>
          </cell>
          <cell r="Q564">
            <v>0</v>
          </cell>
          <cell r="R564">
            <v>148750</v>
          </cell>
          <cell r="S564">
            <v>0</v>
          </cell>
          <cell r="T564">
            <v>0</v>
          </cell>
          <cell r="U564" t="b">
            <v>1</v>
          </cell>
          <cell r="V564">
            <v>21999850.789999992</v>
          </cell>
          <cell r="W564">
            <v>0</v>
          </cell>
          <cell r="X564">
            <v>0</v>
          </cell>
          <cell r="Y564">
            <v>3106655.6010000817</v>
          </cell>
          <cell r="Z564">
            <v>0</v>
          </cell>
          <cell r="AA564" t="b">
            <v>0</v>
          </cell>
          <cell r="AB564">
            <v>54081.3</v>
          </cell>
          <cell r="AC564">
            <v>0</v>
          </cell>
          <cell r="AD564">
            <v>0</v>
          </cell>
        </row>
        <row r="565">
          <cell r="A565">
            <v>36619</v>
          </cell>
          <cell r="B565" t="str">
            <v>Bond Interest</v>
          </cell>
          <cell r="C565" t="str">
            <v>Interest Coll</v>
          </cell>
          <cell r="D565" t="str">
            <v>Central Tractor</v>
          </cell>
          <cell r="E565" t="str">
            <v>Bond</v>
          </cell>
          <cell r="F565" t="str">
            <v xml:space="preserve"> </v>
          </cell>
          <cell r="G565">
            <v>0</v>
          </cell>
          <cell r="H565" t="str">
            <v>155560AA3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 t="str">
            <v>IC</v>
          </cell>
          <cell r="Q565">
            <v>0</v>
          </cell>
          <cell r="R565">
            <v>248359.38</v>
          </cell>
          <cell r="S565">
            <v>0</v>
          </cell>
          <cell r="T565">
            <v>0</v>
          </cell>
          <cell r="U565" t="b">
            <v>1</v>
          </cell>
          <cell r="V565">
            <v>22248210.169999991</v>
          </cell>
          <cell r="W565">
            <v>0</v>
          </cell>
          <cell r="X565">
            <v>0</v>
          </cell>
          <cell r="Y565">
            <v>3106655.6010000817</v>
          </cell>
          <cell r="Z565">
            <v>0</v>
          </cell>
          <cell r="AA565" t="b">
            <v>0</v>
          </cell>
          <cell r="AB565">
            <v>54081.3</v>
          </cell>
          <cell r="AC565">
            <v>0</v>
          </cell>
          <cell r="AD565">
            <v>0</v>
          </cell>
        </row>
        <row r="566">
          <cell r="A566">
            <v>36619</v>
          </cell>
          <cell r="B566" t="str">
            <v>Bond Interest</v>
          </cell>
          <cell r="C566" t="str">
            <v>Interest Coll</v>
          </cell>
          <cell r="D566" t="str">
            <v>Charter Comm Holding</v>
          </cell>
          <cell r="E566" t="str">
            <v>Bond</v>
          </cell>
          <cell r="F566" t="str">
            <v xml:space="preserve"> </v>
          </cell>
          <cell r="G566">
            <v>0</v>
          </cell>
          <cell r="H566" t="str">
            <v>16117PAE0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 t="str">
            <v>IC</v>
          </cell>
          <cell r="Q566">
            <v>0</v>
          </cell>
          <cell r="R566">
            <v>215625</v>
          </cell>
          <cell r="S566">
            <v>0</v>
          </cell>
          <cell r="T566">
            <v>0</v>
          </cell>
          <cell r="U566" t="b">
            <v>1</v>
          </cell>
          <cell r="V566">
            <v>22463835.169999991</v>
          </cell>
          <cell r="W566">
            <v>0</v>
          </cell>
          <cell r="X566">
            <v>0</v>
          </cell>
          <cell r="Y566">
            <v>3106655.6010000817</v>
          </cell>
          <cell r="Z566">
            <v>0</v>
          </cell>
          <cell r="AA566" t="b">
            <v>0</v>
          </cell>
          <cell r="AB566">
            <v>54081.3</v>
          </cell>
          <cell r="AC566">
            <v>0</v>
          </cell>
          <cell r="AD566">
            <v>0</v>
          </cell>
        </row>
        <row r="567">
          <cell r="A567">
            <v>36619</v>
          </cell>
          <cell r="B567" t="str">
            <v>Bond Interest</v>
          </cell>
          <cell r="C567" t="str">
            <v>Interest Coll</v>
          </cell>
          <cell r="D567" t="str">
            <v>Euramax</v>
          </cell>
          <cell r="E567" t="str">
            <v>Bond</v>
          </cell>
          <cell r="F567" t="str">
            <v xml:space="preserve"> </v>
          </cell>
          <cell r="G567">
            <v>0</v>
          </cell>
          <cell r="H567" t="str">
            <v>298433AC7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 t="str">
            <v>IC</v>
          </cell>
          <cell r="Q567">
            <v>0</v>
          </cell>
          <cell r="R567">
            <v>281250</v>
          </cell>
          <cell r="S567">
            <v>0</v>
          </cell>
          <cell r="T567">
            <v>0</v>
          </cell>
          <cell r="U567" t="b">
            <v>1</v>
          </cell>
          <cell r="V567">
            <v>22745085.169999991</v>
          </cell>
          <cell r="W567">
            <v>0</v>
          </cell>
          <cell r="X567">
            <v>0</v>
          </cell>
          <cell r="Y567">
            <v>3106655.6010000817</v>
          </cell>
          <cell r="Z567">
            <v>0</v>
          </cell>
          <cell r="AA567" t="b">
            <v>0</v>
          </cell>
          <cell r="AB567">
            <v>54081.3</v>
          </cell>
          <cell r="AC567">
            <v>0</v>
          </cell>
          <cell r="AD567">
            <v>0</v>
          </cell>
        </row>
        <row r="568">
          <cell r="A568">
            <v>36619</v>
          </cell>
          <cell r="B568" t="str">
            <v>Bond Interest</v>
          </cell>
          <cell r="C568" t="str">
            <v>Interest Coll</v>
          </cell>
          <cell r="D568" t="str">
            <v>IT Group Inc</v>
          </cell>
          <cell r="E568" t="str">
            <v>Bond</v>
          </cell>
          <cell r="F568" t="str">
            <v xml:space="preserve"> </v>
          </cell>
          <cell r="G568">
            <v>0</v>
          </cell>
          <cell r="H568" t="str">
            <v>465266AC8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 t="str">
            <v>IC</v>
          </cell>
          <cell r="Q568">
            <v>0</v>
          </cell>
          <cell r="R568">
            <v>309375</v>
          </cell>
          <cell r="S568">
            <v>0</v>
          </cell>
          <cell r="T568">
            <v>0</v>
          </cell>
          <cell r="U568" t="b">
            <v>1</v>
          </cell>
          <cell r="V568">
            <v>23054460.169999991</v>
          </cell>
          <cell r="W568">
            <v>0</v>
          </cell>
          <cell r="X568">
            <v>0</v>
          </cell>
          <cell r="Y568">
            <v>3106655.6010000817</v>
          </cell>
          <cell r="Z568">
            <v>0</v>
          </cell>
          <cell r="AA568" t="b">
            <v>0</v>
          </cell>
          <cell r="AB568">
            <v>54081.3</v>
          </cell>
          <cell r="AC568">
            <v>0</v>
          </cell>
          <cell r="AD568">
            <v>0</v>
          </cell>
        </row>
        <row r="569">
          <cell r="A569">
            <v>36619</v>
          </cell>
          <cell r="B569" t="str">
            <v>Bond Interest</v>
          </cell>
          <cell r="C569" t="str">
            <v>Interest Coll</v>
          </cell>
          <cell r="D569" t="str">
            <v>Nextlink Communications</v>
          </cell>
          <cell r="E569" t="str">
            <v>Bond</v>
          </cell>
          <cell r="F569" t="str">
            <v xml:space="preserve"> </v>
          </cell>
          <cell r="G569">
            <v>0</v>
          </cell>
          <cell r="H569" t="str">
            <v>65333HAA1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 t="str">
            <v>IC</v>
          </cell>
          <cell r="Q569">
            <v>0</v>
          </cell>
          <cell r="R569">
            <v>360937.5</v>
          </cell>
          <cell r="S569">
            <v>0</v>
          </cell>
          <cell r="T569">
            <v>0</v>
          </cell>
          <cell r="U569" t="b">
            <v>1</v>
          </cell>
          <cell r="V569">
            <v>23415397.669999991</v>
          </cell>
          <cell r="W569">
            <v>0</v>
          </cell>
          <cell r="X569">
            <v>0</v>
          </cell>
          <cell r="Y569">
            <v>3106655.6010000817</v>
          </cell>
          <cell r="Z569">
            <v>0</v>
          </cell>
          <cell r="AA569" t="b">
            <v>0</v>
          </cell>
          <cell r="AB569">
            <v>54081.3</v>
          </cell>
          <cell r="AC569">
            <v>0</v>
          </cell>
          <cell r="AD569">
            <v>0</v>
          </cell>
        </row>
        <row r="570">
          <cell r="A570">
            <v>36619</v>
          </cell>
          <cell r="B570" t="str">
            <v>Bond Interest</v>
          </cell>
          <cell r="C570" t="str">
            <v>Interest Coll</v>
          </cell>
          <cell r="D570" t="str">
            <v>Packaging Corp of America</v>
          </cell>
          <cell r="E570" t="str">
            <v>Bond</v>
          </cell>
          <cell r="F570" t="str">
            <v xml:space="preserve"> </v>
          </cell>
          <cell r="G570">
            <v>0</v>
          </cell>
          <cell r="H570" t="str">
            <v>695156AD1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 t="str">
            <v>IC</v>
          </cell>
          <cell r="Q570">
            <v>0</v>
          </cell>
          <cell r="R570">
            <v>96250</v>
          </cell>
          <cell r="S570">
            <v>0</v>
          </cell>
          <cell r="T570">
            <v>0</v>
          </cell>
          <cell r="U570" t="b">
            <v>1</v>
          </cell>
          <cell r="V570">
            <v>23511647.669999991</v>
          </cell>
          <cell r="W570">
            <v>0</v>
          </cell>
          <cell r="X570">
            <v>0</v>
          </cell>
          <cell r="Y570">
            <v>3106655.6010000817</v>
          </cell>
          <cell r="Z570">
            <v>0</v>
          </cell>
          <cell r="AA570" t="b">
            <v>0</v>
          </cell>
          <cell r="AB570">
            <v>54081.3</v>
          </cell>
          <cell r="AC570">
            <v>0</v>
          </cell>
          <cell r="AD570">
            <v>0</v>
          </cell>
        </row>
        <row r="571">
          <cell r="A571">
            <v>36619</v>
          </cell>
          <cell r="B571" t="str">
            <v>Bond Interest</v>
          </cell>
          <cell r="C571" t="str">
            <v>Interest Coll</v>
          </cell>
          <cell r="D571" t="str">
            <v>Premier Parks</v>
          </cell>
          <cell r="E571" t="str">
            <v>Bond</v>
          </cell>
          <cell r="F571" t="str">
            <v xml:space="preserve"> </v>
          </cell>
          <cell r="G571">
            <v>0</v>
          </cell>
          <cell r="H571" t="str">
            <v>740540AD1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 t="str">
            <v>IC</v>
          </cell>
          <cell r="Q571">
            <v>0</v>
          </cell>
          <cell r="R571">
            <v>231250</v>
          </cell>
          <cell r="S571">
            <v>0</v>
          </cell>
          <cell r="T571">
            <v>0</v>
          </cell>
          <cell r="U571" t="b">
            <v>1</v>
          </cell>
          <cell r="V571">
            <v>23742897.669999991</v>
          </cell>
          <cell r="W571">
            <v>0</v>
          </cell>
          <cell r="X571">
            <v>0</v>
          </cell>
          <cell r="Y571">
            <v>3106655.6010000817</v>
          </cell>
          <cell r="Z571">
            <v>0</v>
          </cell>
          <cell r="AA571" t="b">
            <v>0</v>
          </cell>
          <cell r="AB571">
            <v>54081.3</v>
          </cell>
          <cell r="AC571">
            <v>0</v>
          </cell>
          <cell r="AD571">
            <v>0</v>
          </cell>
        </row>
        <row r="572">
          <cell r="A572">
            <v>36619</v>
          </cell>
          <cell r="B572" t="str">
            <v>Bond Interest</v>
          </cell>
          <cell r="C572" t="str">
            <v>Interest Coll</v>
          </cell>
          <cell r="D572" t="str">
            <v>Riverwood Int'l</v>
          </cell>
          <cell r="E572" t="str">
            <v>Bond</v>
          </cell>
          <cell r="F572" t="str">
            <v xml:space="preserve"> </v>
          </cell>
          <cell r="G572">
            <v>0</v>
          </cell>
          <cell r="H572" t="str">
            <v>769507AH7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 t="str">
            <v>IC</v>
          </cell>
          <cell r="Q572">
            <v>0</v>
          </cell>
          <cell r="R572">
            <v>261375</v>
          </cell>
          <cell r="S572">
            <v>0</v>
          </cell>
          <cell r="T572">
            <v>0</v>
          </cell>
          <cell r="U572" t="b">
            <v>1</v>
          </cell>
          <cell r="V572">
            <v>24004272.669999991</v>
          </cell>
          <cell r="W572">
            <v>0</v>
          </cell>
          <cell r="X572">
            <v>0</v>
          </cell>
          <cell r="Y572">
            <v>3106655.6010000817</v>
          </cell>
          <cell r="Z572">
            <v>0</v>
          </cell>
          <cell r="AA572" t="b">
            <v>0</v>
          </cell>
          <cell r="AB572">
            <v>54081.3</v>
          </cell>
          <cell r="AC572">
            <v>0</v>
          </cell>
          <cell r="AD572">
            <v>0</v>
          </cell>
        </row>
        <row r="573">
          <cell r="A573">
            <v>36619</v>
          </cell>
          <cell r="B573" t="str">
            <v>Bond Interest</v>
          </cell>
          <cell r="C573" t="str">
            <v>Interest Coll</v>
          </cell>
          <cell r="D573" t="str">
            <v>Standard Pacific</v>
          </cell>
          <cell r="E573" t="str">
            <v>Bond</v>
          </cell>
          <cell r="F573" t="str">
            <v xml:space="preserve"> </v>
          </cell>
          <cell r="G573">
            <v>0</v>
          </cell>
          <cell r="H573" t="str">
            <v>85375CAH4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 t="str">
            <v>IC</v>
          </cell>
          <cell r="Q573">
            <v>0</v>
          </cell>
          <cell r="R573">
            <v>276250</v>
          </cell>
          <cell r="S573">
            <v>0</v>
          </cell>
          <cell r="T573">
            <v>0</v>
          </cell>
          <cell r="U573" t="b">
            <v>1</v>
          </cell>
          <cell r="V573">
            <v>24280522.669999991</v>
          </cell>
          <cell r="W573">
            <v>0</v>
          </cell>
          <cell r="X573">
            <v>0</v>
          </cell>
          <cell r="Y573">
            <v>3106655.6010000817</v>
          </cell>
          <cell r="Z573">
            <v>0</v>
          </cell>
          <cell r="AA573" t="b">
            <v>0</v>
          </cell>
          <cell r="AB573">
            <v>54081.3</v>
          </cell>
          <cell r="AC573">
            <v>0</v>
          </cell>
          <cell r="AD573">
            <v>0</v>
          </cell>
        </row>
        <row r="574">
          <cell r="A574">
            <v>36619</v>
          </cell>
          <cell r="B574" t="str">
            <v>Bond Interest</v>
          </cell>
          <cell r="C574" t="str">
            <v>Interest Coll</v>
          </cell>
          <cell r="D574" t="str">
            <v>Stone Container Corp</v>
          </cell>
          <cell r="E574" t="str">
            <v>Bond</v>
          </cell>
          <cell r="F574" t="str">
            <v xml:space="preserve"> </v>
          </cell>
          <cell r="G574">
            <v>0</v>
          </cell>
          <cell r="H574" t="str">
            <v>861589AT6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 t="str">
            <v>IC</v>
          </cell>
          <cell r="Q574">
            <v>0</v>
          </cell>
          <cell r="R574">
            <v>306250</v>
          </cell>
          <cell r="S574">
            <v>0</v>
          </cell>
          <cell r="T574">
            <v>0</v>
          </cell>
          <cell r="U574" t="b">
            <v>1</v>
          </cell>
          <cell r="V574">
            <v>24586772.669999991</v>
          </cell>
          <cell r="W574">
            <v>0</v>
          </cell>
          <cell r="X574">
            <v>0</v>
          </cell>
          <cell r="Y574">
            <v>3106655.6010000817</v>
          </cell>
          <cell r="Z574">
            <v>0</v>
          </cell>
          <cell r="AA574" t="b">
            <v>0</v>
          </cell>
          <cell r="AB574">
            <v>54081.3</v>
          </cell>
          <cell r="AC574">
            <v>0</v>
          </cell>
          <cell r="AD574">
            <v>0</v>
          </cell>
        </row>
        <row r="575">
          <cell r="A575">
            <v>36619</v>
          </cell>
          <cell r="B575" t="str">
            <v>Bond Interest</v>
          </cell>
          <cell r="C575" t="str">
            <v>Interest Coll</v>
          </cell>
          <cell r="D575" t="str">
            <v>Telewest</v>
          </cell>
          <cell r="E575" t="str">
            <v>Bond</v>
          </cell>
          <cell r="F575" t="str">
            <v xml:space="preserve"> </v>
          </cell>
          <cell r="G575">
            <v>0</v>
          </cell>
          <cell r="H575" t="str">
            <v>87956RAA9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 t="str">
            <v>IC</v>
          </cell>
          <cell r="Q575">
            <v>0</v>
          </cell>
          <cell r="R575">
            <v>144375</v>
          </cell>
          <cell r="S575">
            <v>0</v>
          </cell>
          <cell r="T575">
            <v>0</v>
          </cell>
          <cell r="U575" t="b">
            <v>1</v>
          </cell>
          <cell r="V575">
            <v>24731147.669999991</v>
          </cell>
          <cell r="W575">
            <v>0</v>
          </cell>
          <cell r="X575">
            <v>0</v>
          </cell>
          <cell r="Y575">
            <v>3106655.6010000817</v>
          </cell>
          <cell r="Z575">
            <v>0</v>
          </cell>
          <cell r="AA575" t="b">
            <v>0</v>
          </cell>
          <cell r="AB575">
            <v>54081.3</v>
          </cell>
          <cell r="AC575">
            <v>0</v>
          </cell>
          <cell r="AD575">
            <v>0</v>
          </cell>
        </row>
        <row r="576">
          <cell r="A576">
            <v>36619</v>
          </cell>
          <cell r="B576" t="str">
            <v>Bond Interest</v>
          </cell>
          <cell r="C576" t="str">
            <v>Interest Coll</v>
          </cell>
          <cell r="D576" t="str">
            <v>United Rental  Inc</v>
          </cell>
          <cell r="E576" t="str">
            <v>Bond</v>
          </cell>
          <cell r="F576" t="str">
            <v xml:space="preserve"> </v>
          </cell>
          <cell r="G576">
            <v>0</v>
          </cell>
          <cell r="H576" t="str">
            <v>911363AH2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 t="str">
            <v>IC</v>
          </cell>
          <cell r="Q576">
            <v>0</v>
          </cell>
          <cell r="R576">
            <v>90750</v>
          </cell>
          <cell r="S576">
            <v>0</v>
          </cell>
          <cell r="T576">
            <v>0</v>
          </cell>
          <cell r="U576" t="b">
            <v>1</v>
          </cell>
          <cell r="V576">
            <v>24821897.669999991</v>
          </cell>
          <cell r="W576">
            <v>0</v>
          </cell>
          <cell r="X576">
            <v>0</v>
          </cell>
          <cell r="Y576">
            <v>3106655.6010000817</v>
          </cell>
          <cell r="Z576">
            <v>0</v>
          </cell>
          <cell r="AA576" t="b">
            <v>0</v>
          </cell>
          <cell r="AB576">
            <v>54081.3</v>
          </cell>
          <cell r="AC576">
            <v>0</v>
          </cell>
          <cell r="AD576">
            <v>0</v>
          </cell>
        </row>
        <row r="577">
          <cell r="A577">
            <v>36619</v>
          </cell>
          <cell r="B577" t="str">
            <v>Bond Interest</v>
          </cell>
          <cell r="C577" t="str">
            <v>Principal Coll</v>
          </cell>
          <cell r="D577" t="str">
            <v>United Rental  Inc</v>
          </cell>
          <cell r="E577" t="str">
            <v>Bond</v>
          </cell>
          <cell r="F577" t="str">
            <v xml:space="preserve"> </v>
          </cell>
          <cell r="G577">
            <v>0</v>
          </cell>
          <cell r="H577" t="str">
            <v>911363AH2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 t="str">
            <v>IP</v>
          </cell>
          <cell r="Q577">
            <v>0</v>
          </cell>
          <cell r="R577">
            <v>44250</v>
          </cell>
          <cell r="S577">
            <v>0</v>
          </cell>
          <cell r="T577">
            <v>0</v>
          </cell>
          <cell r="U577" t="b">
            <v>0</v>
          </cell>
          <cell r="V577">
            <v>24821897.669999991</v>
          </cell>
          <cell r="W577">
            <v>0</v>
          </cell>
          <cell r="X577">
            <v>0</v>
          </cell>
          <cell r="Y577">
            <v>3150905.6010000817</v>
          </cell>
          <cell r="Z577">
            <v>0</v>
          </cell>
          <cell r="AA577" t="b">
            <v>0</v>
          </cell>
          <cell r="AB577">
            <v>54081.3</v>
          </cell>
          <cell r="AC577">
            <v>0</v>
          </cell>
          <cell r="AD577">
            <v>0</v>
          </cell>
        </row>
        <row r="578">
          <cell r="A578">
            <v>36619</v>
          </cell>
          <cell r="B578" t="str">
            <v>Bond Interest</v>
          </cell>
          <cell r="C578" t="str">
            <v>Interest Coll</v>
          </cell>
          <cell r="D578" t="str">
            <v>Williams Comm Group</v>
          </cell>
          <cell r="E578" t="str">
            <v>Bond</v>
          </cell>
          <cell r="F578" t="str">
            <v xml:space="preserve"> </v>
          </cell>
          <cell r="G578">
            <v>0</v>
          </cell>
          <cell r="H578" t="str">
            <v>969455AB0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 t="str">
            <v>IC</v>
          </cell>
          <cell r="Q578">
            <v>0</v>
          </cell>
          <cell r="R578">
            <v>211458.33</v>
          </cell>
          <cell r="S578">
            <v>0</v>
          </cell>
          <cell r="T578">
            <v>0</v>
          </cell>
          <cell r="U578" t="b">
            <v>1</v>
          </cell>
          <cell r="V578">
            <v>25033355.999999989</v>
          </cell>
          <cell r="W578">
            <v>0</v>
          </cell>
          <cell r="X578">
            <v>0</v>
          </cell>
          <cell r="Y578">
            <v>3150905.6010000817</v>
          </cell>
          <cell r="Z578">
            <v>0</v>
          </cell>
          <cell r="AA578" t="b">
            <v>0</v>
          </cell>
          <cell r="AB578">
            <v>54081.3</v>
          </cell>
          <cell r="AC578">
            <v>0</v>
          </cell>
          <cell r="AD578">
            <v>0</v>
          </cell>
        </row>
        <row r="579">
          <cell r="A579">
            <v>36619</v>
          </cell>
          <cell r="B579" t="str">
            <v>Misc fee</v>
          </cell>
          <cell r="C579" t="str">
            <v>Interest Coll</v>
          </cell>
          <cell r="D579" t="str">
            <v>General Cable Corp</v>
          </cell>
          <cell r="E579" t="str">
            <v>Term Loan</v>
          </cell>
          <cell r="F579" t="str">
            <v xml:space="preserve"> 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 t="str">
            <v>IC</v>
          </cell>
          <cell r="Q579">
            <v>0</v>
          </cell>
          <cell r="R579">
            <v>3355.08</v>
          </cell>
          <cell r="S579">
            <v>0</v>
          </cell>
          <cell r="T579">
            <v>0</v>
          </cell>
          <cell r="U579" t="b">
            <v>1</v>
          </cell>
          <cell r="V579">
            <v>25036711.079999987</v>
          </cell>
          <cell r="W579">
            <v>0</v>
          </cell>
          <cell r="X579">
            <v>0</v>
          </cell>
          <cell r="Y579">
            <v>3150905.6010000817</v>
          </cell>
          <cell r="Z579">
            <v>0</v>
          </cell>
          <cell r="AA579" t="b">
            <v>0</v>
          </cell>
          <cell r="AB579">
            <v>54081.3</v>
          </cell>
          <cell r="AC579">
            <v>0</v>
          </cell>
          <cell r="AD579">
            <v>0</v>
          </cell>
        </row>
        <row r="580">
          <cell r="A580">
            <v>36619</v>
          </cell>
          <cell r="B580" t="str">
            <v>Principal Pymt</v>
          </cell>
          <cell r="C580" t="str">
            <v>Principal Coll</v>
          </cell>
          <cell r="D580" t="str">
            <v>Felcor Lodging Trust</v>
          </cell>
          <cell r="E580" t="str">
            <v xml:space="preserve">Term Loan  </v>
          </cell>
          <cell r="F580">
            <v>-13333.33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 t="str">
            <v>SP</v>
          </cell>
          <cell r="Q580">
            <v>0</v>
          </cell>
          <cell r="R580">
            <v>13333.33</v>
          </cell>
          <cell r="S580">
            <v>0</v>
          </cell>
          <cell r="T580">
            <v>0</v>
          </cell>
          <cell r="U580" t="b">
            <v>0</v>
          </cell>
          <cell r="V580">
            <v>25036711.079999987</v>
          </cell>
          <cell r="W580">
            <v>0</v>
          </cell>
          <cell r="X580">
            <v>0</v>
          </cell>
          <cell r="Y580">
            <v>3164238.9310000818</v>
          </cell>
          <cell r="Z580">
            <v>0</v>
          </cell>
          <cell r="AA580" t="b">
            <v>0</v>
          </cell>
          <cell r="AB580">
            <v>54081.3</v>
          </cell>
          <cell r="AC580">
            <v>0</v>
          </cell>
          <cell r="AD580">
            <v>0</v>
          </cell>
        </row>
        <row r="581">
          <cell r="A581">
            <v>36619</v>
          </cell>
          <cell r="B581" t="str">
            <v>Sell</v>
          </cell>
          <cell r="C581" t="str">
            <v>Principal Coll</v>
          </cell>
          <cell r="D581" t="str">
            <v xml:space="preserve">Aurora Foods Inc </v>
          </cell>
          <cell r="E581" t="str">
            <v>Term Loan</v>
          </cell>
          <cell r="F581">
            <v>-1990000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 t="str">
            <v>SP</v>
          </cell>
          <cell r="Q581">
            <v>330000</v>
          </cell>
          <cell r="R581">
            <v>1768800</v>
          </cell>
          <cell r="S581">
            <v>0</v>
          </cell>
          <cell r="T581">
            <v>0</v>
          </cell>
          <cell r="U581" t="b">
            <v>0</v>
          </cell>
          <cell r="V581">
            <v>25036711.079999987</v>
          </cell>
          <cell r="W581">
            <v>0</v>
          </cell>
          <cell r="X581">
            <v>0</v>
          </cell>
          <cell r="Y581">
            <v>4933038.9310000818</v>
          </cell>
          <cell r="Z581">
            <v>0</v>
          </cell>
          <cell r="AA581" t="b">
            <v>0</v>
          </cell>
          <cell r="AB581">
            <v>54081.3</v>
          </cell>
          <cell r="AC581">
            <v>0</v>
          </cell>
          <cell r="AD581">
            <v>0</v>
          </cell>
        </row>
        <row r="582">
          <cell r="A582">
            <v>36620</v>
          </cell>
          <cell r="B582" t="str">
            <v>Flexi</v>
          </cell>
          <cell r="C582" t="str">
            <v>Interest</v>
          </cell>
          <cell r="D582" t="str">
            <v>Interest Collection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 t="str">
            <v>IC</v>
          </cell>
          <cell r="Q582">
            <v>0</v>
          </cell>
          <cell r="R582">
            <v>23346.14</v>
          </cell>
          <cell r="S582">
            <v>0</v>
          </cell>
          <cell r="T582">
            <v>0</v>
          </cell>
          <cell r="U582" t="b">
            <v>1</v>
          </cell>
          <cell r="V582">
            <v>25060057.219999988</v>
          </cell>
          <cell r="W582">
            <v>0</v>
          </cell>
          <cell r="X582">
            <v>0</v>
          </cell>
          <cell r="Y582">
            <v>4933038.9310000818</v>
          </cell>
          <cell r="Z582">
            <v>0</v>
          </cell>
          <cell r="AA582" t="b">
            <v>0</v>
          </cell>
          <cell r="AB582">
            <v>54081.3</v>
          </cell>
          <cell r="AC582">
            <v>0</v>
          </cell>
          <cell r="AD582">
            <v>0</v>
          </cell>
        </row>
        <row r="583">
          <cell r="A583">
            <v>36620</v>
          </cell>
          <cell r="B583" t="str">
            <v>Flexi</v>
          </cell>
          <cell r="C583" t="str">
            <v>Interest</v>
          </cell>
          <cell r="D583" t="str">
            <v>Expense Reserve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 t="str">
            <v>IE</v>
          </cell>
          <cell r="Q583">
            <v>0</v>
          </cell>
          <cell r="R583">
            <v>56.67</v>
          </cell>
          <cell r="S583">
            <v>0</v>
          </cell>
          <cell r="T583">
            <v>0</v>
          </cell>
          <cell r="U583" t="b">
            <v>0</v>
          </cell>
          <cell r="V583">
            <v>25060057.219999988</v>
          </cell>
          <cell r="W583">
            <v>0</v>
          </cell>
          <cell r="X583">
            <v>0</v>
          </cell>
          <cell r="Y583">
            <v>4933038.9310000818</v>
          </cell>
          <cell r="Z583">
            <v>0</v>
          </cell>
          <cell r="AA583" t="b">
            <v>1</v>
          </cell>
          <cell r="AB583">
            <v>54137.97</v>
          </cell>
          <cell r="AC583">
            <v>0</v>
          </cell>
          <cell r="AD583">
            <v>0</v>
          </cell>
        </row>
        <row r="584">
          <cell r="A584">
            <v>36620</v>
          </cell>
          <cell r="B584" t="str">
            <v>Loan Interest</v>
          </cell>
          <cell r="C584" t="str">
            <v>Interest Coll</v>
          </cell>
          <cell r="D584" t="str">
            <v>Charles River Lab</v>
          </cell>
          <cell r="E584" t="str">
            <v>Term Loan</v>
          </cell>
          <cell r="F584" t="str">
            <v xml:space="preserve"> 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 t="str">
            <v>IC</v>
          </cell>
          <cell r="Q584">
            <v>0</v>
          </cell>
          <cell r="R584">
            <v>99411.37</v>
          </cell>
          <cell r="S584">
            <v>0</v>
          </cell>
          <cell r="T584">
            <v>0</v>
          </cell>
          <cell r="U584" t="b">
            <v>1</v>
          </cell>
          <cell r="V584">
            <v>25159468.589999989</v>
          </cell>
          <cell r="W584">
            <v>0</v>
          </cell>
          <cell r="X584">
            <v>0</v>
          </cell>
          <cell r="Y584">
            <v>4933038.9310000818</v>
          </cell>
          <cell r="Z584">
            <v>0</v>
          </cell>
          <cell r="AA584" t="b">
            <v>0</v>
          </cell>
          <cell r="AB584">
            <v>54137.97</v>
          </cell>
          <cell r="AC584">
            <v>0</v>
          </cell>
          <cell r="AD584">
            <v>0</v>
          </cell>
        </row>
        <row r="585">
          <cell r="A585">
            <v>36621</v>
          </cell>
          <cell r="B585" t="str">
            <v>Amendment fee</v>
          </cell>
          <cell r="C585" t="str">
            <v>Interest Coll</v>
          </cell>
          <cell r="D585" t="str">
            <v>Stone Container Corp</v>
          </cell>
          <cell r="E585" t="str">
            <v>Term Loan E</v>
          </cell>
          <cell r="F585" t="str">
            <v xml:space="preserve"> 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 t="str">
            <v>IC</v>
          </cell>
          <cell r="Q585">
            <v>0</v>
          </cell>
          <cell r="R585">
            <v>1250</v>
          </cell>
          <cell r="S585">
            <v>0</v>
          </cell>
          <cell r="T585">
            <v>0</v>
          </cell>
          <cell r="U585" t="b">
            <v>1</v>
          </cell>
          <cell r="V585">
            <v>25160718.589999989</v>
          </cell>
          <cell r="W585">
            <v>0</v>
          </cell>
          <cell r="X585">
            <v>0</v>
          </cell>
          <cell r="Y585">
            <v>4933038.9310000818</v>
          </cell>
          <cell r="Z585">
            <v>0</v>
          </cell>
          <cell r="AA585" t="b">
            <v>0</v>
          </cell>
          <cell r="AB585">
            <v>54137.97</v>
          </cell>
          <cell r="AC585">
            <v>0</v>
          </cell>
          <cell r="AD585">
            <v>0</v>
          </cell>
        </row>
        <row r="586">
          <cell r="A586">
            <v>36621</v>
          </cell>
          <cell r="B586" t="str">
            <v>Misc fee</v>
          </cell>
          <cell r="C586" t="str">
            <v>Interest Coll</v>
          </cell>
          <cell r="D586" t="str">
            <v>Semiconductor Components</v>
          </cell>
          <cell r="E586" t="str">
            <v>Term Loan B</v>
          </cell>
          <cell r="F586" t="str">
            <v xml:space="preserve"> 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 t="str">
            <v>IC</v>
          </cell>
          <cell r="Q586">
            <v>0</v>
          </cell>
          <cell r="R586">
            <v>1805.56</v>
          </cell>
          <cell r="S586">
            <v>0</v>
          </cell>
          <cell r="T586">
            <v>0</v>
          </cell>
          <cell r="U586" t="b">
            <v>1</v>
          </cell>
          <cell r="V586">
            <v>25162524.149999987</v>
          </cell>
          <cell r="W586">
            <v>0</v>
          </cell>
          <cell r="X586">
            <v>0</v>
          </cell>
          <cell r="Y586">
            <v>4933038.9310000818</v>
          </cell>
          <cell r="Z586">
            <v>0</v>
          </cell>
          <cell r="AA586" t="b">
            <v>0</v>
          </cell>
          <cell r="AB586">
            <v>54137.97</v>
          </cell>
          <cell r="AC586">
            <v>0</v>
          </cell>
          <cell r="AD586">
            <v>0</v>
          </cell>
        </row>
        <row r="587">
          <cell r="A587">
            <v>36621</v>
          </cell>
          <cell r="B587" t="str">
            <v>Misc fee</v>
          </cell>
          <cell r="C587" t="str">
            <v>Interest Coll</v>
          </cell>
          <cell r="D587" t="str">
            <v>Semiconductor Components</v>
          </cell>
          <cell r="E587" t="str">
            <v>Term Loan C</v>
          </cell>
          <cell r="F587" t="str">
            <v xml:space="preserve"> 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 t="str">
            <v>IC</v>
          </cell>
          <cell r="Q587">
            <v>0</v>
          </cell>
          <cell r="R587">
            <v>1944.44</v>
          </cell>
          <cell r="S587">
            <v>0</v>
          </cell>
          <cell r="T587">
            <v>0</v>
          </cell>
          <cell r="U587" t="b">
            <v>1</v>
          </cell>
          <cell r="V587">
            <v>25164468.589999989</v>
          </cell>
          <cell r="W587">
            <v>0</v>
          </cell>
          <cell r="X587">
            <v>0</v>
          </cell>
          <cell r="Y587">
            <v>4933038.9310000818</v>
          </cell>
          <cell r="Z587">
            <v>0</v>
          </cell>
          <cell r="AA587" t="b">
            <v>0</v>
          </cell>
          <cell r="AB587">
            <v>54137.97</v>
          </cell>
          <cell r="AC587">
            <v>0</v>
          </cell>
          <cell r="AD587">
            <v>0</v>
          </cell>
        </row>
        <row r="588">
          <cell r="A588">
            <v>36621</v>
          </cell>
          <cell r="B588" t="str">
            <v>Sell</v>
          </cell>
          <cell r="C588" t="str">
            <v>Principal Coll</v>
          </cell>
          <cell r="D588" t="str">
            <v>Argosy Gaming</v>
          </cell>
          <cell r="E588" t="str">
            <v>Bond</v>
          </cell>
          <cell r="F588">
            <v>-3750000</v>
          </cell>
          <cell r="G588" t="str">
            <v>10.75</v>
          </cell>
          <cell r="H588" t="str">
            <v>040228AG3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39965</v>
          </cell>
          <cell r="N588">
            <v>100.75</v>
          </cell>
          <cell r="O588">
            <v>0</v>
          </cell>
          <cell r="P588" t="str">
            <v>SP</v>
          </cell>
          <cell r="Q588">
            <v>330000</v>
          </cell>
          <cell r="R588">
            <v>3778125</v>
          </cell>
          <cell r="S588">
            <v>0</v>
          </cell>
          <cell r="T588">
            <v>0</v>
          </cell>
          <cell r="U588" t="b">
            <v>0</v>
          </cell>
          <cell r="V588">
            <v>25164468.589999989</v>
          </cell>
          <cell r="W588">
            <v>0</v>
          </cell>
          <cell r="X588">
            <v>0</v>
          </cell>
          <cell r="Y588">
            <v>8711163.9310000818</v>
          </cell>
          <cell r="Z588">
            <v>0</v>
          </cell>
          <cell r="AA588" t="b">
            <v>0</v>
          </cell>
          <cell r="AB588">
            <v>54137.97</v>
          </cell>
          <cell r="AC588">
            <v>0</v>
          </cell>
          <cell r="AD588">
            <v>0</v>
          </cell>
        </row>
        <row r="589">
          <cell r="A589">
            <v>36621</v>
          </cell>
          <cell r="B589" t="str">
            <v>Sell</v>
          </cell>
          <cell r="C589" t="str">
            <v>Interest Coll</v>
          </cell>
          <cell r="D589" t="str">
            <v>Argosy Gaming</v>
          </cell>
          <cell r="E589" t="str">
            <v>Bond</v>
          </cell>
          <cell r="F589">
            <v>0</v>
          </cell>
          <cell r="G589">
            <v>0</v>
          </cell>
          <cell r="H589" t="str">
            <v>040228AG3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 t="str">
            <v>IC</v>
          </cell>
          <cell r="Q589">
            <v>0</v>
          </cell>
          <cell r="R589">
            <v>138854.17000000001</v>
          </cell>
          <cell r="S589">
            <v>0</v>
          </cell>
          <cell r="T589">
            <v>0</v>
          </cell>
          <cell r="U589" t="b">
            <v>1</v>
          </cell>
          <cell r="V589">
            <v>25303322.75999999</v>
          </cell>
          <cell r="W589">
            <v>0</v>
          </cell>
          <cell r="X589">
            <v>0</v>
          </cell>
          <cell r="Y589">
            <v>8711163.9310000818</v>
          </cell>
          <cell r="Z589">
            <v>0</v>
          </cell>
          <cell r="AA589" t="b">
            <v>0</v>
          </cell>
          <cell r="AB589">
            <v>54137.97</v>
          </cell>
          <cell r="AC589">
            <v>0</v>
          </cell>
          <cell r="AD589">
            <v>0</v>
          </cell>
        </row>
        <row r="590">
          <cell r="A590">
            <v>36622</v>
          </cell>
          <cell r="B590" t="str">
            <v>Loan Interest</v>
          </cell>
          <cell r="C590" t="str">
            <v>Interest Coll</v>
          </cell>
          <cell r="D590" t="str">
            <v>ACX Technologies Inc</v>
          </cell>
          <cell r="E590" t="str">
            <v xml:space="preserve">Term Loan </v>
          </cell>
          <cell r="F590" t="str">
            <v xml:space="preserve"> 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 t="str">
            <v>IC</v>
          </cell>
          <cell r="Q590">
            <v>0</v>
          </cell>
          <cell r="R590">
            <v>31142.080000000002</v>
          </cell>
          <cell r="S590">
            <v>0</v>
          </cell>
          <cell r="T590">
            <v>0</v>
          </cell>
          <cell r="U590" t="b">
            <v>1</v>
          </cell>
          <cell r="V590">
            <v>25334464.839999989</v>
          </cell>
          <cell r="W590">
            <v>0</v>
          </cell>
          <cell r="X590">
            <v>0</v>
          </cell>
          <cell r="Y590">
            <v>8711163.9310000818</v>
          </cell>
          <cell r="Z590">
            <v>0</v>
          </cell>
          <cell r="AA590" t="b">
            <v>0</v>
          </cell>
          <cell r="AB590">
            <v>54137.97</v>
          </cell>
          <cell r="AC590">
            <v>0</v>
          </cell>
          <cell r="AD590">
            <v>0</v>
          </cell>
        </row>
        <row r="591">
          <cell r="A591">
            <v>36623</v>
          </cell>
          <cell r="B591" t="str">
            <v>Loan Interest</v>
          </cell>
          <cell r="C591" t="str">
            <v>Interest Coll</v>
          </cell>
          <cell r="D591" t="str">
            <v>Lyondell Petrochemical Company</v>
          </cell>
          <cell r="E591" t="str">
            <v>Term Loan  A</v>
          </cell>
          <cell r="F591" t="str">
            <v xml:space="preserve"> 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 t="str">
            <v>IC</v>
          </cell>
          <cell r="Q591">
            <v>0</v>
          </cell>
          <cell r="R591">
            <v>413.01</v>
          </cell>
          <cell r="S591">
            <v>0</v>
          </cell>
          <cell r="T591">
            <v>0</v>
          </cell>
          <cell r="U591" t="b">
            <v>1</v>
          </cell>
          <cell r="V591">
            <v>25334877.84999999</v>
          </cell>
          <cell r="W591">
            <v>0</v>
          </cell>
          <cell r="X591">
            <v>0</v>
          </cell>
          <cell r="Y591">
            <v>8711163.9310000818</v>
          </cell>
          <cell r="Z591">
            <v>0</v>
          </cell>
          <cell r="AA591" t="b">
            <v>0</v>
          </cell>
          <cell r="AB591">
            <v>54137.97</v>
          </cell>
          <cell r="AC591">
            <v>0</v>
          </cell>
          <cell r="AD591">
            <v>0</v>
          </cell>
        </row>
        <row r="592">
          <cell r="A592">
            <v>36623</v>
          </cell>
          <cell r="B592" t="str">
            <v>Principal Pymt</v>
          </cell>
          <cell r="C592" t="str">
            <v>Principal Coll</v>
          </cell>
          <cell r="D592" t="str">
            <v>Lyondell Petrochemical Company</v>
          </cell>
          <cell r="E592" t="str">
            <v>Term Loan  A</v>
          </cell>
          <cell r="F592">
            <v>-226381.31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 t="str">
            <v>SP</v>
          </cell>
          <cell r="Q592">
            <v>0</v>
          </cell>
          <cell r="R592">
            <v>226381.31</v>
          </cell>
          <cell r="S592">
            <v>0</v>
          </cell>
          <cell r="T592">
            <v>0</v>
          </cell>
          <cell r="U592" t="b">
            <v>0</v>
          </cell>
          <cell r="V592">
            <v>25334877.84999999</v>
          </cell>
          <cell r="W592">
            <v>0</v>
          </cell>
          <cell r="X592">
            <v>0</v>
          </cell>
          <cell r="Y592">
            <v>8937545.2410000823</v>
          </cell>
          <cell r="Z592">
            <v>0</v>
          </cell>
          <cell r="AA592" t="b">
            <v>0</v>
          </cell>
          <cell r="AB592">
            <v>54137.97</v>
          </cell>
          <cell r="AC592">
            <v>0</v>
          </cell>
          <cell r="AD592">
            <v>0</v>
          </cell>
        </row>
        <row r="593">
          <cell r="A593">
            <v>36623</v>
          </cell>
          <cell r="B593" t="str">
            <v>Purchase</v>
          </cell>
          <cell r="C593" t="str">
            <v>Principal Coll</v>
          </cell>
          <cell r="D593" t="str">
            <v>Huntsman ICI Chemicals LLC</v>
          </cell>
          <cell r="E593" t="str">
            <v>Term Loan C</v>
          </cell>
          <cell r="F593">
            <v>2500000</v>
          </cell>
          <cell r="G593" t="str">
            <v xml:space="preserve"> </v>
          </cell>
          <cell r="H593" t="str">
            <v xml:space="preserve"> 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99.75</v>
          </cell>
          <cell r="O593">
            <v>0</v>
          </cell>
          <cell r="P593" t="str">
            <v>PP</v>
          </cell>
          <cell r="Q593">
            <v>0</v>
          </cell>
          <cell r="R593">
            <v>-2493750</v>
          </cell>
          <cell r="S593">
            <v>0</v>
          </cell>
          <cell r="T593">
            <v>0</v>
          </cell>
          <cell r="U593" t="b">
            <v>0</v>
          </cell>
          <cell r="V593">
            <v>25334877.84999999</v>
          </cell>
          <cell r="W593">
            <v>0</v>
          </cell>
          <cell r="X593">
            <v>0</v>
          </cell>
          <cell r="Y593">
            <v>6443795.2410000823</v>
          </cell>
          <cell r="Z593">
            <v>0</v>
          </cell>
          <cell r="AA593" t="b">
            <v>0</v>
          </cell>
          <cell r="AB593">
            <v>54137.97</v>
          </cell>
          <cell r="AC593">
            <v>0</v>
          </cell>
          <cell r="AD593">
            <v>0</v>
          </cell>
        </row>
        <row r="594">
          <cell r="A594">
            <v>36623</v>
          </cell>
          <cell r="B594" t="str">
            <v>Loan Interest</v>
          </cell>
          <cell r="C594" t="str">
            <v>Interest Coll</v>
          </cell>
          <cell r="D594" t="str">
            <v>Mediacom USA LLC</v>
          </cell>
          <cell r="E594" t="str">
            <v>Term Loan  B</v>
          </cell>
          <cell r="F594" t="str">
            <v xml:space="preserve"> 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 t="str">
            <v>IC</v>
          </cell>
          <cell r="Q594">
            <v>0</v>
          </cell>
          <cell r="R594">
            <v>17772.259999999998</v>
          </cell>
          <cell r="S594">
            <v>0</v>
          </cell>
          <cell r="T594">
            <v>0</v>
          </cell>
          <cell r="U594" t="b">
            <v>1</v>
          </cell>
          <cell r="V594">
            <v>25352650.109999992</v>
          </cell>
          <cell r="W594">
            <v>0</v>
          </cell>
          <cell r="X594">
            <v>0</v>
          </cell>
          <cell r="Y594">
            <v>6443795.2410000823</v>
          </cell>
          <cell r="Z594">
            <v>0</v>
          </cell>
          <cell r="AA594" t="b">
            <v>0</v>
          </cell>
          <cell r="AB594">
            <v>54137.97</v>
          </cell>
          <cell r="AC594">
            <v>0</v>
          </cell>
          <cell r="AD594">
            <v>0</v>
          </cell>
        </row>
        <row r="595">
          <cell r="A595">
            <v>36626</v>
          </cell>
          <cell r="B595" t="str">
            <v>Purchase</v>
          </cell>
          <cell r="C595" t="str">
            <v>Principal Coll</v>
          </cell>
          <cell r="D595" t="str">
            <v>Winstar Comm Inc</v>
          </cell>
          <cell r="E595" t="str">
            <v>Bond</v>
          </cell>
          <cell r="F595">
            <v>2000000</v>
          </cell>
          <cell r="G595">
            <v>12.5</v>
          </cell>
          <cell r="H595" t="str">
            <v>975515BC0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39553</v>
          </cell>
          <cell r="N595">
            <v>100</v>
          </cell>
          <cell r="O595">
            <v>0</v>
          </cell>
          <cell r="P595" t="str">
            <v>PP</v>
          </cell>
          <cell r="Q595">
            <v>0</v>
          </cell>
          <cell r="R595">
            <v>-2000000</v>
          </cell>
          <cell r="S595">
            <v>0</v>
          </cell>
          <cell r="T595">
            <v>0</v>
          </cell>
          <cell r="U595" t="b">
            <v>0</v>
          </cell>
          <cell r="V595">
            <v>25352650.109999992</v>
          </cell>
          <cell r="W595">
            <v>0</v>
          </cell>
          <cell r="X595">
            <v>0</v>
          </cell>
          <cell r="Y595">
            <v>4443795.2410000823</v>
          </cell>
          <cell r="Z595">
            <v>0</v>
          </cell>
          <cell r="AA595" t="b">
            <v>0</v>
          </cell>
          <cell r="AB595">
            <v>54137.97</v>
          </cell>
          <cell r="AC595">
            <v>0</v>
          </cell>
          <cell r="AD595">
            <v>0</v>
          </cell>
        </row>
        <row r="596">
          <cell r="A596">
            <v>36626</v>
          </cell>
          <cell r="B596" t="str">
            <v>Purchase</v>
          </cell>
          <cell r="C596" t="str">
            <v>Interest Coll</v>
          </cell>
          <cell r="D596" t="str">
            <v>Winstar Comm Inc</v>
          </cell>
          <cell r="E596" t="str">
            <v>Bond</v>
          </cell>
          <cell r="F596" t="str">
            <v xml:space="preserve"> </v>
          </cell>
          <cell r="G596">
            <v>0</v>
          </cell>
          <cell r="H596" t="str">
            <v>975515BC0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 t="str">
            <v xml:space="preserve"> </v>
          </cell>
          <cell r="O596">
            <v>0</v>
          </cell>
          <cell r="P596" t="str">
            <v>PC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 t="b">
            <v>1</v>
          </cell>
          <cell r="V596">
            <v>25352650.109999992</v>
          </cell>
          <cell r="W596">
            <v>0</v>
          </cell>
          <cell r="X596">
            <v>0</v>
          </cell>
          <cell r="Y596">
            <v>4443795.2410000823</v>
          </cell>
          <cell r="Z596">
            <v>0</v>
          </cell>
          <cell r="AA596" t="b">
            <v>0</v>
          </cell>
          <cell r="AB596">
            <v>54137.97</v>
          </cell>
          <cell r="AC596">
            <v>0</v>
          </cell>
          <cell r="AD596">
            <v>0</v>
          </cell>
        </row>
        <row r="597">
          <cell r="A597">
            <v>36626</v>
          </cell>
          <cell r="B597" t="str">
            <v>Sell</v>
          </cell>
          <cell r="C597" t="str">
            <v>Principal Coll</v>
          </cell>
          <cell r="D597" t="str">
            <v>Winstar Comm Inc</v>
          </cell>
          <cell r="E597" t="str">
            <v>Bond</v>
          </cell>
          <cell r="F597">
            <v>-2000000</v>
          </cell>
          <cell r="G597">
            <v>12.5</v>
          </cell>
          <cell r="H597" t="str">
            <v>975515BC0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39553</v>
          </cell>
          <cell r="N597">
            <v>99.5</v>
          </cell>
          <cell r="O597">
            <v>0</v>
          </cell>
          <cell r="P597" t="str">
            <v>SP</v>
          </cell>
          <cell r="Q597">
            <v>330000</v>
          </cell>
          <cell r="R597">
            <v>1990000</v>
          </cell>
          <cell r="S597">
            <v>0</v>
          </cell>
          <cell r="T597">
            <v>0</v>
          </cell>
          <cell r="U597" t="b">
            <v>0</v>
          </cell>
          <cell r="V597">
            <v>25352650.109999992</v>
          </cell>
          <cell r="W597">
            <v>0</v>
          </cell>
          <cell r="X597">
            <v>0</v>
          </cell>
          <cell r="Y597">
            <v>6433795.2410000823</v>
          </cell>
          <cell r="Z597">
            <v>0</v>
          </cell>
          <cell r="AA597" t="b">
            <v>0</v>
          </cell>
          <cell r="AB597">
            <v>54137.97</v>
          </cell>
          <cell r="AC597">
            <v>0</v>
          </cell>
          <cell r="AD597">
            <v>0</v>
          </cell>
        </row>
        <row r="598">
          <cell r="A598">
            <v>36626</v>
          </cell>
          <cell r="B598" t="str">
            <v>Sell</v>
          </cell>
          <cell r="C598" t="str">
            <v>Interest Coll</v>
          </cell>
          <cell r="D598" t="str">
            <v>Winstar Comm Inc</v>
          </cell>
          <cell r="E598" t="str">
            <v>Bond</v>
          </cell>
          <cell r="F598">
            <v>0</v>
          </cell>
          <cell r="G598">
            <v>0</v>
          </cell>
          <cell r="H598" t="str">
            <v>975515BC0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 t="str">
            <v>IC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 t="b">
            <v>1</v>
          </cell>
          <cell r="V598">
            <v>25352650.109999992</v>
          </cell>
          <cell r="W598">
            <v>0</v>
          </cell>
          <cell r="X598">
            <v>0</v>
          </cell>
          <cell r="Y598">
            <v>6433795.2410000823</v>
          </cell>
          <cell r="Z598">
            <v>0</v>
          </cell>
          <cell r="AA598" t="b">
            <v>0</v>
          </cell>
          <cell r="AB598">
            <v>54137.97</v>
          </cell>
          <cell r="AC598">
            <v>0</v>
          </cell>
          <cell r="AD598">
            <v>0</v>
          </cell>
        </row>
        <row r="599">
          <cell r="A599">
            <v>36626</v>
          </cell>
          <cell r="B599" t="str">
            <v>Loan Interest</v>
          </cell>
          <cell r="C599" t="str">
            <v>Interest Coll</v>
          </cell>
          <cell r="D599" t="str">
            <v>Wyndham International</v>
          </cell>
          <cell r="E599">
            <v>0</v>
          </cell>
          <cell r="F599" t="str">
            <v xml:space="preserve"> 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 t="str">
            <v>IC</v>
          </cell>
          <cell r="Q599">
            <v>0</v>
          </cell>
          <cell r="R599">
            <v>5520.83</v>
          </cell>
          <cell r="S599">
            <v>0</v>
          </cell>
          <cell r="T599">
            <v>0</v>
          </cell>
          <cell r="U599" t="b">
            <v>1</v>
          </cell>
          <cell r="V599">
            <v>25358170.93999999</v>
          </cell>
          <cell r="W599">
            <v>0</v>
          </cell>
          <cell r="X599">
            <v>0</v>
          </cell>
          <cell r="Y599">
            <v>6433795.2410000823</v>
          </cell>
          <cell r="Z599">
            <v>0</v>
          </cell>
          <cell r="AA599" t="b">
            <v>0</v>
          </cell>
          <cell r="AB599">
            <v>54137.97</v>
          </cell>
          <cell r="AC599">
            <v>0</v>
          </cell>
          <cell r="AD599">
            <v>0</v>
          </cell>
        </row>
        <row r="600">
          <cell r="A600">
            <v>36626</v>
          </cell>
          <cell r="B600" t="str">
            <v>Loan Interest</v>
          </cell>
          <cell r="C600" t="str">
            <v>Interest Coll</v>
          </cell>
          <cell r="D600" t="str">
            <v>Wyndham International</v>
          </cell>
          <cell r="E600">
            <v>0</v>
          </cell>
          <cell r="F600" t="str">
            <v xml:space="preserve"> 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 t="str">
            <v>IC</v>
          </cell>
          <cell r="Q600">
            <v>0</v>
          </cell>
          <cell r="R600">
            <v>36328.129999999997</v>
          </cell>
          <cell r="S600">
            <v>0</v>
          </cell>
          <cell r="T600">
            <v>0</v>
          </cell>
          <cell r="U600" t="b">
            <v>1</v>
          </cell>
          <cell r="V600">
            <v>25394499.069999989</v>
          </cell>
          <cell r="W600">
            <v>0</v>
          </cell>
          <cell r="X600">
            <v>0</v>
          </cell>
          <cell r="Y600">
            <v>6433795.2410000823</v>
          </cell>
          <cell r="Z600">
            <v>0</v>
          </cell>
          <cell r="AA600" t="b">
            <v>0</v>
          </cell>
          <cell r="AB600">
            <v>54137.97</v>
          </cell>
          <cell r="AC600">
            <v>0</v>
          </cell>
          <cell r="AD600">
            <v>0</v>
          </cell>
        </row>
        <row r="601">
          <cell r="A601">
            <v>36626</v>
          </cell>
          <cell r="B601" t="str">
            <v>Loan Interest</v>
          </cell>
          <cell r="C601" t="str">
            <v>Interest Coll</v>
          </cell>
          <cell r="D601" t="str">
            <v>Stone Container Corp</v>
          </cell>
          <cell r="E601" t="str">
            <v>T/L  E</v>
          </cell>
          <cell r="F601" t="str">
            <v xml:space="preserve"> 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 t="str">
            <v>IC</v>
          </cell>
          <cell r="Q601">
            <v>0</v>
          </cell>
          <cell r="R601">
            <v>10555.56</v>
          </cell>
          <cell r="S601">
            <v>0</v>
          </cell>
          <cell r="T601">
            <v>0</v>
          </cell>
          <cell r="U601" t="b">
            <v>1</v>
          </cell>
          <cell r="V601">
            <v>25405054.629999988</v>
          </cell>
          <cell r="W601">
            <v>0</v>
          </cell>
          <cell r="X601">
            <v>0</v>
          </cell>
          <cell r="Y601">
            <v>6433795.2410000823</v>
          </cell>
          <cell r="Z601">
            <v>0</v>
          </cell>
          <cell r="AA601" t="b">
            <v>0</v>
          </cell>
          <cell r="AB601">
            <v>54137.97</v>
          </cell>
          <cell r="AC601">
            <v>0</v>
          </cell>
          <cell r="AD601">
            <v>0</v>
          </cell>
        </row>
        <row r="602">
          <cell r="A602">
            <v>36626</v>
          </cell>
          <cell r="B602" t="str">
            <v>Loan Interest</v>
          </cell>
          <cell r="C602" t="str">
            <v>Interest Coll</v>
          </cell>
          <cell r="D602" t="str">
            <v>Comcorp Broadcasting Inc</v>
          </cell>
          <cell r="E602">
            <v>0</v>
          </cell>
          <cell r="F602" t="str">
            <v xml:space="preserve"> 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 t="str">
            <v>IC</v>
          </cell>
          <cell r="Q602">
            <v>0</v>
          </cell>
          <cell r="R602">
            <v>41.44</v>
          </cell>
          <cell r="S602">
            <v>0</v>
          </cell>
          <cell r="T602">
            <v>0</v>
          </cell>
          <cell r="U602" t="b">
            <v>1</v>
          </cell>
          <cell r="V602">
            <v>25405096.069999989</v>
          </cell>
          <cell r="W602">
            <v>0</v>
          </cell>
          <cell r="X602">
            <v>0</v>
          </cell>
          <cell r="Y602">
            <v>6433795.2410000823</v>
          </cell>
          <cell r="Z602">
            <v>0</v>
          </cell>
          <cell r="AA602" t="b">
            <v>0</v>
          </cell>
          <cell r="AB602">
            <v>54137.97</v>
          </cell>
          <cell r="AC602">
            <v>0</v>
          </cell>
          <cell r="AD602">
            <v>0</v>
          </cell>
        </row>
        <row r="603">
          <cell r="A603">
            <v>36627</v>
          </cell>
          <cell r="B603" t="str">
            <v>Sell</v>
          </cell>
          <cell r="C603" t="str">
            <v>Principal Coll</v>
          </cell>
          <cell r="D603" t="str">
            <v>Winstar Equip</v>
          </cell>
          <cell r="E603" t="str">
            <v>Bond</v>
          </cell>
          <cell r="F603">
            <v>-6000000</v>
          </cell>
          <cell r="G603">
            <v>0</v>
          </cell>
          <cell r="H603" t="str">
            <v>975516AC9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 t="str">
            <v>SP</v>
          </cell>
          <cell r="Q603">
            <v>330000</v>
          </cell>
          <cell r="R603">
            <v>6717720</v>
          </cell>
          <cell r="S603">
            <v>0</v>
          </cell>
          <cell r="T603">
            <v>0</v>
          </cell>
          <cell r="U603" t="b">
            <v>0</v>
          </cell>
          <cell r="V603">
            <v>25405096.069999989</v>
          </cell>
          <cell r="W603">
            <v>0</v>
          </cell>
          <cell r="X603">
            <v>0</v>
          </cell>
          <cell r="Y603">
            <v>13151515.241000082</v>
          </cell>
          <cell r="Z603">
            <v>0</v>
          </cell>
          <cell r="AA603" t="b">
            <v>0</v>
          </cell>
          <cell r="AB603">
            <v>54137.97</v>
          </cell>
          <cell r="AC603">
            <v>0</v>
          </cell>
          <cell r="AD603">
            <v>0</v>
          </cell>
        </row>
        <row r="604">
          <cell r="A604">
            <v>36627</v>
          </cell>
          <cell r="B604" t="str">
            <v>Consent Payment</v>
          </cell>
          <cell r="C604" t="str">
            <v>Interest Coll</v>
          </cell>
          <cell r="D604" t="str">
            <v>Winstar Equip</v>
          </cell>
          <cell r="E604" t="str">
            <v>Bond</v>
          </cell>
          <cell r="F604">
            <v>0</v>
          </cell>
          <cell r="G604">
            <v>0</v>
          </cell>
          <cell r="H604" t="str">
            <v>IC</v>
          </cell>
          <cell r="I604">
            <v>0</v>
          </cell>
          <cell r="J604">
            <v>232080</v>
          </cell>
          <cell r="K604">
            <v>0</v>
          </cell>
          <cell r="L604">
            <v>232080</v>
          </cell>
          <cell r="M604">
            <v>0</v>
          </cell>
          <cell r="N604">
            <v>25637176.069999997</v>
          </cell>
          <cell r="O604">
            <v>0</v>
          </cell>
          <cell r="P604" t="str">
            <v>IC</v>
          </cell>
          <cell r="Q604">
            <v>13151515.24</v>
          </cell>
          <cell r="R604">
            <v>180000</v>
          </cell>
          <cell r="S604">
            <v>0</v>
          </cell>
          <cell r="T604">
            <v>0</v>
          </cell>
          <cell r="U604" t="b">
            <v>1</v>
          </cell>
          <cell r="V604">
            <v>25585096.069999989</v>
          </cell>
          <cell r="W604">
            <v>0</v>
          </cell>
          <cell r="X604">
            <v>0</v>
          </cell>
          <cell r="Y604">
            <v>13151515.241000082</v>
          </cell>
          <cell r="Z604">
            <v>0</v>
          </cell>
          <cell r="AA604" t="b">
            <v>0</v>
          </cell>
          <cell r="AB604">
            <v>54137.97</v>
          </cell>
        </row>
        <row r="605">
          <cell r="A605">
            <v>36627</v>
          </cell>
          <cell r="B605" t="str">
            <v>Sell</v>
          </cell>
          <cell r="C605" t="str">
            <v>Interest Coll</v>
          </cell>
          <cell r="D605" t="str">
            <v>Winstar Equip</v>
          </cell>
          <cell r="E605" t="str">
            <v>Bond</v>
          </cell>
          <cell r="F605">
            <v>0</v>
          </cell>
          <cell r="G605">
            <v>0</v>
          </cell>
          <cell r="H605" t="str">
            <v>975516AC9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 t="str">
            <v>IC</v>
          </cell>
          <cell r="Q605">
            <v>0</v>
          </cell>
          <cell r="R605">
            <v>52080</v>
          </cell>
          <cell r="S605">
            <v>0</v>
          </cell>
          <cell r="T605">
            <v>0</v>
          </cell>
          <cell r="U605" t="b">
            <v>1</v>
          </cell>
          <cell r="V605">
            <v>25637176.069999989</v>
          </cell>
          <cell r="W605">
            <v>0</v>
          </cell>
          <cell r="X605">
            <v>0</v>
          </cell>
          <cell r="Y605">
            <v>13151515.241000082</v>
          </cell>
          <cell r="Z605">
            <v>0</v>
          </cell>
          <cell r="AA605" t="b">
            <v>0</v>
          </cell>
          <cell r="AB605">
            <v>54137.97</v>
          </cell>
          <cell r="AC605">
            <v>0</v>
          </cell>
          <cell r="AD605">
            <v>0</v>
          </cell>
        </row>
        <row r="606">
          <cell r="A606">
            <v>36627</v>
          </cell>
          <cell r="B606" t="str">
            <v>Sell</v>
          </cell>
          <cell r="C606" t="str">
            <v>Principal Coll</v>
          </cell>
          <cell r="D606" t="str">
            <v>Winstar Equip</v>
          </cell>
          <cell r="E606" t="str">
            <v>Bond</v>
          </cell>
          <cell r="F606">
            <v>-2000000</v>
          </cell>
          <cell r="G606">
            <v>0</v>
          </cell>
          <cell r="H606" t="str">
            <v>975516AB7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 t="str">
            <v>SP</v>
          </cell>
          <cell r="Q606">
            <v>330000</v>
          </cell>
          <cell r="R606">
            <v>2239240</v>
          </cell>
          <cell r="S606">
            <v>0</v>
          </cell>
          <cell r="T606">
            <v>0</v>
          </cell>
          <cell r="U606" t="b">
            <v>0</v>
          </cell>
          <cell r="V606">
            <v>25637176.069999989</v>
          </cell>
          <cell r="W606">
            <v>0</v>
          </cell>
          <cell r="X606">
            <v>0</v>
          </cell>
          <cell r="Y606">
            <v>15390755.241000082</v>
          </cell>
          <cell r="Z606">
            <v>0</v>
          </cell>
          <cell r="AA606" t="b">
            <v>0</v>
          </cell>
          <cell r="AB606">
            <v>54137.97</v>
          </cell>
          <cell r="AC606">
            <v>0</v>
          </cell>
          <cell r="AD606">
            <v>0</v>
          </cell>
        </row>
        <row r="607">
          <cell r="A607">
            <v>36627</v>
          </cell>
          <cell r="B607" t="str">
            <v>Consent Payment</v>
          </cell>
          <cell r="C607" t="str">
            <v>Interest Coll</v>
          </cell>
          <cell r="D607" t="str">
            <v>Winstar Equip</v>
          </cell>
          <cell r="E607" t="str">
            <v>Bond</v>
          </cell>
          <cell r="F607">
            <v>0</v>
          </cell>
          <cell r="G607">
            <v>0</v>
          </cell>
          <cell r="H607" t="str">
            <v>IC</v>
          </cell>
          <cell r="I607">
            <v>0</v>
          </cell>
          <cell r="J607">
            <v>77360</v>
          </cell>
          <cell r="K607">
            <v>0</v>
          </cell>
          <cell r="L607">
            <v>77360</v>
          </cell>
          <cell r="M607">
            <v>0</v>
          </cell>
          <cell r="N607">
            <v>25714536.069999997</v>
          </cell>
          <cell r="O607">
            <v>0</v>
          </cell>
          <cell r="P607" t="str">
            <v>IC</v>
          </cell>
          <cell r="Q607">
            <v>15390755.24</v>
          </cell>
          <cell r="R607">
            <v>60000</v>
          </cell>
          <cell r="S607">
            <v>0</v>
          </cell>
          <cell r="T607">
            <v>0</v>
          </cell>
          <cell r="U607" t="b">
            <v>1</v>
          </cell>
          <cell r="V607">
            <v>25697176.069999989</v>
          </cell>
          <cell r="W607">
            <v>0</v>
          </cell>
          <cell r="X607">
            <v>0</v>
          </cell>
          <cell r="Y607">
            <v>15390755.241000082</v>
          </cell>
          <cell r="Z607">
            <v>0</v>
          </cell>
          <cell r="AA607" t="b">
            <v>0</v>
          </cell>
          <cell r="AB607">
            <v>54137.97</v>
          </cell>
        </row>
        <row r="608">
          <cell r="A608">
            <v>36627</v>
          </cell>
          <cell r="B608" t="str">
            <v>Sell</v>
          </cell>
          <cell r="C608" t="str">
            <v>Interest Coll</v>
          </cell>
          <cell r="D608" t="str">
            <v>Winstar Equip</v>
          </cell>
          <cell r="E608" t="str">
            <v>Bond</v>
          </cell>
          <cell r="F608">
            <v>0</v>
          </cell>
          <cell r="G608">
            <v>0</v>
          </cell>
          <cell r="H608" t="str">
            <v>975516AB7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 t="str">
            <v>IC</v>
          </cell>
          <cell r="Q608">
            <v>0</v>
          </cell>
          <cell r="R608">
            <v>17360</v>
          </cell>
          <cell r="S608">
            <v>0</v>
          </cell>
          <cell r="T608">
            <v>0</v>
          </cell>
          <cell r="U608" t="b">
            <v>1</v>
          </cell>
          <cell r="V608">
            <v>25714536.069999989</v>
          </cell>
          <cell r="W608">
            <v>0</v>
          </cell>
          <cell r="X608">
            <v>0</v>
          </cell>
          <cell r="Y608">
            <v>15390755.241000082</v>
          </cell>
          <cell r="Z608">
            <v>0</v>
          </cell>
          <cell r="AA608" t="b">
            <v>0</v>
          </cell>
          <cell r="AB608">
            <v>54137.97</v>
          </cell>
          <cell r="AC608">
            <v>0</v>
          </cell>
          <cell r="AD608">
            <v>0</v>
          </cell>
        </row>
        <row r="609">
          <cell r="A609">
            <v>36627</v>
          </cell>
          <cell r="B609" t="str">
            <v>Flexi</v>
          </cell>
          <cell r="C609" t="str">
            <v>Interest</v>
          </cell>
          <cell r="D609" t="str">
            <v>Interest Collection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 t="str">
            <v>IC</v>
          </cell>
          <cell r="Q609">
            <v>0</v>
          </cell>
          <cell r="R609">
            <v>32858.43</v>
          </cell>
          <cell r="S609">
            <v>0</v>
          </cell>
          <cell r="T609">
            <v>0</v>
          </cell>
          <cell r="U609" t="b">
            <v>1</v>
          </cell>
          <cell r="V609">
            <v>25747394.499999989</v>
          </cell>
          <cell r="W609">
            <v>0</v>
          </cell>
          <cell r="X609">
            <v>0</v>
          </cell>
          <cell r="Y609">
            <v>15390755.241000082</v>
          </cell>
          <cell r="Z609">
            <v>0</v>
          </cell>
          <cell r="AA609" t="b">
            <v>0</v>
          </cell>
          <cell r="AB609">
            <v>54137.97</v>
          </cell>
          <cell r="AC609">
            <v>0</v>
          </cell>
          <cell r="AD609">
            <v>0</v>
          </cell>
        </row>
        <row r="610">
          <cell r="A610">
            <v>36627</v>
          </cell>
          <cell r="B610" t="str">
            <v>Flexi</v>
          </cell>
          <cell r="C610" t="str">
            <v>Interest</v>
          </cell>
          <cell r="D610" t="str">
            <v>Expense Reserve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 t="str">
            <v>IE</v>
          </cell>
          <cell r="Q610">
            <v>0</v>
          </cell>
          <cell r="R610">
            <v>56.31</v>
          </cell>
          <cell r="S610">
            <v>0</v>
          </cell>
          <cell r="T610">
            <v>0</v>
          </cell>
          <cell r="U610" t="b">
            <v>0</v>
          </cell>
          <cell r="V610">
            <v>25747394.499999989</v>
          </cell>
          <cell r="W610">
            <v>0</v>
          </cell>
          <cell r="X610">
            <v>0</v>
          </cell>
          <cell r="Y610">
            <v>15390755.241000082</v>
          </cell>
          <cell r="Z610">
            <v>0</v>
          </cell>
          <cell r="AA610" t="b">
            <v>1</v>
          </cell>
          <cell r="AB610">
            <v>54194.28</v>
          </cell>
          <cell r="AC610">
            <v>0</v>
          </cell>
          <cell r="AD610">
            <v>0</v>
          </cell>
        </row>
        <row r="611">
          <cell r="A611">
            <v>36627</v>
          </cell>
          <cell r="B611" t="str">
            <v>Purchase</v>
          </cell>
          <cell r="C611" t="str">
            <v>Principal Coll</v>
          </cell>
          <cell r="D611" t="str">
            <v>TNP Enterprises</v>
          </cell>
          <cell r="E611" t="str">
            <v xml:space="preserve">T/L  </v>
          </cell>
          <cell r="F611">
            <v>2000000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38807</v>
          </cell>
          <cell r="N611">
            <v>99.9</v>
          </cell>
          <cell r="O611">
            <v>0</v>
          </cell>
          <cell r="P611" t="str">
            <v>PP</v>
          </cell>
          <cell r="Q611">
            <v>0</v>
          </cell>
          <cell r="R611">
            <v>-2000000</v>
          </cell>
          <cell r="S611">
            <v>0</v>
          </cell>
          <cell r="T611">
            <v>0</v>
          </cell>
          <cell r="U611" t="b">
            <v>0</v>
          </cell>
          <cell r="V611">
            <v>25747394.499999989</v>
          </cell>
          <cell r="W611">
            <v>0</v>
          </cell>
          <cell r="X611">
            <v>0</v>
          </cell>
          <cell r="Y611">
            <v>13390755.241000082</v>
          </cell>
          <cell r="Z611">
            <v>0</v>
          </cell>
          <cell r="AA611" t="b">
            <v>0</v>
          </cell>
          <cell r="AB611">
            <v>54194.28</v>
          </cell>
          <cell r="AC611">
            <v>0</v>
          </cell>
          <cell r="AD611">
            <v>0</v>
          </cell>
        </row>
        <row r="612">
          <cell r="A612">
            <v>36628</v>
          </cell>
          <cell r="B612" t="str">
            <v>Purchase</v>
          </cell>
          <cell r="C612" t="str">
            <v>Principal Coll</v>
          </cell>
          <cell r="D612" t="str">
            <v>Williams Comm Group</v>
          </cell>
          <cell r="E612" t="str">
            <v>Bond</v>
          </cell>
          <cell r="F612">
            <v>1250000</v>
          </cell>
          <cell r="G612">
            <v>10.875</v>
          </cell>
          <cell r="H612" t="str">
            <v>969455AB0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40087</v>
          </cell>
          <cell r="N612">
            <v>101.125</v>
          </cell>
          <cell r="O612">
            <v>0</v>
          </cell>
          <cell r="P612" t="str">
            <v>PP</v>
          </cell>
          <cell r="Q612">
            <v>0</v>
          </cell>
          <cell r="R612">
            <v>-1264062.5</v>
          </cell>
          <cell r="S612">
            <v>0</v>
          </cell>
          <cell r="T612">
            <v>0</v>
          </cell>
          <cell r="U612" t="b">
            <v>0</v>
          </cell>
          <cell r="V612">
            <v>25747394.499999989</v>
          </cell>
          <cell r="W612">
            <v>0</v>
          </cell>
          <cell r="X612">
            <v>0</v>
          </cell>
          <cell r="Y612">
            <v>12126692.741000082</v>
          </cell>
          <cell r="Z612">
            <v>0</v>
          </cell>
          <cell r="AA612" t="b">
            <v>0</v>
          </cell>
          <cell r="AB612">
            <v>54194.28</v>
          </cell>
          <cell r="AC612">
            <v>0</v>
          </cell>
          <cell r="AD612">
            <v>0</v>
          </cell>
        </row>
        <row r="613">
          <cell r="A613">
            <v>36628</v>
          </cell>
          <cell r="B613" t="str">
            <v>Purchase</v>
          </cell>
          <cell r="C613" t="str">
            <v>Interest Coll</v>
          </cell>
          <cell r="D613" t="str">
            <v>Williams Comm Group</v>
          </cell>
          <cell r="E613" t="str">
            <v>Bond</v>
          </cell>
          <cell r="F613" t="str">
            <v xml:space="preserve"> </v>
          </cell>
          <cell r="G613">
            <v>0</v>
          </cell>
          <cell r="H613" t="str">
            <v>969455AB0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 t="str">
            <v xml:space="preserve"> </v>
          </cell>
          <cell r="O613">
            <v>0</v>
          </cell>
          <cell r="P613" t="str">
            <v>PC</v>
          </cell>
          <cell r="Q613">
            <v>0</v>
          </cell>
          <cell r="R613">
            <v>-4153.6499999999996</v>
          </cell>
          <cell r="S613">
            <v>0</v>
          </cell>
          <cell r="T613">
            <v>0</v>
          </cell>
          <cell r="U613" t="b">
            <v>1</v>
          </cell>
          <cell r="V613">
            <v>25743240.84999999</v>
          </cell>
          <cell r="W613">
            <v>0</v>
          </cell>
          <cell r="X613">
            <v>0</v>
          </cell>
          <cell r="Y613">
            <v>12126692.741000082</v>
          </cell>
          <cell r="Z613">
            <v>0</v>
          </cell>
          <cell r="AA613" t="b">
            <v>0</v>
          </cell>
          <cell r="AB613">
            <v>54194.28</v>
          </cell>
          <cell r="AC613">
            <v>0</v>
          </cell>
          <cell r="AD613">
            <v>0</v>
          </cell>
        </row>
        <row r="614">
          <cell r="A614">
            <v>36628</v>
          </cell>
          <cell r="B614" t="str">
            <v>Loan Interest</v>
          </cell>
          <cell r="C614" t="str">
            <v>Interest Coll</v>
          </cell>
          <cell r="D614" t="str">
            <v>Stone Container Corp</v>
          </cell>
          <cell r="E614" t="str">
            <v>T/L E</v>
          </cell>
          <cell r="F614" t="str">
            <v xml:space="preserve"> 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 t="str">
            <v>IC</v>
          </cell>
          <cell r="Q614">
            <v>0</v>
          </cell>
          <cell r="R614">
            <v>12445.75</v>
          </cell>
          <cell r="S614">
            <v>0</v>
          </cell>
          <cell r="T614">
            <v>0</v>
          </cell>
          <cell r="U614" t="b">
            <v>1</v>
          </cell>
          <cell r="V614">
            <v>25755686.59999999</v>
          </cell>
          <cell r="W614">
            <v>0</v>
          </cell>
          <cell r="X614">
            <v>0</v>
          </cell>
          <cell r="Y614">
            <v>12126692.741000082</v>
          </cell>
          <cell r="Z614">
            <v>0</v>
          </cell>
          <cell r="AA614" t="b">
            <v>0</v>
          </cell>
          <cell r="AB614">
            <v>54194.28</v>
          </cell>
          <cell r="AC614">
            <v>0</v>
          </cell>
          <cell r="AD614">
            <v>0</v>
          </cell>
        </row>
        <row r="615">
          <cell r="A615">
            <v>36628</v>
          </cell>
          <cell r="B615" t="str">
            <v>Loan Interest</v>
          </cell>
          <cell r="C615" t="str">
            <v>Interest Coll</v>
          </cell>
          <cell r="D615" t="str">
            <v>Felcor Lodging Trust</v>
          </cell>
          <cell r="E615" t="str">
            <v xml:space="preserve">T/L </v>
          </cell>
          <cell r="F615" t="str">
            <v xml:space="preserve"> 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 t="str">
            <v>IC</v>
          </cell>
          <cell r="Q615">
            <v>0</v>
          </cell>
          <cell r="R615">
            <v>798.61</v>
          </cell>
          <cell r="S615">
            <v>0</v>
          </cell>
          <cell r="T615">
            <v>0</v>
          </cell>
          <cell r="U615" t="b">
            <v>1</v>
          </cell>
          <cell r="V615">
            <v>25756485.20999999</v>
          </cell>
          <cell r="W615">
            <v>0</v>
          </cell>
          <cell r="X615">
            <v>0</v>
          </cell>
          <cell r="Y615">
            <v>12126692.741000082</v>
          </cell>
          <cell r="Z615">
            <v>0</v>
          </cell>
          <cell r="AA615" t="b">
            <v>0</v>
          </cell>
          <cell r="AB615">
            <v>54194.28</v>
          </cell>
          <cell r="AC615">
            <v>0</v>
          </cell>
          <cell r="AD615">
            <v>0</v>
          </cell>
        </row>
        <row r="616">
          <cell r="A616">
            <v>36628</v>
          </cell>
          <cell r="B616" t="str">
            <v>Upfront fee</v>
          </cell>
          <cell r="C616" t="str">
            <v>Principal Coll</v>
          </cell>
          <cell r="D616" t="str">
            <v>TNP Enterprises</v>
          </cell>
          <cell r="E616" t="str">
            <v>T/L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 t="str">
            <v>SP</v>
          </cell>
          <cell r="Q616">
            <v>0</v>
          </cell>
          <cell r="R616">
            <v>2000</v>
          </cell>
          <cell r="S616">
            <v>0</v>
          </cell>
          <cell r="T616">
            <v>0</v>
          </cell>
          <cell r="U616" t="b">
            <v>0</v>
          </cell>
          <cell r="V616">
            <v>25756485.20999999</v>
          </cell>
          <cell r="W616">
            <v>0</v>
          </cell>
          <cell r="X616">
            <v>0</v>
          </cell>
          <cell r="Y616">
            <v>12128692.741000082</v>
          </cell>
          <cell r="Z616">
            <v>0</v>
          </cell>
          <cell r="AA616" t="b">
            <v>0</v>
          </cell>
          <cell r="AB616">
            <v>54194.28</v>
          </cell>
        </row>
        <row r="617">
          <cell r="A617">
            <v>36629</v>
          </cell>
          <cell r="B617" t="str">
            <v>Purchase</v>
          </cell>
          <cell r="C617" t="str">
            <v>Principal Coll</v>
          </cell>
          <cell r="D617" t="str">
            <v>Focal Comm</v>
          </cell>
          <cell r="E617" t="str">
            <v>Bond</v>
          </cell>
          <cell r="F617">
            <v>1000000</v>
          </cell>
          <cell r="G617">
            <v>11.875</v>
          </cell>
          <cell r="H617" t="str">
            <v>EC2146222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39462</v>
          </cell>
          <cell r="N617">
            <v>101</v>
          </cell>
          <cell r="O617">
            <v>0</v>
          </cell>
          <cell r="P617" t="str">
            <v>PP</v>
          </cell>
          <cell r="Q617">
            <v>0</v>
          </cell>
          <cell r="R617">
            <v>-1010000</v>
          </cell>
          <cell r="S617">
            <v>0</v>
          </cell>
          <cell r="T617">
            <v>0</v>
          </cell>
          <cell r="U617" t="b">
            <v>0</v>
          </cell>
          <cell r="V617">
            <v>25756485.20999999</v>
          </cell>
          <cell r="W617">
            <v>0</v>
          </cell>
          <cell r="X617">
            <v>0</v>
          </cell>
          <cell r="Y617">
            <v>11118692.741000082</v>
          </cell>
          <cell r="Z617">
            <v>0</v>
          </cell>
          <cell r="AA617" t="b">
            <v>0</v>
          </cell>
          <cell r="AB617">
            <v>54194.28</v>
          </cell>
          <cell r="AC617">
            <v>0</v>
          </cell>
          <cell r="AD617">
            <v>0</v>
          </cell>
        </row>
        <row r="618">
          <cell r="A618">
            <v>36629</v>
          </cell>
          <cell r="B618" t="str">
            <v>Purchase</v>
          </cell>
          <cell r="C618" t="str">
            <v>Interest Coll</v>
          </cell>
          <cell r="D618" t="str">
            <v>Focal Comm</v>
          </cell>
          <cell r="E618" t="str">
            <v>Bond</v>
          </cell>
          <cell r="F618" t="str">
            <v xml:space="preserve"> </v>
          </cell>
          <cell r="G618">
            <v>0</v>
          </cell>
          <cell r="H618" t="str">
            <v>EC2146222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 t="str">
            <v xml:space="preserve"> </v>
          </cell>
          <cell r="O618">
            <v>0</v>
          </cell>
          <cell r="P618" t="str">
            <v>PC</v>
          </cell>
          <cell r="Q618">
            <v>0</v>
          </cell>
          <cell r="R618">
            <v>-30017.360000000001</v>
          </cell>
          <cell r="S618">
            <v>0</v>
          </cell>
          <cell r="T618">
            <v>0</v>
          </cell>
          <cell r="U618" t="b">
            <v>1</v>
          </cell>
          <cell r="V618">
            <v>25726467.84999999</v>
          </cell>
          <cell r="W618">
            <v>0</v>
          </cell>
          <cell r="X618">
            <v>0</v>
          </cell>
          <cell r="Y618">
            <v>11118692.741000082</v>
          </cell>
          <cell r="Z618">
            <v>0</v>
          </cell>
          <cell r="AA618" t="b">
            <v>0</v>
          </cell>
          <cell r="AB618">
            <v>54194.28</v>
          </cell>
          <cell r="AC618">
            <v>0</v>
          </cell>
          <cell r="AD618">
            <v>0</v>
          </cell>
        </row>
        <row r="619">
          <cell r="A619">
            <v>36629</v>
          </cell>
          <cell r="B619" t="str">
            <v>Purchase</v>
          </cell>
          <cell r="C619" t="str">
            <v>Principal Coll</v>
          </cell>
          <cell r="D619" t="str">
            <v>Azurix</v>
          </cell>
          <cell r="E619" t="str">
            <v>Bond</v>
          </cell>
          <cell r="F619">
            <v>1000000</v>
          </cell>
          <cell r="G619">
            <v>10.75</v>
          </cell>
          <cell r="H619" t="str">
            <v>05501MAC8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40224</v>
          </cell>
          <cell r="N619">
            <v>100.75</v>
          </cell>
          <cell r="O619">
            <v>0</v>
          </cell>
          <cell r="P619" t="str">
            <v>PP</v>
          </cell>
          <cell r="Q619">
            <v>0</v>
          </cell>
          <cell r="R619">
            <v>-1007500</v>
          </cell>
          <cell r="S619">
            <v>0</v>
          </cell>
          <cell r="T619">
            <v>0</v>
          </cell>
          <cell r="U619" t="b">
            <v>0</v>
          </cell>
          <cell r="V619">
            <v>25726467.84999999</v>
          </cell>
          <cell r="W619">
            <v>0</v>
          </cell>
          <cell r="X619">
            <v>0</v>
          </cell>
          <cell r="Y619">
            <v>10111192.741000082</v>
          </cell>
          <cell r="Z619">
            <v>0</v>
          </cell>
          <cell r="AA619" t="b">
            <v>0</v>
          </cell>
          <cell r="AB619">
            <v>54194.28</v>
          </cell>
          <cell r="AC619">
            <v>0</v>
          </cell>
          <cell r="AD619">
            <v>0</v>
          </cell>
        </row>
        <row r="620">
          <cell r="A620">
            <v>36629</v>
          </cell>
          <cell r="B620" t="str">
            <v>Purchase</v>
          </cell>
          <cell r="C620" t="str">
            <v>Interest Coll</v>
          </cell>
          <cell r="D620" t="str">
            <v>Azurix</v>
          </cell>
          <cell r="E620" t="str">
            <v>Bond</v>
          </cell>
          <cell r="F620" t="str">
            <v xml:space="preserve"> </v>
          </cell>
          <cell r="G620">
            <v>0</v>
          </cell>
          <cell r="H620" t="str">
            <v>05501MAC8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 t="str">
            <v xml:space="preserve"> </v>
          </cell>
          <cell r="O620">
            <v>0</v>
          </cell>
          <cell r="P620" t="str">
            <v>PC</v>
          </cell>
          <cell r="Q620">
            <v>0</v>
          </cell>
          <cell r="R620">
            <v>-16423.61</v>
          </cell>
          <cell r="S620">
            <v>0</v>
          </cell>
          <cell r="T620">
            <v>0</v>
          </cell>
          <cell r="U620" t="b">
            <v>1</v>
          </cell>
          <cell r="V620">
            <v>25710044.239999991</v>
          </cell>
          <cell r="W620">
            <v>0</v>
          </cell>
          <cell r="X620">
            <v>0</v>
          </cell>
          <cell r="Y620">
            <v>10111192.741000082</v>
          </cell>
          <cell r="Z620">
            <v>0</v>
          </cell>
          <cell r="AA620" t="b">
            <v>0</v>
          </cell>
          <cell r="AB620">
            <v>54194.28</v>
          </cell>
          <cell r="AC620">
            <v>0</v>
          </cell>
          <cell r="AD620">
            <v>0</v>
          </cell>
        </row>
        <row r="621">
          <cell r="A621">
            <v>36629</v>
          </cell>
          <cell r="B621" t="str">
            <v>Expense</v>
          </cell>
          <cell r="C621" t="str">
            <v>Expense</v>
          </cell>
          <cell r="D621" t="str">
            <v>Puglisi &amp; Assoc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 t="str">
            <v>EE</v>
          </cell>
          <cell r="Q621">
            <v>0</v>
          </cell>
          <cell r="R621">
            <v>-3664.8</v>
          </cell>
          <cell r="S621">
            <v>0</v>
          </cell>
          <cell r="T621">
            <v>0</v>
          </cell>
          <cell r="U621" t="b">
            <v>0</v>
          </cell>
          <cell r="V621">
            <v>25710044.239999991</v>
          </cell>
          <cell r="W621">
            <v>0</v>
          </cell>
          <cell r="X621">
            <v>0</v>
          </cell>
          <cell r="Y621">
            <v>10111192.741000082</v>
          </cell>
          <cell r="Z621">
            <v>0</v>
          </cell>
          <cell r="AA621" t="b">
            <v>1</v>
          </cell>
          <cell r="AB621">
            <v>50529.479999999996</v>
          </cell>
        </row>
        <row r="622">
          <cell r="A622">
            <v>36630</v>
          </cell>
          <cell r="B622" t="str">
            <v>Purchase</v>
          </cell>
          <cell r="C622" t="str">
            <v>Principal Coll</v>
          </cell>
          <cell r="D622" t="str">
            <v>Stericycle</v>
          </cell>
          <cell r="E622" t="str">
            <v>Bond</v>
          </cell>
          <cell r="F622">
            <v>1000000</v>
          </cell>
          <cell r="G622">
            <v>12.375</v>
          </cell>
          <cell r="H622" t="str">
            <v>05501MAC8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40132</v>
          </cell>
          <cell r="N622">
            <v>100.25</v>
          </cell>
          <cell r="O622">
            <v>0</v>
          </cell>
          <cell r="P622" t="str">
            <v>PP</v>
          </cell>
          <cell r="Q622">
            <v>0</v>
          </cell>
          <cell r="R622">
            <v>-1002500</v>
          </cell>
          <cell r="S622">
            <v>0</v>
          </cell>
          <cell r="T622">
            <v>0</v>
          </cell>
          <cell r="U622" t="b">
            <v>0</v>
          </cell>
          <cell r="V622">
            <v>25710044.239999991</v>
          </cell>
          <cell r="W622">
            <v>0</v>
          </cell>
          <cell r="X622">
            <v>0</v>
          </cell>
          <cell r="Y622">
            <v>9108692.7410000823</v>
          </cell>
          <cell r="Z622">
            <v>0</v>
          </cell>
          <cell r="AA622" t="b">
            <v>0</v>
          </cell>
          <cell r="AB622">
            <v>50529.479999999996</v>
          </cell>
          <cell r="AC622">
            <v>0</v>
          </cell>
          <cell r="AD622">
            <v>0</v>
          </cell>
        </row>
        <row r="623">
          <cell r="A623">
            <v>36630</v>
          </cell>
          <cell r="B623" t="str">
            <v>Purchase</v>
          </cell>
          <cell r="C623" t="str">
            <v>Interest Coll</v>
          </cell>
          <cell r="D623" t="str">
            <v>Stericycle</v>
          </cell>
          <cell r="E623" t="str">
            <v>Bond</v>
          </cell>
          <cell r="F623" t="str">
            <v xml:space="preserve"> </v>
          </cell>
          <cell r="G623">
            <v>0</v>
          </cell>
          <cell r="H623" t="str">
            <v>05501MAC8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 t="str">
            <v xml:space="preserve"> </v>
          </cell>
          <cell r="O623">
            <v>0</v>
          </cell>
          <cell r="P623" t="str">
            <v>PC</v>
          </cell>
          <cell r="Q623">
            <v>0</v>
          </cell>
          <cell r="R623">
            <v>-52250</v>
          </cell>
          <cell r="S623">
            <v>0</v>
          </cell>
          <cell r="T623">
            <v>0</v>
          </cell>
          <cell r="U623" t="b">
            <v>1</v>
          </cell>
          <cell r="V623">
            <v>25657794.239999991</v>
          </cell>
          <cell r="W623">
            <v>0</v>
          </cell>
          <cell r="X623">
            <v>0</v>
          </cell>
          <cell r="Y623">
            <v>9108692.7410000823</v>
          </cell>
          <cell r="Z623">
            <v>0</v>
          </cell>
          <cell r="AA623" t="b">
            <v>0</v>
          </cell>
          <cell r="AB623">
            <v>50529.479999999996</v>
          </cell>
          <cell r="AC623">
            <v>0</v>
          </cell>
          <cell r="AD623">
            <v>0</v>
          </cell>
        </row>
        <row r="624">
          <cell r="A624">
            <v>36630</v>
          </cell>
          <cell r="B624" t="str">
            <v>Loan Interest</v>
          </cell>
          <cell r="C624" t="str">
            <v>Interest Coll</v>
          </cell>
          <cell r="D624" t="str">
            <v>CC VI Operating</v>
          </cell>
          <cell r="E624" t="str">
            <v>T/L B</v>
          </cell>
          <cell r="F624" t="str">
            <v xml:space="preserve"> 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 t="str">
            <v>IC</v>
          </cell>
          <cell r="Q624">
            <v>0</v>
          </cell>
          <cell r="R624">
            <v>111095.83</v>
          </cell>
          <cell r="S624">
            <v>0</v>
          </cell>
          <cell r="T624">
            <v>0</v>
          </cell>
          <cell r="U624" t="b">
            <v>1</v>
          </cell>
          <cell r="V624">
            <v>25768890.069999989</v>
          </cell>
          <cell r="W624">
            <v>0</v>
          </cell>
          <cell r="X624">
            <v>0</v>
          </cell>
          <cell r="Y624">
            <v>9108692.7410000823</v>
          </cell>
          <cell r="Z624">
            <v>0</v>
          </cell>
          <cell r="AA624" t="b">
            <v>0</v>
          </cell>
          <cell r="AB624">
            <v>50529.479999999996</v>
          </cell>
          <cell r="AC624">
            <v>0</v>
          </cell>
          <cell r="AD624">
            <v>0</v>
          </cell>
        </row>
        <row r="625">
          <cell r="A625">
            <v>36630</v>
          </cell>
          <cell r="B625" t="str">
            <v>Loan Interest</v>
          </cell>
          <cell r="C625" t="str">
            <v>Interest Coll</v>
          </cell>
          <cell r="D625" t="str">
            <v>Lamar Advertising</v>
          </cell>
          <cell r="E625" t="str">
            <v>T/L B</v>
          </cell>
          <cell r="F625" t="str">
            <v xml:space="preserve"> 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 t="str">
            <v>IC</v>
          </cell>
          <cell r="Q625">
            <v>0</v>
          </cell>
          <cell r="R625">
            <v>34635.42</v>
          </cell>
          <cell r="S625">
            <v>0</v>
          </cell>
          <cell r="T625">
            <v>0</v>
          </cell>
          <cell r="U625" t="b">
            <v>1</v>
          </cell>
          <cell r="V625">
            <v>25803525.489999991</v>
          </cell>
          <cell r="W625">
            <v>0</v>
          </cell>
          <cell r="X625">
            <v>0</v>
          </cell>
          <cell r="Y625">
            <v>9108692.7410000823</v>
          </cell>
          <cell r="Z625">
            <v>0</v>
          </cell>
          <cell r="AA625" t="b">
            <v>0</v>
          </cell>
          <cell r="AB625">
            <v>50529.479999999996</v>
          </cell>
          <cell r="AC625">
            <v>0</v>
          </cell>
          <cell r="AD625">
            <v>0</v>
          </cell>
        </row>
        <row r="626">
          <cell r="A626">
            <v>36630</v>
          </cell>
          <cell r="B626" t="str">
            <v>Misc fee</v>
          </cell>
          <cell r="C626" t="str">
            <v>Interest Coll</v>
          </cell>
          <cell r="D626" t="str">
            <v xml:space="preserve">Aurora Foods Inc </v>
          </cell>
          <cell r="E626" t="str">
            <v>T/L B2</v>
          </cell>
          <cell r="F626" t="str">
            <v xml:space="preserve"> 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 t="str">
            <v>IC</v>
          </cell>
          <cell r="Q626">
            <v>0</v>
          </cell>
          <cell r="R626">
            <v>9975</v>
          </cell>
          <cell r="S626">
            <v>0</v>
          </cell>
          <cell r="T626">
            <v>0</v>
          </cell>
          <cell r="U626" t="b">
            <v>1</v>
          </cell>
          <cell r="V626">
            <v>25813500.489999991</v>
          </cell>
          <cell r="W626">
            <v>0</v>
          </cell>
          <cell r="X626">
            <v>0</v>
          </cell>
          <cell r="Y626">
            <v>9108692.7410000823</v>
          </cell>
          <cell r="Z626">
            <v>0</v>
          </cell>
          <cell r="AA626" t="b">
            <v>0</v>
          </cell>
          <cell r="AB626">
            <v>50529.479999999996</v>
          </cell>
          <cell r="AC626">
            <v>0</v>
          </cell>
          <cell r="AD626">
            <v>0</v>
          </cell>
        </row>
        <row r="627">
          <cell r="A627">
            <v>36633</v>
          </cell>
          <cell r="B627" t="str">
            <v>Purchase</v>
          </cell>
          <cell r="C627" t="str">
            <v>Principal Coll</v>
          </cell>
          <cell r="D627" t="str">
            <v>Azurix</v>
          </cell>
          <cell r="E627" t="str">
            <v>Bond</v>
          </cell>
          <cell r="F627">
            <v>750000</v>
          </cell>
          <cell r="G627">
            <v>10.75</v>
          </cell>
          <cell r="H627" t="str">
            <v>05501MAC8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40224</v>
          </cell>
          <cell r="N627">
            <v>100.75</v>
          </cell>
          <cell r="O627">
            <v>0</v>
          </cell>
          <cell r="P627" t="str">
            <v>PP</v>
          </cell>
          <cell r="Q627">
            <v>0</v>
          </cell>
          <cell r="R627">
            <v>-755625</v>
          </cell>
          <cell r="S627">
            <v>0</v>
          </cell>
          <cell r="T627">
            <v>0</v>
          </cell>
          <cell r="U627" t="b">
            <v>0</v>
          </cell>
          <cell r="V627">
            <v>25813500.489999991</v>
          </cell>
          <cell r="W627">
            <v>0</v>
          </cell>
          <cell r="X627">
            <v>0</v>
          </cell>
          <cell r="Y627">
            <v>8353067.7410000823</v>
          </cell>
          <cell r="Z627">
            <v>0</v>
          </cell>
          <cell r="AA627" t="b">
            <v>0</v>
          </cell>
          <cell r="AB627">
            <v>50529.479999999996</v>
          </cell>
          <cell r="AC627">
            <v>0</v>
          </cell>
          <cell r="AD627">
            <v>0</v>
          </cell>
        </row>
        <row r="628">
          <cell r="A628">
            <v>36633</v>
          </cell>
          <cell r="B628" t="str">
            <v>Purchase</v>
          </cell>
          <cell r="C628" t="str">
            <v>Interest Coll</v>
          </cell>
          <cell r="D628" t="str">
            <v>Azurix</v>
          </cell>
          <cell r="E628" t="str">
            <v>Bond</v>
          </cell>
          <cell r="F628" t="str">
            <v xml:space="preserve"> </v>
          </cell>
          <cell r="G628">
            <v>0</v>
          </cell>
          <cell r="H628" t="str">
            <v>05501MAC8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 t="str">
            <v xml:space="preserve"> </v>
          </cell>
          <cell r="O628">
            <v>0</v>
          </cell>
          <cell r="P628" t="str">
            <v>PC</v>
          </cell>
          <cell r="Q628">
            <v>0</v>
          </cell>
          <cell r="R628">
            <v>-13213.54</v>
          </cell>
          <cell r="S628">
            <v>0</v>
          </cell>
          <cell r="T628">
            <v>0</v>
          </cell>
          <cell r="U628" t="b">
            <v>1</v>
          </cell>
          <cell r="V628">
            <v>25800286.949999992</v>
          </cell>
          <cell r="W628">
            <v>0</v>
          </cell>
          <cell r="X628">
            <v>0</v>
          </cell>
          <cell r="Y628">
            <v>8353067.7410000823</v>
          </cell>
          <cell r="Z628">
            <v>0</v>
          </cell>
          <cell r="AA628" t="b">
            <v>0</v>
          </cell>
          <cell r="AB628">
            <v>50529.479999999996</v>
          </cell>
          <cell r="AC628">
            <v>0</v>
          </cell>
          <cell r="AD628">
            <v>0</v>
          </cell>
        </row>
        <row r="629">
          <cell r="A629">
            <v>36633</v>
          </cell>
          <cell r="B629" t="str">
            <v>Bond Interest</v>
          </cell>
          <cell r="C629" t="str">
            <v>Interest Coll</v>
          </cell>
          <cell r="D629" t="str">
            <v>Airtran Airlines</v>
          </cell>
          <cell r="E629" t="str">
            <v>Bond</v>
          </cell>
          <cell r="F629" t="str">
            <v xml:space="preserve"> </v>
          </cell>
          <cell r="G629">
            <v>0</v>
          </cell>
          <cell r="H629" t="str">
            <v>00949KAA7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 t="str">
            <v>IC</v>
          </cell>
          <cell r="Q629">
            <v>0</v>
          </cell>
          <cell r="R629">
            <v>262500</v>
          </cell>
          <cell r="S629">
            <v>0</v>
          </cell>
          <cell r="T629">
            <v>0</v>
          </cell>
          <cell r="U629" t="b">
            <v>1</v>
          </cell>
          <cell r="V629">
            <v>26062786.949999992</v>
          </cell>
          <cell r="W629">
            <v>0</v>
          </cell>
          <cell r="X629">
            <v>0</v>
          </cell>
          <cell r="Y629">
            <v>8353067.7410000823</v>
          </cell>
          <cell r="Z629">
            <v>0</v>
          </cell>
          <cell r="AA629" t="b">
            <v>0</v>
          </cell>
          <cell r="AB629">
            <v>50529.479999999996</v>
          </cell>
          <cell r="AC629">
            <v>0</v>
          </cell>
          <cell r="AD629">
            <v>0</v>
          </cell>
        </row>
        <row r="630">
          <cell r="A630">
            <v>36633</v>
          </cell>
          <cell r="B630" t="str">
            <v>Bond Interest</v>
          </cell>
          <cell r="C630" t="str">
            <v>Interest Coll</v>
          </cell>
          <cell r="D630" t="str">
            <v>Americredit Corp</v>
          </cell>
          <cell r="E630" t="str">
            <v>Bond</v>
          </cell>
          <cell r="F630" t="str">
            <v xml:space="preserve"> </v>
          </cell>
          <cell r="G630">
            <v>0</v>
          </cell>
          <cell r="H630" t="str">
            <v>03060RAG6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 t="str">
            <v>IC</v>
          </cell>
          <cell r="Q630">
            <v>0</v>
          </cell>
          <cell r="R630">
            <v>320937.5</v>
          </cell>
          <cell r="S630">
            <v>0</v>
          </cell>
          <cell r="T630">
            <v>0</v>
          </cell>
          <cell r="U630" t="b">
            <v>1</v>
          </cell>
          <cell r="V630">
            <v>26383724.449999992</v>
          </cell>
          <cell r="W630">
            <v>0</v>
          </cell>
          <cell r="X630">
            <v>0</v>
          </cell>
          <cell r="Y630">
            <v>8353067.7410000823</v>
          </cell>
          <cell r="Z630">
            <v>0</v>
          </cell>
          <cell r="AA630" t="b">
            <v>0</v>
          </cell>
          <cell r="AB630">
            <v>50529.479999999996</v>
          </cell>
          <cell r="AC630">
            <v>0</v>
          </cell>
          <cell r="AD630">
            <v>0</v>
          </cell>
        </row>
        <row r="631">
          <cell r="A631">
            <v>36633</v>
          </cell>
          <cell r="B631" t="str">
            <v>Bond Interest</v>
          </cell>
          <cell r="C631" t="str">
            <v>Interest Coll</v>
          </cell>
          <cell r="D631" t="str">
            <v>Arch Comm</v>
          </cell>
          <cell r="E631" t="str">
            <v>Bond</v>
          </cell>
          <cell r="F631" t="str">
            <v xml:space="preserve"> </v>
          </cell>
          <cell r="G631">
            <v>0</v>
          </cell>
          <cell r="H631" t="str">
            <v>039384AC6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 t="str">
            <v>IC</v>
          </cell>
          <cell r="Q631">
            <v>0</v>
          </cell>
          <cell r="R631">
            <v>343750</v>
          </cell>
          <cell r="S631">
            <v>0</v>
          </cell>
          <cell r="T631">
            <v>0</v>
          </cell>
          <cell r="U631" t="b">
            <v>1</v>
          </cell>
          <cell r="V631">
            <v>26727474.449999992</v>
          </cell>
          <cell r="W631">
            <v>0</v>
          </cell>
          <cell r="X631">
            <v>0</v>
          </cell>
          <cell r="Y631">
            <v>8353067.7410000823</v>
          </cell>
          <cell r="Z631">
            <v>0</v>
          </cell>
          <cell r="AA631" t="b">
            <v>0</v>
          </cell>
          <cell r="AB631">
            <v>50529.479999999996</v>
          </cell>
          <cell r="AC631">
            <v>0</v>
          </cell>
          <cell r="AD631">
            <v>0</v>
          </cell>
        </row>
        <row r="632">
          <cell r="A632">
            <v>36633</v>
          </cell>
          <cell r="B632" t="str">
            <v>Bond Interest</v>
          </cell>
          <cell r="C632" t="str">
            <v>Interest Coll</v>
          </cell>
          <cell r="D632" t="str">
            <v>Bally Total Fitness</v>
          </cell>
          <cell r="E632" t="str">
            <v>Bond</v>
          </cell>
          <cell r="F632" t="str">
            <v xml:space="preserve"> </v>
          </cell>
          <cell r="G632">
            <v>0</v>
          </cell>
          <cell r="H632" t="str">
            <v>05873KAF5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 t="str">
            <v>IC</v>
          </cell>
          <cell r="Q632">
            <v>0</v>
          </cell>
          <cell r="R632">
            <v>160468.75</v>
          </cell>
          <cell r="S632">
            <v>0</v>
          </cell>
          <cell r="T632">
            <v>0</v>
          </cell>
          <cell r="U632" t="b">
            <v>1</v>
          </cell>
          <cell r="V632">
            <v>26887943.199999992</v>
          </cell>
          <cell r="W632">
            <v>0</v>
          </cell>
          <cell r="X632">
            <v>0</v>
          </cell>
          <cell r="Y632">
            <v>8353067.7410000823</v>
          </cell>
          <cell r="Z632">
            <v>0</v>
          </cell>
          <cell r="AA632" t="b">
            <v>0</v>
          </cell>
          <cell r="AB632">
            <v>50529.479999999996</v>
          </cell>
          <cell r="AC632">
            <v>0</v>
          </cell>
          <cell r="AD632">
            <v>0</v>
          </cell>
        </row>
        <row r="633">
          <cell r="A633">
            <v>36633</v>
          </cell>
          <cell r="B633" t="str">
            <v>Bond Interest</v>
          </cell>
          <cell r="C633" t="str">
            <v>Interest Coll</v>
          </cell>
          <cell r="D633" t="str">
            <v>Exide Corp</v>
          </cell>
          <cell r="E633" t="str">
            <v>Bond</v>
          </cell>
          <cell r="F633" t="str">
            <v xml:space="preserve"> </v>
          </cell>
          <cell r="G633">
            <v>0</v>
          </cell>
          <cell r="H633" t="str">
            <v>302051AE7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 t="str">
            <v>IC</v>
          </cell>
          <cell r="Q633">
            <v>0</v>
          </cell>
          <cell r="R633">
            <v>375000</v>
          </cell>
          <cell r="S633">
            <v>0</v>
          </cell>
          <cell r="T633">
            <v>0</v>
          </cell>
          <cell r="U633" t="b">
            <v>1</v>
          </cell>
          <cell r="V633">
            <v>27262943.199999992</v>
          </cell>
          <cell r="W633">
            <v>0</v>
          </cell>
          <cell r="X633">
            <v>0</v>
          </cell>
          <cell r="Y633">
            <v>8353067.7410000823</v>
          </cell>
          <cell r="Z633">
            <v>0</v>
          </cell>
          <cell r="AA633" t="b">
            <v>0</v>
          </cell>
          <cell r="AB633">
            <v>50529.479999999996</v>
          </cell>
          <cell r="AC633">
            <v>0</v>
          </cell>
          <cell r="AD633">
            <v>0</v>
          </cell>
        </row>
        <row r="634">
          <cell r="A634">
            <v>36633</v>
          </cell>
          <cell r="B634" t="str">
            <v>Bond Interest</v>
          </cell>
          <cell r="C634" t="str">
            <v>Interest Coll</v>
          </cell>
          <cell r="D634" t="str">
            <v>Fairchild Corp</v>
          </cell>
          <cell r="E634" t="str">
            <v>Bond</v>
          </cell>
          <cell r="F634" t="str">
            <v xml:space="preserve"> </v>
          </cell>
          <cell r="G634">
            <v>0</v>
          </cell>
          <cell r="H634" t="str">
            <v>303698AG9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 t="str">
            <v>IC</v>
          </cell>
          <cell r="Q634">
            <v>0</v>
          </cell>
          <cell r="R634">
            <v>215000</v>
          </cell>
          <cell r="S634">
            <v>0</v>
          </cell>
          <cell r="T634">
            <v>0</v>
          </cell>
          <cell r="U634" t="b">
            <v>1</v>
          </cell>
          <cell r="V634">
            <v>27477943.199999992</v>
          </cell>
          <cell r="W634">
            <v>0</v>
          </cell>
          <cell r="X634">
            <v>0</v>
          </cell>
          <cell r="Y634">
            <v>8353067.7410000823</v>
          </cell>
          <cell r="Z634">
            <v>0</v>
          </cell>
          <cell r="AA634" t="b">
            <v>0</v>
          </cell>
          <cell r="AB634">
            <v>50529.479999999996</v>
          </cell>
          <cell r="AC634">
            <v>0</v>
          </cell>
          <cell r="AD634">
            <v>0</v>
          </cell>
        </row>
        <row r="635">
          <cell r="A635">
            <v>36633</v>
          </cell>
          <cell r="B635" t="str">
            <v>Bond Interest</v>
          </cell>
          <cell r="C635" t="str">
            <v>Interest Coll</v>
          </cell>
          <cell r="D635" t="str">
            <v>Florida Panthers</v>
          </cell>
          <cell r="E635" t="str">
            <v>Bond</v>
          </cell>
          <cell r="F635" t="str">
            <v xml:space="preserve"> </v>
          </cell>
          <cell r="G635">
            <v>0</v>
          </cell>
          <cell r="H635" t="str">
            <v>341064AB9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 t="str">
            <v>IC</v>
          </cell>
          <cell r="Q635">
            <v>0</v>
          </cell>
          <cell r="R635">
            <v>296250</v>
          </cell>
          <cell r="S635">
            <v>0</v>
          </cell>
          <cell r="T635">
            <v>0</v>
          </cell>
          <cell r="U635" t="b">
            <v>1</v>
          </cell>
          <cell r="V635">
            <v>27774193.199999992</v>
          </cell>
          <cell r="W635">
            <v>0</v>
          </cell>
          <cell r="X635">
            <v>0</v>
          </cell>
          <cell r="Y635">
            <v>8353067.7410000823</v>
          </cell>
          <cell r="Z635">
            <v>0</v>
          </cell>
          <cell r="AA635" t="b">
            <v>0</v>
          </cell>
          <cell r="AB635">
            <v>50529.479999999996</v>
          </cell>
          <cell r="AC635">
            <v>0</v>
          </cell>
          <cell r="AD635">
            <v>0</v>
          </cell>
        </row>
        <row r="636">
          <cell r="A636">
            <v>36633</v>
          </cell>
          <cell r="B636" t="str">
            <v>Bond Interest</v>
          </cell>
          <cell r="C636" t="str">
            <v>Interest Coll</v>
          </cell>
          <cell r="D636" t="str">
            <v>Isle Of Capri Casinos</v>
          </cell>
          <cell r="E636" t="str">
            <v>Bond</v>
          </cell>
          <cell r="F636" t="str">
            <v xml:space="preserve"> </v>
          </cell>
          <cell r="G636">
            <v>0</v>
          </cell>
          <cell r="H636" t="str">
            <v>464592AB0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 t="str">
            <v>IC</v>
          </cell>
          <cell r="Q636">
            <v>0</v>
          </cell>
          <cell r="R636">
            <v>328125</v>
          </cell>
          <cell r="S636">
            <v>0</v>
          </cell>
          <cell r="T636">
            <v>0</v>
          </cell>
          <cell r="U636" t="b">
            <v>1</v>
          </cell>
          <cell r="V636">
            <v>28102318.199999992</v>
          </cell>
          <cell r="W636">
            <v>0</v>
          </cell>
          <cell r="X636">
            <v>0</v>
          </cell>
          <cell r="Y636">
            <v>8353067.7410000823</v>
          </cell>
          <cell r="Z636">
            <v>0</v>
          </cell>
          <cell r="AA636" t="b">
            <v>0</v>
          </cell>
          <cell r="AB636">
            <v>50529.479999999996</v>
          </cell>
          <cell r="AC636">
            <v>0</v>
          </cell>
          <cell r="AD636">
            <v>0</v>
          </cell>
        </row>
        <row r="637">
          <cell r="A637">
            <v>36633</v>
          </cell>
          <cell r="B637" t="str">
            <v>Bond Interest</v>
          </cell>
          <cell r="C637" t="str">
            <v>Interest Coll</v>
          </cell>
          <cell r="D637" t="str">
            <v>Pantry Inc</v>
          </cell>
          <cell r="E637" t="str">
            <v>Bond</v>
          </cell>
          <cell r="F637" t="str">
            <v xml:space="preserve"> </v>
          </cell>
          <cell r="G637">
            <v>0</v>
          </cell>
          <cell r="H637" t="str">
            <v>698657AE3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 t="str">
            <v>IC</v>
          </cell>
          <cell r="Q637">
            <v>0</v>
          </cell>
          <cell r="R637">
            <v>294687.5</v>
          </cell>
          <cell r="S637">
            <v>0</v>
          </cell>
          <cell r="T637">
            <v>0</v>
          </cell>
          <cell r="U637" t="b">
            <v>1</v>
          </cell>
          <cell r="V637">
            <v>28397005.699999992</v>
          </cell>
          <cell r="W637">
            <v>0</v>
          </cell>
          <cell r="X637">
            <v>0</v>
          </cell>
          <cell r="Y637">
            <v>8353067.7410000823</v>
          </cell>
          <cell r="Z637">
            <v>0</v>
          </cell>
          <cell r="AA637" t="b">
            <v>0</v>
          </cell>
          <cell r="AB637">
            <v>50529.479999999996</v>
          </cell>
          <cell r="AC637">
            <v>0</v>
          </cell>
          <cell r="AD637">
            <v>0</v>
          </cell>
        </row>
        <row r="638">
          <cell r="A638">
            <v>36633</v>
          </cell>
          <cell r="B638" t="str">
            <v>Bond Interest</v>
          </cell>
          <cell r="C638" t="str">
            <v>Interest Coll</v>
          </cell>
          <cell r="D638" t="str">
            <v>Railworks Corp</v>
          </cell>
          <cell r="E638" t="str">
            <v>Bond</v>
          </cell>
          <cell r="F638" t="str">
            <v xml:space="preserve"> </v>
          </cell>
          <cell r="G638">
            <v>0</v>
          </cell>
          <cell r="H638" t="str">
            <v>750789AC3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 t="str">
            <v>IC</v>
          </cell>
          <cell r="Q638">
            <v>0</v>
          </cell>
          <cell r="R638">
            <v>402500</v>
          </cell>
          <cell r="S638">
            <v>0</v>
          </cell>
          <cell r="T638">
            <v>0</v>
          </cell>
          <cell r="U638" t="b">
            <v>1</v>
          </cell>
          <cell r="V638">
            <v>28799505.699999992</v>
          </cell>
          <cell r="W638">
            <v>0</v>
          </cell>
          <cell r="X638">
            <v>0</v>
          </cell>
          <cell r="Y638">
            <v>8353067.7410000823</v>
          </cell>
          <cell r="Z638">
            <v>0</v>
          </cell>
          <cell r="AA638" t="b">
            <v>0</v>
          </cell>
          <cell r="AB638">
            <v>50529.479999999996</v>
          </cell>
          <cell r="AC638">
            <v>0</v>
          </cell>
          <cell r="AD638">
            <v>0</v>
          </cell>
        </row>
        <row r="639">
          <cell r="A639">
            <v>36633</v>
          </cell>
          <cell r="B639" t="str">
            <v>Bond Interest</v>
          </cell>
          <cell r="C639" t="str">
            <v>Interest Coll</v>
          </cell>
          <cell r="D639" t="str">
            <v>Rhythms Net Connections</v>
          </cell>
          <cell r="E639" t="str">
            <v>Bond</v>
          </cell>
          <cell r="F639" t="str">
            <v xml:space="preserve"> </v>
          </cell>
          <cell r="G639">
            <v>0</v>
          </cell>
          <cell r="H639" t="str">
            <v>762430AE6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 t="str">
            <v>IC</v>
          </cell>
          <cell r="Q639">
            <v>0</v>
          </cell>
          <cell r="R639">
            <v>191250</v>
          </cell>
          <cell r="S639">
            <v>0</v>
          </cell>
          <cell r="T639">
            <v>0</v>
          </cell>
          <cell r="U639" t="b">
            <v>1</v>
          </cell>
          <cell r="V639">
            <v>28990755.699999992</v>
          </cell>
          <cell r="W639">
            <v>0</v>
          </cell>
          <cell r="X639">
            <v>0</v>
          </cell>
          <cell r="Y639">
            <v>8353067.7410000823</v>
          </cell>
          <cell r="Z639">
            <v>0</v>
          </cell>
          <cell r="AA639" t="b">
            <v>0</v>
          </cell>
          <cell r="AB639">
            <v>50529.479999999996</v>
          </cell>
          <cell r="AC639">
            <v>0</v>
          </cell>
          <cell r="AD639">
            <v>0</v>
          </cell>
        </row>
        <row r="640">
          <cell r="A640">
            <v>36633</v>
          </cell>
          <cell r="B640" t="str">
            <v>Bond Interest</v>
          </cell>
          <cell r="C640" t="str">
            <v>Interest Coll</v>
          </cell>
          <cell r="D640" t="str">
            <v>Station Casinos</v>
          </cell>
          <cell r="E640" t="str">
            <v>Bond</v>
          </cell>
          <cell r="F640" t="str">
            <v xml:space="preserve"> </v>
          </cell>
          <cell r="G640">
            <v>0</v>
          </cell>
          <cell r="H640" t="str">
            <v>857689AF0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 t="str">
            <v>IC</v>
          </cell>
          <cell r="Q640">
            <v>0</v>
          </cell>
          <cell r="R640">
            <v>219375</v>
          </cell>
          <cell r="S640">
            <v>0</v>
          </cell>
          <cell r="T640">
            <v>0</v>
          </cell>
          <cell r="U640" t="b">
            <v>1</v>
          </cell>
          <cell r="V640">
            <v>29210130.699999992</v>
          </cell>
          <cell r="W640">
            <v>0</v>
          </cell>
          <cell r="X640">
            <v>0</v>
          </cell>
          <cell r="Y640">
            <v>8353067.7410000823</v>
          </cell>
          <cell r="Z640">
            <v>0</v>
          </cell>
          <cell r="AA640" t="b">
            <v>0</v>
          </cell>
          <cell r="AB640">
            <v>50529.479999999996</v>
          </cell>
          <cell r="AC640">
            <v>0</v>
          </cell>
          <cell r="AD640">
            <v>0</v>
          </cell>
        </row>
        <row r="641">
          <cell r="A641">
            <v>36633</v>
          </cell>
          <cell r="B641" t="str">
            <v>Bond Interest</v>
          </cell>
          <cell r="C641" t="str">
            <v>Interest Coll</v>
          </cell>
          <cell r="D641" t="str">
            <v>Tenneco</v>
          </cell>
          <cell r="E641" t="str">
            <v>Bond</v>
          </cell>
          <cell r="F641" t="str">
            <v xml:space="preserve"> </v>
          </cell>
          <cell r="G641">
            <v>0</v>
          </cell>
          <cell r="H641" t="str">
            <v>880349AA3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 t="str">
            <v>IC</v>
          </cell>
          <cell r="Q641">
            <v>0</v>
          </cell>
          <cell r="R641">
            <v>233791.67</v>
          </cell>
          <cell r="S641">
            <v>0</v>
          </cell>
          <cell r="T641">
            <v>0</v>
          </cell>
          <cell r="U641" t="b">
            <v>1</v>
          </cell>
          <cell r="V641">
            <v>29443922.369999994</v>
          </cell>
          <cell r="W641">
            <v>0</v>
          </cell>
          <cell r="X641">
            <v>0</v>
          </cell>
          <cell r="Y641">
            <v>8353067.7410000823</v>
          </cell>
          <cell r="Z641">
            <v>0</v>
          </cell>
          <cell r="AA641" t="b">
            <v>0</v>
          </cell>
          <cell r="AB641">
            <v>50529.479999999996</v>
          </cell>
          <cell r="AC641">
            <v>0</v>
          </cell>
          <cell r="AD641">
            <v>0</v>
          </cell>
        </row>
        <row r="642">
          <cell r="A642">
            <v>36633</v>
          </cell>
          <cell r="B642" t="str">
            <v>Bond Interest</v>
          </cell>
          <cell r="C642" t="str">
            <v>Interest Coll</v>
          </cell>
          <cell r="D642" t="str">
            <v xml:space="preserve">U S Can Corp </v>
          </cell>
          <cell r="E642" t="str">
            <v>Bond</v>
          </cell>
          <cell r="F642" t="str">
            <v xml:space="preserve"> </v>
          </cell>
          <cell r="G642">
            <v>0</v>
          </cell>
          <cell r="H642" t="str">
            <v>90328WAC9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 t="str">
            <v>IC</v>
          </cell>
          <cell r="Q642">
            <v>0</v>
          </cell>
          <cell r="R642">
            <v>120234.38</v>
          </cell>
          <cell r="S642">
            <v>0</v>
          </cell>
          <cell r="T642">
            <v>0</v>
          </cell>
          <cell r="U642" t="b">
            <v>1</v>
          </cell>
          <cell r="V642">
            <v>29564156.749999993</v>
          </cell>
          <cell r="W642">
            <v>0</v>
          </cell>
          <cell r="X642">
            <v>0</v>
          </cell>
          <cell r="Y642">
            <v>8353067.7410000823</v>
          </cell>
          <cell r="Z642">
            <v>0</v>
          </cell>
          <cell r="AA642" t="b">
            <v>0</v>
          </cell>
          <cell r="AB642">
            <v>50529.479999999996</v>
          </cell>
          <cell r="AC642">
            <v>0</v>
          </cell>
          <cell r="AD642">
            <v>0</v>
          </cell>
        </row>
        <row r="643">
          <cell r="A643">
            <v>36633</v>
          </cell>
          <cell r="B643" t="str">
            <v>Bond Interest</v>
          </cell>
          <cell r="C643" t="str">
            <v>Interest Coll</v>
          </cell>
          <cell r="D643" t="str">
            <v>Unisys Corp</v>
          </cell>
          <cell r="E643" t="str">
            <v>Bond</v>
          </cell>
          <cell r="F643" t="str">
            <v xml:space="preserve"> </v>
          </cell>
          <cell r="G643">
            <v>0</v>
          </cell>
          <cell r="H643" t="str">
            <v>909214BD9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 t="str">
            <v>IC</v>
          </cell>
          <cell r="Q643">
            <v>0</v>
          </cell>
          <cell r="R643">
            <v>120000</v>
          </cell>
          <cell r="S643">
            <v>0</v>
          </cell>
          <cell r="T643">
            <v>0</v>
          </cell>
          <cell r="U643" t="b">
            <v>1</v>
          </cell>
          <cell r="V643">
            <v>29684156.749999993</v>
          </cell>
          <cell r="W643">
            <v>0</v>
          </cell>
          <cell r="X643">
            <v>0</v>
          </cell>
          <cell r="Y643">
            <v>8353067.7410000823</v>
          </cell>
          <cell r="Z643">
            <v>0</v>
          </cell>
          <cell r="AA643" t="b">
            <v>0</v>
          </cell>
          <cell r="AB643">
            <v>50529.479999999996</v>
          </cell>
          <cell r="AC643">
            <v>0</v>
          </cell>
          <cell r="AD643">
            <v>0</v>
          </cell>
        </row>
        <row r="644">
          <cell r="A644">
            <v>36633</v>
          </cell>
          <cell r="B644" t="str">
            <v>Bond Interest</v>
          </cell>
          <cell r="C644" t="str">
            <v>Interest Coll</v>
          </cell>
          <cell r="D644" t="str">
            <v>Veritass DGC</v>
          </cell>
          <cell r="E644" t="str">
            <v>Bond</v>
          </cell>
          <cell r="F644" t="str">
            <v xml:space="preserve"> </v>
          </cell>
          <cell r="G644">
            <v>0</v>
          </cell>
          <cell r="H644" t="str">
            <v>92343PAA5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 t="str">
            <v>IC</v>
          </cell>
          <cell r="Q644">
            <v>0</v>
          </cell>
          <cell r="R644">
            <v>170625</v>
          </cell>
          <cell r="S644">
            <v>0</v>
          </cell>
          <cell r="T644">
            <v>0</v>
          </cell>
          <cell r="U644" t="b">
            <v>1</v>
          </cell>
          <cell r="V644">
            <v>29854781.749999993</v>
          </cell>
          <cell r="W644">
            <v>0</v>
          </cell>
          <cell r="X644">
            <v>0</v>
          </cell>
          <cell r="Y644">
            <v>8353067.7410000823</v>
          </cell>
          <cell r="Z644">
            <v>0</v>
          </cell>
          <cell r="AA644" t="b">
            <v>0</v>
          </cell>
          <cell r="AB644">
            <v>50529.479999999996</v>
          </cell>
          <cell r="AC644">
            <v>0</v>
          </cell>
          <cell r="AD644">
            <v>0</v>
          </cell>
        </row>
        <row r="645">
          <cell r="A645">
            <v>36633</v>
          </cell>
          <cell r="B645" t="str">
            <v>Bond Interest</v>
          </cell>
          <cell r="C645" t="str">
            <v>Interest Coll</v>
          </cell>
          <cell r="D645" t="str">
            <v>Viatel</v>
          </cell>
          <cell r="E645" t="str">
            <v>Bond</v>
          </cell>
          <cell r="F645" t="str">
            <v xml:space="preserve"> </v>
          </cell>
          <cell r="G645">
            <v>0</v>
          </cell>
          <cell r="H645" t="str">
            <v>925529AG4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 t="str">
            <v>IC</v>
          </cell>
          <cell r="Q645">
            <v>0</v>
          </cell>
          <cell r="R645">
            <v>281250</v>
          </cell>
          <cell r="S645">
            <v>0</v>
          </cell>
          <cell r="T645">
            <v>0</v>
          </cell>
          <cell r="U645" t="b">
            <v>1</v>
          </cell>
          <cell r="V645">
            <v>30136031.749999993</v>
          </cell>
          <cell r="W645">
            <v>0</v>
          </cell>
          <cell r="X645">
            <v>0</v>
          </cell>
          <cell r="Y645">
            <v>8353067.7410000823</v>
          </cell>
          <cell r="Z645">
            <v>0</v>
          </cell>
          <cell r="AA645" t="b">
            <v>0</v>
          </cell>
          <cell r="AB645">
            <v>50529.479999999996</v>
          </cell>
          <cell r="AC645">
            <v>0</v>
          </cell>
          <cell r="AD645">
            <v>0</v>
          </cell>
        </row>
        <row r="646">
          <cell r="A646">
            <v>36633</v>
          </cell>
          <cell r="B646" t="str">
            <v>Sell</v>
          </cell>
          <cell r="C646" t="str">
            <v>Principal Coll</v>
          </cell>
          <cell r="D646" t="str">
            <v>Unisys Corp - Call</v>
          </cell>
          <cell r="E646" t="str">
            <v>Bond</v>
          </cell>
          <cell r="F646">
            <v>-2000000</v>
          </cell>
          <cell r="G646">
            <v>0</v>
          </cell>
          <cell r="H646" t="str">
            <v>975516AC9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 t="str">
            <v>SP</v>
          </cell>
          <cell r="Q646">
            <v>330000</v>
          </cell>
          <cell r="R646">
            <v>2120000</v>
          </cell>
          <cell r="S646">
            <v>0</v>
          </cell>
          <cell r="T646">
            <v>0</v>
          </cell>
          <cell r="U646" t="b">
            <v>0</v>
          </cell>
          <cell r="V646">
            <v>30136031.749999993</v>
          </cell>
          <cell r="W646">
            <v>0</v>
          </cell>
          <cell r="X646">
            <v>0</v>
          </cell>
          <cell r="Y646">
            <v>10473067.741000082</v>
          </cell>
          <cell r="Z646">
            <v>0</v>
          </cell>
          <cell r="AA646" t="b">
            <v>0</v>
          </cell>
          <cell r="AB646">
            <v>50529.479999999996</v>
          </cell>
          <cell r="AC646">
            <v>0</v>
          </cell>
          <cell r="AD646">
            <v>0</v>
          </cell>
        </row>
        <row r="647">
          <cell r="A647">
            <v>36634</v>
          </cell>
          <cell r="B647" t="str">
            <v>Flexi</v>
          </cell>
          <cell r="C647" t="str">
            <v>Interest</v>
          </cell>
          <cell r="D647" t="str">
            <v>Interest Collection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 t="str">
            <v>IC</v>
          </cell>
          <cell r="Q647">
            <v>0</v>
          </cell>
          <cell r="R647">
            <v>37236.019999999997</v>
          </cell>
          <cell r="S647">
            <v>0</v>
          </cell>
          <cell r="T647">
            <v>0</v>
          </cell>
          <cell r="U647" t="b">
            <v>1</v>
          </cell>
          <cell r="V647">
            <v>30173267.769999992</v>
          </cell>
          <cell r="W647">
            <v>0</v>
          </cell>
          <cell r="X647">
            <v>0</v>
          </cell>
          <cell r="Y647">
            <v>10473067.741000082</v>
          </cell>
          <cell r="Z647">
            <v>0</v>
          </cell>
          <cell r="AA647" t="b">
            <v>0</v>
          </cell>
          <cell r="AB647">
            <v>50529.479999999996</v>
          </cell>
          <cell r="AC647">
            <v>0</v>
          </cell>
          <cell r="AD647">
            <v>0</v>
          </cell>
        </row>
        <row r="648">
          <cell r="A648">
            <v>36634</v>
          </cell>
          <cell r="B648" t="str">
            <v>Flexi</v>
          </cell>
          <cell r="C648" t="str">
            <v>Interest</v>
          </cell>
          <cell r="D648" t="str">
            <v>Expense Reserve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 t="str">
            <v>IE</v>
          </cell>
          <cell r="Q648">
            <v>0</v>
          </cell>
          <cell r="R648">
            <v>55.25</v>
          </cell>
          <cell r="S648">
            <v>0</v>
          </cell>
          <cell r="T648">
            <v>0</v>
          </cell>
          <cell r="U648" t="b">
            <v>0</v>
          </cell>
          <cell r="V648">
            <v>30173267.769999992</v>
          </cell>
          <cell r="W648">
            <v>0</v>
          </cell>
          <cell r="X648">
            <v>0</v>
          </cell>
          <cell r="Y648">
            <v>10473067.741000082</v>
          </cell>
          <cell r="Z648">
            <v>0</v>
          </cell>
          <cell r="AA648" t="b">
            <v>1</v>
          </cell>
          <cell r="AB648">
            <v>50584.729999999996</v>
          </cell>
          <cell r="AC648">
            <v>0</v>
          </cell>
          <cell r="AD648">
            <v>0</v>
          </cell>
        </row>
        <row r="649">
          <cell r="A649">
            <v>36634</v>
          </cell>
          <cell r="B649" t="str">
            <v>Loan Interest</v>
          </cell>
          <cell r="C649" t="str">
            <v>Interest Coll</v>
          </cell>
          <cell r="D649" t="str">
            <v>Nextel Communications</v>
          </cell>
          <cell r="E649" t="str">
            <v>T/L B</v>
          </cell>
          <cell r="F649" t="str">
            <v xml:space="preserve"> 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 t="str">
            <v>IC</v>
          </cell>
          <cell r="Q649">
            <v>0</v>
          </cell>
          <cell r="R649">
            <v>71567.710000000006</v>
          </cell>
          <cell r="S649">
            <v>0</v>
          </cell>
          <cell r="T649">
            <v>0</v>
          </cell>
          <cell r="U649" t="b">
            <v>1</v>
          </cell>
          <cell r="V649">
            <v>30244835.479999993</v>
          </cell>
          <cell r="W649">
            <v>0</v>
          </cell>
          <cell r="X649">
            <v>0</v>
          </cell>
          <cell r="Y649">
            <v>10473067.741000082</v>
          </cell>
          <cell r="Z649">
            <v>0</v>
          </cell>
          <cell r="AA649" t="b">
            <v>0</v>
          </cell>
          <cell r="AB649">
            <v>50584.729999999996</v>
          </cell>
          <cell r="AC649">
            <v>0</v>
          </cell>
          <cell r="AD649">
            <v>0</v>
          </cell>
        </row>
        <row r="650">
          <cell r="A650">
            <v>36636</v>
          </cell>
          <cell r="B650" t="str">
            <v>Bond Interest</v>
          </cell>
          <cell r="C650" t="str">
            <v>Interest Coll</v>
          </cell>
          <cell r="D650" t="str">
            <v>O'Sullivan</v>
          </cell>
          <cell r="E650" t="str">
            <v>Bond</v>
          </cell>
          <cell r="F650" t="str">
            <v xml:space="preserve"> </v>
          </cell>
          <cell r="G650">
            <v>0</v>
          </cell>
          <cell r="H650" t="str">
            <v>67104RAC8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 t="str">
            <v>IC</v>
          </cell>
          <cell r="Q650">
            <v>0</v>
          </cell>
          <cell r="R650">
            <v>150468.75</v>
          </cell>
          <cell r="S650">
            <v>0</v>
          </cell>
          <cell r="T650">
            <v>0</v>
          </cell>
          <cell r="U650" t="b">
            <v>1</v>
          </cell>
          <cell r="V650">
            <v>30395304.229999993</v>
          </cell>
          <cell r="W650">
            <v>0</v>
          </cell>
          <cell r="X650">
            <v>0</v>
          </cell>
          <cell r="Y650">
            <v>10473067.741000082</v>
          </cell>
          <cell r="Z650">
            <v>0</v>
          </cell>
          <cell r="AA650" t="b">
            <v>0</v>
          </cell>
          <cell r="AB650">
            <v>50584.729999999996</v>
          </cell>
          <cell r="AC650">
            <v>0</v>
          </cell>
          <cell r="AD650">
            <v>0</v>
          </cell>
        </row>
        <row r="651">
          <cell r="A651">
            <v>36636</v>
          </cell>
          <cell r="B651" t="str">
            <v>Purchase</v>
          </cell>
          <cell r="C651" t="str">
            <v>Principal Coll</v>
          </cell>
          <cell r="D651" t="str">
            <v>Focal Comm</v>
          </cell>
          <cell r="E651" t="str">
            <v>Bond</v>
          </cell>
          <cell r="F651">
            <v>4000000</v>
          </cell>
          <cell r="G651">
            <v>11.875</v>
          </cell>
          <cell r="H651" t="str">
            <v>05501MAC8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40193</v>
          </cell>
          <cell r="N651">
            <v>100</v>
          </cell>
          <cell r="O651">
            <v>0</v>
          </cell>
          <cell r="P651" t="str">
            <v>PP</v>
          </cell>
          <cell r="Q651">
            <v>0</v>
          </cell>
          <cell r="R651">
            <v>-4000000</v>
          </cell>
          <cell r="S651">
            <v>0</v>
          </cell>
          <cell r="T651">
            <v>0</v>
          </cell>
          <cell r="U651" t="b">
            <v>0</v>
          </cell>
          <cell r="V651">
            <v>30395304.229999993</v>
          </cell>
          <cell r="W651">
            <v>0</v>
          </cell>
          <cell r="X651">
            <v>0</v>
          </cell>
          <cell r="Y651">
            <v>6473067.7410000823</v>
          </cell>
          <cell r="Z651">
            <v>0</v>
          </cell>
          <cell r="AA651" t="b">
            <v>0</v>
          </cell>
          <cell r="AB651">
            <v>50584.729999999996</v>
          </cell>
          <cell r="AC651">
            <v>0</v>
          </cell>
          <cell r="AD651">
            <v>0</v>
          </cell>
        </row>
        <row r="652">
          <cell r="A652">
            <v>36636</v>
          </cell>
          <cell r="B652" t="str">
            <v>Purchase</v>
          </cell>
          <cell r="C652" t="str">
            <v>Interest Coll</v>
          </cell>
          <cell r="D652" t="str">
            <v>Focal Comm</v>
          </cell>
          <cell r="E652" t="str">
            <v>Bond</v>
          </cell>
          <cell r="F652" t="str">
            <v xml:space="preserve"> </v>
          </cell>
          <cell r="G652">
            <v>0</v>
          </cell>
          <cell r="H652" t="str">
            <v>05501MAC8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 t="str">
            <v xml:space="preserve"> </v>
          </cell>
          <cell r="O652">
            <v>0</v>
          </cell>
          <cell r="P652" t="str">
            <v>PP</v>
          </cell>
          <cell r="Q652">
            <v>0</v>
          </cell>
          <cell r="R652">
            <v>-129305.56</v>
          </cell>
          <cell r="S652">
            <v>0</v>
          </cell>
          <cell r="T652">
            <v>0</v>
          </cell>
          <cell r="U652" t="b">
            <v>0</v>
          </cell>
          <cell r="V652">
            <v>30395304.229999993</v>
          </cell>
          <cell r="W652">
            <v>0</v>
          </cell>
          <cell r="X652">
            <v>0</v>
          </cell>
          <cell r="Y652">
            <v>6343762.1810000828</v>
          </cell>
          <cell r="Z652">
            <v>0</v>
          </cell>
          <cell r="AA652" t="b">
            <v>0</v>
          </cell>
          <cell r="AB652">
            <v>50584.729999999996</v>
          </cell>
          <cell r="AC652">
            <v>0</v>
          </cell>
          <cell r="AD652">
            <v>0</v>
          </cell>
        </row>
        <row r="653">
          <cell r="A653">
            <v>36636</v>
          </cell>
          <cell r="B653" t="str">
            <v>Loan Interest</v>
          </cell>
          <cell r="C653" t="str">
            <v>Interest Coll</v>
          </cell>
          <cell r="D653" t="str">
            <v>United Rental  Inc</v>
          </cell>
          <cell r="E653" t="str">
            <v>T/L c</v>
          </cell>
          <cell r="F653" t="str">
            <v xml:space="preserve"> 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 t="str">
            <v>IC</v>
          </cell>
          <cell r="Q653">
            <v>0</v>
          </cell>
          <cell r="R653">
            <v>36898.61</v>
          </cell>
          <cell r="S653">
            <v>0</v>
          </cell>
          <cell r="T653">
            <v>0</v>
          </cell>
          <cell r="U653" t="b">
            <v>1</v>
          </cell>
          <cell r="V653">
            <v>30432202.839999992</v>
          </cell>
          <cell r="W653">
            <v>0</v>
          </cell>
          <cell r="X653">
            <v>0</v>
          </cell>
          <cell r="Y653">
            <v>6343762.1810000828</v>
          </cell>
          <cell r="Z653">
            <v>0</v>
          </cell>
          <cell r="AA653" t="b">
            <v>0</v>
          </cell>
          <cell r="AB653">
            <v>50584.729999999996</v>
          </cell>
          <cell r="AC653">
            <v>0</v>
          </cell>
          <cell r="AD653">
            <v>0</v>
          </cell>
        </row>
        <row r="654">
          <cell r="A654">
            <v>36636</v>
          </cell>
          <cell r="B654" t="str">
            <v>Loan Interest</v>
          </cell>
          <cell r="C654" t="str">
            <v>Interest Coll</v>
          </cell>
          <cell r="D654" t="str">
            <v>Boyds Collection</v>
          </cell>
          <cell r="E654" t="str">
            <v>T/L a</v>
          </cell>
          <cell r="F654" t="str">
            <v xml:space="preserve"> 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 t="str">
            <v>IC</v>
          </cell>
          <cell r="Q654">
            <v>0</v>
          </cell>
          <cell r="R654">
            <v>53045.33</v>
          </cell>
          <cell r="S654">
            <v>0</v>
          </cell>
          <cell r="T654">
            <v>0</v>
          </cell>
          <cell r="U654" t="b">
            <v>1</v>
          </cell>
          <cell r="V654">
            <v>30485248.169999991</v>
          </cell>
          <cell r="W654">
            <v>0</v>
          </cell>
          <cell r="X654">
            <v>0</v>
          </cell>
          <cell r="Y654">
            <v>6343762.1810000828</v>
          </cell>
          <cell r="Z654">
            <v>0</v>
          </cell>
          <cell r="AA654" t="b">
            <v>0</v>
          </cell>
          <cell r="AB654">
            <v>50584.729999999996</v>
          </cell>
          <cell r="AC654">
            <v>0</v>
          </cell>
          <cell r="AD654">
            <v>0</v>
          </cell>
        </row>
        <row r="655">
          <cell r="A655">
            <v>36641</v>
          </cell>
          <cell r="B655" t="str">
            <v>Purchase</v>
          </cell>
          <cell r="C655" t="str">
            <v>Principal Coll</v>
          </cell>
          <cell r="D655" t="str">
            <v>Level 3 Comm</v>
          </cell>
          <cell r="E655" t="str">
            <v>Bond</v>
          </cell>
          <cell r="F655">
            <v>1000000</v>
          </cell>
          <cell r="G655">
            <v>11.25</v>
          </cell>
          <cell r="H655" t="str">
            <v>52729NAL4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40252</v>
          </cell>
          <cell r="N655">
            <v>96.625</v>
          </cell>
          <cell r="O655">
            <v>0</v>
          </cell>
          <cell r="P655" t="str">
            <v>PP</v>
          </cell>
          <cell r="Q655">
            <v>0</v>
          </cell>
          <cell r="R655">
            <v>-966250</v>
          </cell>
          <cell r="S655">
            <v>0</v>
          </cell>
          <cell r="T655">
            <v>0</v>
          </cell>
          <cell r="U655" t="b">
            <v>0</v>
          </cell>
          <cell r="V655">
            <v>30485248.169999991</v>
          </cell>
          <cell r="W655">
            <v>0</v>
          </cell>
          <cell r="X655">
            <v>0</v>
          </cell>
          <cell r="Y655">
            <v>5377512.1810000828</v>
          </cell>
          <cell r="Z655">
            <v>0</v>
          </cell>
          <cell r="AA655" t="b">
            <v>0</v>
          </cell>
          <cell r="AB655">
            <v>50584.729999999996</v>
          </cell>
          <cell r="AC655">
            <v>0</v>
          </cell>
          <cell r="AD655">
            <v>0</v>
          </cell>
        </row>
        <row r="656">
          <cell r="A656">
            <v>36641</v>
          </cell>
          <cell r="B656" t="str">
            <v>Purchase</v>
          </cell>
          <cell r="C656" t="str">
            <v>Interest Coll</v>
          </cell>
          <cell r="D656" t="str">
            <v>Level 3 Comm</v>
          </cell>
          <cell r="E656" t="str">
            <v>Bond</v>
          </cell>
          <cell r="F656" t="str">
            <v xml:space="preserve"> </v>
          </cell>
          <cell r="G656">
            <v>0</v>
          </cell>
          <cell r="H656" t="str">
            <v>52729NAL4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 t="str">
            <v xml:space="preserve"> </v>
          </cell>
          <cell r="O656">
            <v>0</v>
          </cell>
          <cell r="P656" t="str">
            <v>PP</v>
          </cell>
          <cell r="Q656">
            <v>0</v>
          </cell>
          <cell r="R656">
            <v>-17187.5</v>
          </cell>
          <cell r="S656">
            <v>0</v>
          </cell>
          <cell r="T656">
            <v>0</v>
          </cell>
          <cell r="U656" t="b">
            <v>0</v>
          </cell>
          <cell r="V656">
            <v>30485248.169999991</v>
          </cell>
          <cell r="W656">
            <v>0</v>
          </cell>
          <cell r="X656">
            <v>0</v>
          </cell>
          <cell r="Y656">
            <v>5360324.6810000828</v>
          </cell>
          <cell r="Z656">
            <v>0</v>
          </cell>
          <cell r="AA656" t="b">
            <v>0</v>
          </cell>
          <cell r="AB656">
            <v>50584.729999999996</v>
          </cell>
          <cell r="AC656">
            <v>0</v>
          </cell>
          <cell r="AD656">
            <v>0</v>
          </cell>
        </row>
        <row r="657">
          <cell r="A657">
            <v>36641</v>
          </cell>
          <cell r="B657" t="str">
            <v>Sell</v>
          </cell>
          <cell r="C657" t="str">
            <v>Principal Coll</v>
          </cell>
          <cell r="D657" t="str">
            <v>Hollywood Enter</v>
          </cell>
          <cell r="E657" t="str">
            <v>Bond</v>
          </cell>
          <cell r="F657">
            <v>-1250000</v>
          </cell>
          <cell r="G657">
            <v>0</v>
          </cell>
          <cell r="H657" t="str">
            <v>436141AC9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38214</v>
          </cell>
          <cell r="N657">
            <v>87.5</v>
          </cell>
          <cell r="O657">
            <v>0</v>
          </cell>
          <cell r="P657" t="str">
            <v>SP</v>
          </cell>
          <cell r="Q657">
            <v>330000</v>
          </cell>
          <cell r="R657">
            <v>1093750</v>
          </cell>
          <cell r="S657">
            <v>0</v>
          </cell>
          <cell r="T657">
            <v>0</v>
          </cell>
          <cell r="U657" t="b">
            <v>0</v>
          </cell>
          <cell r="V657">
            <v>30485248.169999991</v>
          </cell>
          <cell r="W657">
            <v>0</v>
          </cell>
          <cell r="X657">
            <v>0</v>
          </cell>
          <cell r="Y657">
            <v>6454074.6810000828</v>
          </cell>
          <cell r="Z657">
            <v>0</v>
          </cell>
          <cell r="AA657" t="b">
            <v>0</v>
          </cell>
          <cell r="AB657">
            <v>50584.729999999996</v>
          </cell>
          <cell r="AC657">
            <v>0</v>
          </cell>
          <cell r="AD657">
            <v>0</v>
          </cell>
        </row>
        <row r="658">
          <cell r="A658">
            <v>36641</v>
          </cell>
          <cell r="B658" t="str">
            <v>Sell</v>
          </cell>
          <cell r="C658" t="str">
            <v>Interest Coll</v>
          </cell>
          <cell r="D658" t="str">
            <v>Hollywood Enter</v>
          </cell>
          <cell r="E658" t="str">
            <v>Bond</v>
          </cell>
          <cell r="F658">
            <v>0</v>
          </cell>
          <cell r="G658">
            <v>0</v>
          </cell>
          <cell r="H658" t="str">
            <v>436141AC9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 t="str">
            <v>IC</v>
          </cell>
          <cell r="Q658">
            <v>0</v>
          </cell>
          <cell r="R658">
            <v>25824.65</v>
          </cell>
          <cell r="S658">
            <v>0</v>
          </cell>
          <cell r="T658">
            <v>0</v>
          </cell>
          <cell r="U658" t="b">
            <v>1</v>
          </cell>
          <cell r="V658">
            <v>30511072.819999989</v>
          </cell>
          <cell r="W658">
            <v>0</v>
          </cell>
          <cell r="X658">
            <v>0</v>
          </cell>
          <cell r="Y658">
            <v>6454074.6810000828</v>
          </cell>
          <cell r="Z658">
            <v>0</v>
          </cell>
          <cell r="AA658" t="b">
            <v>0</v>
          </cell>
          <cell r="AB658">
            <v>50584.729999999996</v>
          </cell>
          <cell r="AC658">
            <v>0</v>
          </cell>
          <cell r="AD658">
            <v>0</v>
          </cell>
        </row>
        <row r="659">
          <cell r="A659">
            <v>36641</v>
          </cell>
          <cell r="B659" t="str">
            <v>Flexi</v>
          </cell>
          <cell r="C659" t="str">
            <v>Interest</v>
          </cell>
          <cell r="D659" t="str">
            <v>Interest Collection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 t="str">
            <v>IC</v>
          </cell>
          <cell r="Q659">
            <v>0</v>
          </cell>
          <cell r="R659">
            <v>41485.99</v>
          </cell>
          <cell r="S659">
            <v>0</v>
          </cell>
          <cell r="T659">
            <v>0</v>
          </cell>
          <cell r="U659" t="b">
            <v>1</v>
          </cell>
          <cell r="V659">
            <v>30552558.809999987</v>
          </cell>
          <cell r="W659">
            <v>0</v>
          </cell>
          <cell r="X659">
            <v>0</v>
          </cell>
          <cell r="Y659">
            <v>6454074.6810000828</v>
          </cell>
          <cell r="Z659">
            <v>0</v>
          </cell>
          <cell r="AA659" t="b">
            <v>0</v>
          </cell>
          <cell r="AB659">
            <v>50584.729999999996</v>
          </cell>
          <cell r="AC659">
            <v>0</v>
          </cell>
          <cell r="AD659">
            <v>0</v>
          </cell>
        </row>
        <row r="660">
          <cell r="A660">
            <v>36641</v>
          </cell>
          <cell r="B660" t="str">
            <v>Flexi</v>
          </cell>
          <cell r="C660" t="str">
            <v>Interest</v>
          </cell>
          <cell r="D660" t="str">
            <v>Expense Reserve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 t="str">
            <v>IE</v>
          </cell>
          <cell r="Q660">
            <v>0</v>
          </cell>
          <cell r="R660">
            <v>52.61</v>
          </cell>
          <cell r="S660">
            <v>0</v>
          </cell>
          <cell r="T660">
            <v>0</v>
          </cell>
          <cell r="U660" t="b">
            <v>0</v>
          </cell>
          <cell r="V660">
            <v>30552558.809999987</v>
          </cell>
          <cell r="W660">
            <v>0</v>
          </cell>
          <cell r="X660">
            <v>0</v>
          </cell>
          <cell r="Y660">
            <v>6454074.6810000828</v>
          </cell>
          <cell r="Z660">
            <v>0</v>
          </cell>
          <cell r="AA660" t="b">
            <v>1</v>
          </cell>
          <cell r="AB660">
            <v>50637.34</v>
          </cell>
          <cell r="AC660">
            <v>0</v>
          </cell>
          <cell r="AD660">
            <v>0</v>
          </cell>
        </row>
        <row r="661">
          <cell r="A661">
            <v>36641</v>
          </cell>
          <cell r="B661" t="str">
            <v>Loan Interest</v>
          </cell>
          <cell r="C661" t="str">
            <v>Interest Coll</v>
          </cell>
          <cell r="D661" t="str">
            <v>AMFM Operating</v>
          </cell>
          <cell r="E661" t="str">
            <v>Term Loan  A</v>
          </cell>
          <cell r="F661" t="str">
            <v xml:space="preserve"> 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 t="str">
            <v>IC</v>
          </cell>
          <cell r="Q661">
            <v>0</v>
          </cell>
          <cell r="R661">
            <v>47656.25</v>
          </cell>
          <cell r="S661">
            <v>0</v>
          </cell>
          <cell r="T661">
            <v>0</v>
          </cell>
          <cell r="U661" t="b">
            <v>1</v>
          </cell>
          <cell r="V661">
            <v>30600215.059999987</v>
          </cell>
          <cell r="W661">
            <v>0</v>
          </cell>
          <cell r="X661">
            <v>0</v>
          </cell>
          <cell r="Y661">
            <v>6454074.6810000828</v>
          </cell>
          <cell r="Z661">
            <v>0</v>
          </cell>
          <cell r="AA661" t="b">
            <v>0</v>
          </cell>
          <cell r="AB661">
            <v>50637.34</v>
          </cell>
          <cell r="AC661">
            <v>0</v>
          </cell>
          <cell r="AD661">
            <v>0</v>
          </cell>
        </row>
        <row r="662">
          <cell r="A662">
            <v>36641</v>
          </cell>
          <cell r="B662" t="str">
            <v>Loan Interest</v>
          </cell>
          <cell r="C662" t="str">
            <v>Interest Coll</v>
          </cell>
          <cell r="D662" t="str">
            <v>Jefferson Smurfit</v>
          </cell>
          <cell r="E662" t="str">
            <v>T/L b</v>
          </cell>
          <cell r="F662" t="str">
            <v xml:space="preserve"> 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 t="str">
            <v>IC</v>
          </cell>
          <cell r="Q662">
            <v>0</v>
          </cell>
          <cell r="R662">
            <v>6777.75</v>
          </cell>
          <cell r="S662">
            <v>0</v>
          </cell>
          <cell r="T662">
            <v>0</v>
          </cell>
          <cell r="U662" t="b">
            <v>1</v>
          </cell>
          <cell r="V662">
            <v>30606992.809999987</v>
          </cell>
          <cell r="W662">
            <v>0</v>
          </cell>
          <cell r="X662">
            <v>0</v>
          </cell>
          <cell r="Y662">
            <v>6454074.6810000828</v>
          </cell>
          <cell r="Z662">
            <v>0</v>
          </cell>
          <cell r="AA662" t="b">
            <v>0</v>
          </cell>
          <cell r="AB662">
            <v>50637.34</v>
          </cell>
          <cell r="AC662">
            <v>0</v>
          </cell>
          <cell r="AD662">
            <v>0</v>
          </cell>
        </row>
        <row r="663">
          <cell r="A663">
            <v>36643</v>
          </cell>
          <cell r="B663" t="str">
            <v>Sell</v>
          </cell>
          <cell r="C663" t="str">
            <v>Principal Coll</v>
          </cell>
          <cell r="D663" t="str">
            <v>RSL Comm PLC</v>
          </cell>
          <cell r="E663" t="str">
            <v>Bond</v>
          </cell>
          <cell r="F663">
            <v>-1000000</v>
          </cell>
          <cell r="G663">
            <v>0</v>
          </cell>
          <cell r="H663" t="str">
            <v>74972EAC2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39508</v>
          </cell>
          <cell r="N663">
            <v>77</v>
          </cell>
          <cell r="O663">
            <v>0</v>
          </cell>
          <cell r="P663" t="str">
            <v>SP</v>
          </cell>
          <cell r="Q663">
            <v>330000</v>
          </cell>
          <cell r="R663">
            <v>770000</v>
          </cell>
          <cell r="S663">
            <v>0</v>
          </cell>
          <cell r="T663">
            <v>0</v>
          </cell>
          <cell r="U663" t="b">
            <v>0</v>
          </cell>
          <cell r="V663">
            <v>30606992.809999987</v>
          </cell>
          <cell r="W663">
            <v>0</v>
          </cell>
          <cell r="X663">
            <v>0</v>
          </cell>
          <cell r="Y663">
            <v>7224074.6810000828</v>
          </cell>
          <cell r="Z663">
            <v>0</v>
          </cell>
          <cell r="AA663" t="b">
            <v>0</v>
          </cell>
          <cell r="AB663">
            <v>50637.34</v>
          </cell>
          <cell r="AC663">
            <v>0</v>
          </cell>
          <cell r="AD663">
            <v>0</v>
          </cell>
        </row>
        <row r="664">
          <cell r="A664">
            <v>36643</v>
          </cell>
          <cell r="B664" t="str">
            <v>Sell</v>
          </cell>
          <cell r="C664" t="str">
            <v>Interest Coll</v>
          </cell>
          <cell r="D664" t="str">
            <v>RSL Comm PLC</v>
          </cell>
          <cell r="E664" t="str">
            <v>Bond</v>
          </cell>
          <cell r="F664">
            <v>0</v>
          </cell>
          <cell r="G664">
            <v>0</v>
          </cell>
          <cell r="H664" t="str">
            <v>74972EAC2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 t="str">
            <v>IC</v>
          </cell>
          <cell r="Q664">
            <v>0</v>
          </cell>
          <cell r="R664">
            <v>14194.44</v>
          </cell>
          <cell r="S664">
            <v>0</v>
          </cell>
          <cell r="T664">
            <v>0</v>
          </cell>
          <cell r="U664" t="b">
            <v>1</v>
          </cell>
          <cell r="V664">
            <v>30621187.249999989</v>
          </cell>
          <cell r="W664">
            <v>0</v>
          </cell>
          <cell r="X664">
            <v>0</v>
          </cell>
          <cell r="Y664">
            <v>7224074.6810000828</v>
          </cell>
          <cell r="Z664">
            <v>0</v>
          </cell>
          <cell r="AA664" t="b">
            <v>0</v>
          </cell>
          <cell r="AB664">
            <v>50637.34</v>
          </cell>
          <cell r="AC664">
            <v>0</v>
          </cell>
          <cell r="AD664">
            <v>0</v>
          </cell>
        </row>
        <row r="665">
          <cell r="A665">
            <v>36643</v>
          </cell>
          <cell r="B665" t="str">
            <v>Sell</v>
          </cell>
          <cell r="C665" t="str">
            <v>Principal Coll</v>
          </cell>
          <cell r="D665" t="str">
            <v>RSL Comm PLC</v>
          </cell>
          <cell r="E665" t="str">
            <v>Bond</v>
          </cell>
          <cell r="F665">
            <v>-500000</v>
          </cell>
          <cell r="G665">
            <v>0</v>
          </cell>
          <cell r="H665" t="str">
            <v>74972EAK4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40132</v>
          </cell>
          <cell r="N665">
            <v>78</v>
          </cell>
          <cell r="O665">
            <v>0</v>
          </cell>
          <cell r="P665" t="str">
            <v>SP</v>
          </cell>
          <cell r="Q665">
            <v>330000</v>
          </cell>
          <cell r="R665">
            <v>390000</v>
          </cell>
          <cell r="S665">
            <v>0</v>
          </cell>
          <cell r="T665">
            <v>0</v>
          </cell>
          <cell r="U665" t="b">
            <v>0</v>
          </cell>
          <cell r="V665">
            <v>30621187.249999989</v>
          </cell>
          <cell r="W665">
            <v>0</v>
          </cell>
          <cell r="X665">
            <v>0</v>
          </cell>
          <cell r="Y665">
            <v>7614074.6810000828</v>
          </cell>
          <cell r="Z665">
            <v>0</v>
          </cell>
          <cell r="AA665" t="b">
            <v>0</v>
          </cell>
          <cell r="AB665">
            <v>50637.34</v>
          </cell>
          <cell r="AC665">
            <v>0</v>
          </cell>
          <cell r="AD665">
            <v>0</v>
          </cell>
        </row>
        <row r="666">
          <cell r="A666">
            <v>36643</v>
          </cell>
          <cell r="B666" t="str">
            <v>Sell</v>
          </cell>
          <cell r="C666" t="str">
            <v>Interest Coll</v>
          </cell>
          <cell r="D666" t="str">
            <v>RSL Comm PLC</v>
          </cell>
          <cell r="E666" t="str">
            <v>Bond</v>
          </cell>
          <cell r="F666">
            <v>0</v>
          </cell>
          <cell r="G666">
            <v>0</v>
          </cell>
          <cell r="H666" t="str">
            <v>74972EAK4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 t="str">
            <v>IC</v>
          </cell>
          <cell r="Q666">
            <v>0</v>
          </cell>
          <cell r="R666">
            <v>22218.75</v>
          </cell>
          <cell r="S666">
            <v>0</v>
          </cell>
          <cell r="T666">
            <v>0</v>
          </cell>
          <cell r="U666" t="b">
            <v>1</v>
          </cell>
          <cell r="V666">
            <v>30643405.999999989</v>
          </cell>
          <cell r="W666">
            <v>0</v>
          </cell>
          <cell r="X666">
            <v>0</v>
          </cell>
          <cell r="Y666">
            <v>7614074.6810000828</v>
          </cell>
          <cell r="Z666">
            <v>0</v>
          </cell>
          <cell r="AA666" t="b">
            <v>0</v>
          </cell>
          <cell r="AB666">
            <v>50637.34</v>
          </cell>
          <cell r="AC666">
            <v>0</v>
          </cell>
          <cell r="AD666">
            <v>0</v>
          </cell>
        </row>
        <row r="667">
          <cell r="A667">
            <v>36644</v>
          </cell>
          <cell r="B667" t="str">
            <v>Sell</v>
          </cell>
          <cell r="C667" t="str">
            <v>Principal Coll</v>
          </cell>
          <cell r="D667" t="str">
            <v>Global Imaging</v>
          </cell>
          <cell r="E667" t="str">
            <v>Bond</v>
          </cell>
          <cell r="F667">
            <v>-1500000</v>
          </cell>
          <cell r="G667">
            <v>0</v>
          </cell>
          <cell r="H667" t="str">
            <v>37934AAC4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39128</v>
          </cell>
          <cell r="N667">
            <v>86.375</v>
          </cell>
          <cell r="O667">
            <v>0</v>
          </cell>
          <cell r="P667" t="str">
            <v>SP</v>
          </cell>
          <cell r="Q667">
            <v>330000</v>
          </cell>
          <cell r="R667">
            <v>1295625</v>
          </cell>
          <cell r="S667">
            <v>0</v>
          </cell>
          <cell r="T667">
            <v>0</v>
          </cell>
          <cell r="U667" t="b">
            <v>0</v>
          </cell>
          <cell r="V667">
            <v>30643405.999999989</v>
          </cell>
          <cell r="W667">
            <v>0</v>
          </cell>
          <cell r="X667">
            <v>0</v>
          </cell>
          <cell r="Y667">
            <v>8909699.6810000837</v>
          </cell>
          <cell r="Z667">
            <v>0</v>
          </cell>
          <cell r="AA667" t="b">
            <v>0</v>
          </cell>
          <cell r="AB667">
            <v>50637.34</v>
          </cell>
          <cell r="AC667">
            <v>0</v>
          </cell>
          <cell r="AD667">
            <v>0</v>
          </cell>
        </row>
        <row r="668">
          <cell r="A668">
            <v>36644</v>
          </cell>
          <cell r="B668" t="str">
            <v>Sell</v>
          </cell>
          <cell r="C668" t="str">
            <v>Interest Coll</v>
          </cell>
          <cell r="D668" t="str">
            <v>Global Imaging</v>
          </cell>
          <cell r="E668" t="str">
            <v>Bond</v>
          </cell>
          <cell r="F668">
            <v>0</v>
          </cell>
          <cell r="G668">
            <v>0</v>
          </cell>
          <cell r="H668" t="str">
            <v>37934AAC4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 t="str">
            <v>IC</v>
          </cell>
          <cell r="Q668">
            <v>0</v>
          </cell>
          <cell r="R668">
            <v>32697.919999999998</v>
          </cell>
          <cell r="S668">
            <v>0</v>
          </cell>
          <cell r="T668">
            <v>0</v>
          </cell>
          <cell r="U668" t="b">
            <v>1</v>
          </cell>
          <cell r="V668">
            <v>30676103.919999991</v>
          </cell>
          <cell r="W668">
            <v>0</v>
          </cell>
          <cell r="X668">
            <v>0</v>
          </cell>
          <cell r="Y668">
            <v>8909699.6810000837</v>
          </cell>
          <cell r="Z668">
            <v>0</v>
          </cell>
          <cell r="AA668" t="b">
            <v>0</v>
          </cell>
          <cell r="AB668">
            <v>50637.34</v>
          </cell>
          <cell r="AC668">
            <v>0</v>
          </cell>
          <cell r="AD668">
            <v>0</v>
          </cell>
        </row>
        <row r="669">
          <cell r="A669">
            <v>36644</v>
          </cell>
          <cell r="B669" t="str">
            <v>Sell</v>
          </cell>
          <cell r="C669" t="str">
            <v>Principal Coll</v>
          </cell>
          <cell r="D669" t="str">
            <v>RSL Comm PLC</v>
          </cell>
          <cell r="E669" t="str">
            <v>Bond</v>
          </cell>
          <cell r="F669">
            <v>-1000000</v>
          </cell>
          <cell r="G669">
            <v>0</v>
          </cell>
          <cell r="H669" t="str">
            <v>74972EAK4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40132</v>
          </cell>
          <cell r="N669">
            <v>74</v>
          </cell>
          <cell r="O669">
            <v>0</v>
          </cell>
          <cell r="P669" t="str">
            <v>SP</v>
          </cell>
          <cell r="Q669">
            <v>330000</v>
          </cell>
          <cell r="R669">
            <v>740000</v>
          </cell>
          <cell r="S669">
            <v>0</v>
          </cell>
          <cell r="T669">
            <v>0</v>
          </cell>
          <cell r="U669" t="b">
            <v>0</v>
          </cell>
          <cell r="V669">
            <v>30676103.919999991</v>
          </cell>
          <cell r="W669">
            <v>0</v>
          </cell>
          <cell r="X669">
            <v>0</v>
          </cell>
          <cell r="Y669">
            <v>9649699.6810000837</v>
          </cell>
          <cell r="Z669">
            <v>0</v>
          </cell>
          <cell r="AA669" t="b">
            <v>0</v>
          </cell>
          <cell r="AB669">
            <v>50637.34</v>
          </cell>
          <cell r="AC669">
            <v>0</v>
          </cell>
          <cell r="AD669">
            <v>0</v>
          </cell>
        </row>
        <row r="670">
          <cell r="A670">
            <v>36644</v>
          </cell>
          <cell r="B670" t="str">
            <v>Sell</v>
          </cell>
          <cell r="C670" t="str">
            <v>Interest Coll</v>
          </cell>
          <cell r="D670" t="str">
            <v>RSL Comm PLC</v>
          </cell>
          <cell r="E670" t="str">
            <v>Bond</v>
          </cell>
          <cell r="F670">
            <v>0</v>
          </cell>
          <cell r="G670">
            <v>0</v>
          </cell>
          <cell r="H670" t="str">
            <v>74972EAK4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 t="str">
            <v>IC</v>
          </cell>
          <cell r="Q670">
            <v>0</v>
          </cell>
          <cell r="R670">
            <v>44711.81</v>
          </cell>
          <cell r="S670">
            <v>0</v>
          </cell>
          <cell r="T670">
            <v>0</v>
          </cell>
          <cell r="U670" t="b">
            <v>1</v>
          </cell>
          <cell r="V670">
            <v>30720815.729999989</v>
          </cell>
          <cell r="W670">
            <v>0</v>
          </cell>
          <cell r="X670">
            <v>0</v>
          </cell>
          <cell r="Y670">
            <v>9649699.6810000837</v>
          </cell>
          <cell r="Z670">
            <v>0</v>
          </cell>
          <cell r="AA670" t="b">
            <v>0</v>
          </cell>
          <cell r="AB670">
            <v>50637.34</v>
          </cell>
          <cell r="AC670">
            <v>0</v>
          </cell>
          <cell r="AD670">
            <v>0</v>
          </cell>
        </row>
        <row r="671">
          <cell r="A671">
            <v>36644</v>
          </cell>
          <cell r="B671" t="str">
            <v>Principal Pymt</v>
          </cell>
          <cell r="C671" t="str">
            <v>Principal Coll</v>
          </cell>
          <cell r="D671" t="str">
            <v>Packaging Corp of America</v>
          </cell>
          <cell r="E671" t="str">
            <v>Term Loan  C</v>
          </cell>
          <cell r="F671">
            <v>-33057.85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 t="str">
            <v>SP</v>
          </cell>
          <cell r="Q671">
            <v>0</v>
          </cell>
          <cell r="R671">
            <v>33057.85</v>
          </cell>
          <cell r="S671">
            <v>0</v>
          </cell>
          <cell r="T671">
            <v>0</v>
          </cell>
          <cell r="U671" t="b">
            <v>0</v>
          </cell>
          <cell r="V671">
            <v>30720815.729999989</v>
          </cell>
          <cell r="W671">
            <v>0</v>
          </cell>
          <cell r="X671">
            <v>0</v>
          </cell>
          <cell r="Y671">
            <v>9682757.5310000833</v>
          </cell>
          <cell r="Z671">
            <v>0</v>
          </cell>
          <cell r="AA671" t="b">
            <v>0</v>
          </cell>
          <cell r="AB671">
            <v>50637.34</v>
          </cell>
          <cell r="AC671">
            <v>0</v>
          </cell>
          <cell r="AD671">
            <v>0</v>
          </cell>
        </row>
        <row r="672">
          <cell r="A672">
            <v>36644</v>
          </cell>
          <cell r="B672" t="str">
            <v>Loan Interest</v>
          </cell>
          <cell r="C672" t="str">
            <v>Interest Coll</v>
          </cell>
          <cell r="D672" t="str">
            <v>Packaging Corp of America</v>
          </cell>
          <cell r="E672" t="str">
            <v>Term Loan  C</v>
          </cell>
          <cell r="F672" t="str">
            <v xml:space="preserve"> 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 t="str">
            <v>IC</v>
          </cell>
          <cell r="Q672">
            <v>0</v>
          </cell>
          <cell r="R672">
            <v>544.87</v>
          </cell>
          <cell r="S672">
            <v>0</v>
          </cell>
          <cell r="T672">
            <v>0</v>
          </cell>
          <cell r="U672" t="b">
            <v>1</v>
          </cell>
          <cell r="V672">
            <v>30721360.59999999</v>
          </cell>
          <cell r="W672">
            <v>0</v>
          </cell>
          <cell r="X672">
            <v>0</v>
          </cell>
          <cell r="Y672">
            <v>9682757.5310000833</v>
          </cell>
          <cell r="Z672">
            <v>0</v>
          </cell>
          <cell r="AA672" t="b">
            <v>0</v>
          </cell>
          <cell r="AB672">
            <v>50637.34</v>
          </cell>
          <cell r="AC672">
            <v>0</v>
          </cell>
          <cell r="AD672">
            <v>0</v>
          </cell>
        </row>
        <row r="673">
          <cell r="A673">
            <v>36644</v>
          </cell>
          <cell r="B673" t="str">
            <v>Principal Pymt</v>
          </cell>
          <cell r="C673" t="str">
            <v>Principal Coll</v>
          </cell>
          <cell r="D673" t="str">
            <v>Packaging Corp of America</v>
          </cell>
          <cell r="E673" t="str">
            <v>Term Loan  B</v>
          </cell>
          <cell r="F673">
            <v>-33057.85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 t="str">
            <v>SP</v>
          </cell>
          <cell r="Q673">
            <v>0</v>
          </cell>
          <cell r="R673">
            <v>33057.85</v>
          </cell>
          <cell r="S673">
            <v>0</v>
          </cell>
          <cell r="T673">
            <v>0</v>
          </cell>
          <cell r="U673" t="b">
            <v>0</v>
          </cell>
          <cell r="V673">
            <v>30721360.59999999</v>
          </cell>
          <cell r="W673">
            <v>0</v>
          </cell>
          <cell r="X673">
            <v>0</v>
          </cell>
          <cell r="Y673">
            <v>9715815.3810000829</v>
          </cell>
          <cell r="Z673">
            <v>0</v>
          </cell>
          <cell r="AA673" t="b">
            <v>0</v>
          </cell>
          <cell r="AB673">
            <v>50637.34</v>
          </cell>
          <cell r="AC673">
            <v>0</v>
          </cell>
          <cell r="AD673">
            <v>0</v>
          </cell>
        </row>
        <row r="674">
          <cell r="A674">
            <v>36644</v>
          </cell>
          <cell r="B674" t="str">
            <v>Loan Interest</v>
          </cell>
          <cell r="C674" t="str">
            <v>Interest Coll</v>
          </cell>
          <cell r="D674" t="str">
            <v>American Axle Manufacturing</v>
          </cell>
          <cell r="E674" t="str">
            <v>Term Loan  B</v>
          </cell>
          <cell r="F674" t="str">
            <v xml:space="preserve"> 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 t="str">
            <v>IC</v>
          </cell>
          <cell r="Q674">
            <v>0</v>
          </cell>
          <cell r="R674">
            <v>17064.89</v>
          </cell>
          <cell r="S674">
            <v>0</v>
          </cell>
          <cell r="T674">
            <v>0</v>
          </cell>
          <cell r="U674" t="b">
            <v>1</v>
          </cell>
          <cell r="V674">
            <v>30738425.489999991</v>
          </cell>
          <cell r="W674">
            <v>0</v>
          </cell>
          <cell r="X674">
            <v>0</v>
          </cell>
          <cell r="Y674">
            <v>9715815.3810000829</v>
          </cell>
          <cell r="Z674">
            <v>0</v>
          </cell>
          <cell r="AA674" t="b">
            <v>0</v>
          </cell>
          <cell r="AB674">
            <v>50637.34</v>
          </cell>
          <cell r="AC674">
            <v>0</v>
          </cell>
          <cell r="AD674">
            <v>0</v>
          </cell>
        </row>
        <row r="675">
          <cell r="A675">
            <v>36644</v>
          </cell>
          <cell r="B675" t="str">
            <v>Loan Interest</v>
          </cell>
          <cell r="C675" t="str">
            <v>Interest Coll</v>
          </cell>
          <cell r="D675" t="str">
            <v xml:space="preserve">Aurora Foods Inc </v>
          </cell>
          <cell r="E675" t="str">
            <v>Term Loan  B2</v>
          </cell>
          <cell r="F675" t="str">
            <v xml:space="preserve"> 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 t="str">
            <v>IC</v>
          </cell>
          <cell r="Q675">
            <v>0</v>
          </cell>
          <cell r="R675">
            <v>14961.49</v>
          </cell>
          <cell r="S675">
            <v>0</v>
          </cell>
          <cell r="T675">
            <v>0</v>
          </cell>
          <cell r="U675" t="b">
            <v>1</v>
          </cell>
          <cell r="V675">
            <v>30753386.979999989</v>
          </cell>
          <cell r="W675">
            <v>0</v>
          </cell>
          <cell r="X675">
            <v>0</v>
          </cell>
          <cell r="Y675">
            <v>9715815.3810000829</v>
          </cell>
          <cell r="Z675">
            <v>0</v>
          </cell>
          <cell r="AA675" t="b">
            <v>0</v>
          </cell>
          <cell r="AB675">
            <v>50637.34</v>
          </cell>
          <cell r="AC675">
            <v>0</v>
          </cell>
          <cell r="AD675">
            <v>0</v>
          </cell>
        </row>
        <row r="676">
          <cell r="A676">
            <v>36644</v>
          </cell>
          <cell r="B676" t="str">
            <v>Loan Interest</v>
          </cell>
          <cell r="C676" t="str">
            <v>Interest Coll</v>
          </cell>
          <cell r="D676" t="str">
            <v>General Cable Corp</v>
          </cell>
          <cell r="E676" t="str">
            <v>Term Loan  B</v>
          </cell>
          <cell r="F676" t="str">
            <v xml:space="preserve"> 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 t="str">
            <v>IC</v>
          </cell>
          <cell r="Q676">
            <v>0</v>
          </cell>
          <cell r="R676">
            <v>5554.29</v>
          </cell>
          <cell r="S676">
            <v>0</v>
          </cell>
          <cell r="T676">
            <v>0</v>
          </cell>
          <cell r="U676" t="b">
            <v>1</v>
          </cell>
          <cell r="V676">
            <v>30758941.269999988</v>
          </cell>
          <cell r="W676">
            <v>0</v>
          </cell>
          <cell r="X676">
            <v>0</v>
          </cell>
          <cell r="Y676">
            <v>9715815.3810000829</v>
          </cell>
          <cell r="Z676">
            <v>0</v>
          </cell>
          <cell r="AA676" t="b">
            <v>0</v>
          </cell>
          <cell r="AB676">
            <v>50637.34</v>
          </cell>
          <cell r="AC676">
            <v>0</v>
          </cell>
          <cell r="AD676">
            <v>0</v>
          </cell>
        </row>
        <row r="677">
          <cell r="A677">
            <v>36644</v>
          </cell>
          <cell r="B677" t="str">
            <v>Loan Interest</v>
          </cell>
          <cell r="C677" t="str">
            <v>Interest Coll</v>
          </cell>
          <cell r="D677" t="str">
            <v>General Cable Corp</v>
          </cell>
          <cell r="E677" t="str">
            <v>Term Loan  B</v>
          </cell>
          <cell r="F677" t="str">
            <v xml:space="preserve"> 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 t="str">
            <v>IC</v>
          </cell>
          <cell r="Q677">
            <v>0</v>
          </cell>
          <cell r="R677">
            <v>26971.33</v>
          </cell>
          <cell r="S677">
            <v>0</v>
          </cell>
          <cell r="T677">
            <v>0</v>
          </cell>
          <cell r="U677" t="b">
            <v>1</v>
          </cell>
          <cell r="V677">
            <v>30785912.599999987</v>
          </cell>
          <cell r="W677">
            <v>0</v>
          </cell>
          <cell r="X677">
            <v>0</v>
          </cell>
          <cell r="Y677">
            <v>9715815.3810000829</v>
          </cell>
          <cell r="Z677">
            <v>0</v>
          </cell>
          <cell r="AA677" t="b">
            <v>0</v>
          </cell>
          <cell r="AB677">
            <v>50637.34</v>
          </cell>
          <cell r="AC677">
            <v>0</v>
          </cell>
          <cell r="AD677">
            <v>0</v>
          </cell>
        </row>
        <row r="678">
          <cell r="A678">
            <v>36644</v>
          </cell>
          <cell r="B678" t="str">
            <v>Loan Interest</v>
          </cell>
          <cell r="C678" t="str">
            <v>Interest Coll</v>
          </cell>
          <cell r="D678" t="str">
            <v>Huntsman ICI Chemicals LLC</v>
          </cell>
          <cell r="E678" t="str">
            <v>Term Loan  C</v>
          </cell>
          <cell r="F678" t="str">
            <v xml:space="preserve"> 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 t="str">
            <v>IC</v>
          </cell>
          <cell r="Q678">
            <v>0</v>
          </cell>
          <cell r="R678">
            <v>33770.76</v>
          </cell>
          <cell r="S678">
            <v>0</v>
          </cell>
          <cell r="T678">
            <v>0</v>
          </cell>
          <cell r="U678" t="b">
            <v>1</v>
          </cell>
          <cell r="V678">
            <v>30819683.359999988</v>
          </cell>
          <cell r="W678">
            <v>0</v>
          </cell>
          <cell r="X678">
            <v>0</v>
          </cell>
          <cell r="Y678">
            <v>9715815.3810000829</v>
          </cell>
          <cell r="Z678">
            <v>0</v>
          </cell>
          <cell r="AA678" t="b">
            <v>0</v>
          </cell>
          <cell r="AB678">
            <v>50637.34</v>
          </cell>
          <cell r="AC678">
            <v>0</v>
          </cell>
          <cell r="AD678">
            <v>0</v>
          </cell>
        </row>
        <row r="679">
          <cell r="A679">
            <v>36644</v>
          </cell>
          <cell r="B679" t="str">
            <v>Loan Interest</v>
          </cell>
          <cell r="C679" t="str">
            <v>Interest Coll</v>
          </cell>
          <cell r="D679" t="str">
            <v>Lyondell Petrochemical Company</v>
          </cell>
          <cell r="E679" t="str">
            <v>Term Loan  B</v>
          </cell>
          <cell r="F679" t="str">
            <v xml:space="preserve"> 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 t="str">
            <v>IC</v>
          </cell>
          <cell r="Q679">
            <v>0</v>
          </cell>
          <cell r="R679">
            <v>72300.91</v>
          </cell>
          <cell r="S679">
            <v>0</v>
          </cell>
          <cell r="T679">
            <v>0</v>
          </cell>
          <cell r="U679" t="b">
            <v>1</v>
          </cell>
          <cell r="V679">
            <v>30891984.269999988</v>
          </cell>
          <cell r="W679">
            <v>0</v>
          </cell>
          <cell r="X679">
            <v>0</v>
          </cell>
          <cell r="Y679">
            <v>9715815.3810000829</v>
          </cell>
          <cell r="Z679">
            <v>0</v>
          </cell>
          <cell r="AA679" t="b">
            <v>0</v>
          </cell>
          <cell r="AB679">
            <v>50637.34</v>
          </cell>
          <cell r="AC679">
            <v>0</v>
          </cell>
          <cell r="AD679">
            <v>0</v>
          </cell>
        </row>
        <row r="680">
          <cell r="A680">
            <v>36644</v>
          </cell>
          <cell r="B680" t="str">
            <v>Loan Interest</v>
          </cell>
          <cell r="C680" t="str">
            <v>Interest Coll</v>
          </cell>
          <cell r="D680" t="str">
            <v>Mediacom USA LLC</v>
          </cell>
          <cell r="E680" t="str">
            <v>Term Loan  B</v>
          </cell>
          <cell r="F680" t="str">
            <v xml:space="preserve"> 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 t="str">
            <v>IC</v>
          </cell>
          <cell r="Q680">
            <v>0</v>
          </cell>
          <cell r="R680">
            <v>19301.04</v>
          </cell>
          <cell r="S680">
            <v>0</v>
          </cell>
          <cell r="T680">
            <v>0</v>
          </cell>
          <cell r="U680" t="b">
            <v>1</v>
          </cell>
          <cell r="V680">
            <v>30911285.309999987</v>
          </cell>
          <cell r="W680">
            <v>0</v>
          </cell>
          <cell r="X680">
            <v>0</v>
          </cell>
          <cell r="Y680">
            <v>9715815.3810000829</v>
          </cell>
          <cell r="Z680">
            <v>0</v>
          </cell>
          <cell r="AA680" t="b">
            <v>0</v>
          </cell>
          <cell r="AB680">
            <v>50637.34</v>
          </cell>
          <cell r="AC680">
            <v>0</v>
          </cell>
          <cell r="AD680">
            <v>0</v>
          </cell>
        </row>
        <row r="681">
          <cell r="A681">
            <v>36644</v>
          </cell>
          <cell r="B681" t="str">
            <v>Loan Interest</v>
          </cell>
          <cell r="C681" t="str">
            <v>Interest Coll</v>
          </cell>
          <cell r="D681" t="str">
            <v>Packaging Corp of America</v>
          </cell>
          <cell r="E681" t="str">
            <v>Term Loan  B</v>
          </cell>
          <cell r="F681" t="str">
            <v xml:space="preserve"> 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 t="str">
            <v>IC</v>
          </cell>
          <cell r="Q681">
            <v>0</v>
          </cell>
          <cell r="R681">
            <v>530.80999999999995</v>
          </cell>
          <cell r="S681">
            <v>0</v>
          </cell>
          <cell r="T681">
            <v>0</v>
          </cell>
          <cell r="U681" t="b">
            <v>1</v>
          </cell>
          <cell r="V681">
            <v>30911816.119999986</v>
          </cell>
          <cell r="W681">
            <v>0</v>
          </cell>
          <cell r="X681">
            <v>0</v>
          </cell>
          <cell r="Y681">
            <v>9715815.3810000829</v>
          </cell>
          <cell r="Z681">
            <v>0</v>
          </cell>
          <cell r="AA681" t="b">
            <v>0</v>
          </cell>
          <cell r="AB681">
            <v>50637.34</v>
          </cell>
          <cell r="AC681">
            <v>0</v>
          </cell>
          <cell r="AD681">
            <v>0</v>
          </cell>
        </row>
        <row r="682">
          <cell r="A682">
            <v>36647</v>
          </cell>
          <cell r="B682" t="str">
            <v>Bond Interest</v>
          </cell>
          <cell r="C682" t="str">
            <v>Interest Coll</v>
          </cell>
          <cell r="D682" t="str">
            <v>Adelphia  Comm</v>
          </cell>
          <cell r="E682" t="str">
            <v>Bond</v>
          </cell>
          <cell r="F682" t="str">
            <v xml:space="preserve"> </v>
          </cell>
          <cell r="G682">
            <v>0</v>
          </cell>
          <cell r="H682" t="str">
            <v>006848BD6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 t="str">
            <v>IC</v>
          </cell>
          <cell r="Q682">
            <v>0</v>
          </cell>
          <cell r="R682">
            <v>157500</v>
          </cell>
          <cell r="S682">
            <v>0</v>
          </cell>
          <cell r="T682">
            <v>0</v>
          </cell>
          <cell r="U682" t="b">
            <v>1</v>
          </cell>
          <cell r="V682">
            <v>31069316.119999986</v>
          </cell>
          <cell r="W682">
            <v>0</v>
          </cell>
          <cell r="X682">
            <v>0</v>
          </cell>
          <cell r="Y682">
            <v>9715815.3810000829</v>
          </cell>
          <cell r="Z682">
            <v>0</v>
          </cell>
          <cell r="AA682" t="b">
            <v>0</v>
          </cell>
          <cell r="AB682">
            <v>50637.34</v>
          </cell>
          <cell r="AC682">
            <v>0</v>
          </cell>
          <cell r="AD682">
            <v>0</v>
          </cell>
        </row>
        <row r="683">
          <cell r="A683">
            <v>36647</v>
          </cell>
          <cell r="B683" t="str">
            <v>Bond Interest</v>
          </cell>
          <cell r="C683" t="str">
            <v>Interest Coll</v>
          </cell>
          <cell r="D683" t="str">
            <v>Allied Waste NA</v>
          </cell>
          <cell r="E683" t="str">
            <v>Bond</v>
          </cell>
          <cell r="F683" t="str">
            <v xml:space="preserve"> </v>
          </cell>
          <cell r="G683">
            <v>0</v>
          </cell>
          <cell r="H683" t="str">
            <v>01958XAQ0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 t="str">
            <v>IC</v>
          </cell>
          <cell r="Q683">
            <v>0</v>
          </cell>
          <cell r="R683">
            <v>250000</v>
          </cell>
          <cell r="S683">
            <v>0</v>
          </cell>
          <cell r="T683">
            <v>0</v>
          </cell>
          <cell r="U683" t="b">
            <v>1</v>
          </cell>
          <cell r="V683">
            <v>31319316.119999986</v>
          </cell>
          <cell r="W683">
            <v>0</v>
          </cell>
          <cell r="X683">
            <v>0</v>
          </cell>
          <cell r="Y683">
            <v>9715815.3810000829</v>
          </cell>
          <cell r="Z683">
            <v>0</v>
          </cell>
          <cell r="AA683" t="b">
            <v>0</v>
          </cell>
          <cell r="AB683">
            <v>50637.34</v>
          </cell>
          <cell r="AC683">
            <v>0</v>
          </cell>
          <cell r="AD683">
            <v>0</v>
          </cell>
        </row>
        <row r="684">
          <cell r="A684">
            <v>36647</v>
          </cell>
          <cell r="B684" t="str">
            <v>Bond Interest</v>
          </cell>
          <cell r="C684" t="str">
            <v>Interest Coll</v>
          </cell>
          <cell r="D684" t="str">
            <v>American Media Operation</v>
          </cell>
          <cell r="E684" t="str">
            <v>Bond</v>
          </cell>
          <cell r="F684" t="str">
            <v xml:space="preserve"> </v>
          </cell>
          <cell r="G684">
            <v>0</v>
          </cell>
          <cell r="H684" t="str">
            <v>02744RAE7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 t="str">
            <v>IC</v>
          </cell>
          <cell r="Q684">
            <v>0</v>
          </cell>
          <cell r="R684">
            <v>371562.5</v>
          </cell>
          <cell r="S684">
            <v>0</v>
          </cell>
          <cell r="T684">
            <v>0</v>
          </cell>
          <cell r="U684" t="b">
            <v>1</v>
          </cell>
          <cell r="V684">
            <v>31690878.619999986</v>
          </cell>
          <cell r="W684">
            <v>0</v>
          </cell>
          <cell r="X684">
            <v>0</v>
          </cell>
          <cell r="Y684">
            <v>9715815.3810000829</v>
          </cell>
          <cell r="Z684">
            <v>0</v>
          </cell>
          <cell r="AA684" t="b">
            <v>0</v>
          </cell>
          <cell r="AB684">
            <v>50637.34</v>
          </cell>
          <cell r="AC684">
            <v>0</v>
          </cell>
          <cell r="AD684">
            <v>0</v>
          </cell>
        </row>
        <row r="685">
          <cell r="A685">
            <v>36647</v>
          </cell>
          <cell r="B685" t="str">
            <v>Bond Interest</v>
          </cell>
          <cell r="C685" t="str">
            <v>Interest Coll</v>
          </cell>
          <cell r="D685" t="str">
            <v>Amkor Technologies</v>
          </cell>
          <cell r="E685" t="str">
            <v>Bond</v>
          </cell>
          <cell r="F685" t="str">
            <v xml:space="preserve"> </v>
          </cell>
          <cell r="G685">
            <v>0</v>
          </cell>
          <cell r="H685" t="str">
            <v>031652AD2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 t="str">
            <v>IC</v>
          </cell>
          <cell r="Q685">
            <v>0</v>
          </cell>
          <cell r="R685">
            <v>370000</v>
          </cell>
          <cell r="S685">
            <v>0</v>
          </cell>
          <cell r="T685">
            <v>0</v>
          </cell>
          <cell r="U685" t="b">
            <v>1</v>
          </cell>
          <cell r="V685">
            <v>32060878.619999986</v>
          </cell>
          <cell r="W685">
            <v>0</v>
          </cell>
          <cell r="X685">
            <v>0</v>
          </cell>
          <cell r="Y685">
            <v>9715815.3810000829</v>
          </cell>
          <cell r="Z685">
            <v>0</v>
          </cell>
          <cell r="AA685" t="b">
            <v>0</v>
          </cell>
          <cell r="AB685">
            <v>50637.34</v>
          </cell>
          <cell r="AC685">
            <v>0</v>
          </cell>
          <cell r="AD685">
            <v>0</v>
          </cell>
        </row>
        <row r="686">
          <cell r="A686">
            <v>36647</v>
          </cell>
          <cell r="B686" t="str">
            <v>Bond Interest</v>
          </cell>
          <cell r="C686" t="str">
            <v>Interest Coll</v>
          </cell>
          <cell r="D686" t="str">
            <v>Atrium Co</v>
          </cell>
          <cell r="E686" t="str">
            <v>Bond</v>
          </cell>
          <cell r="F686" t="str">
            <v xml:space="preserve"> </v>
          </cell>
          <cell r="G686">
            <v>0</v>
          </cell>
          <cell r="H686" t="str">
            <v>04962VAE9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 t="str">
            <v>IC</v>
          </cell>
          <cell r="Q686">
            <v>0</v>
          </cell>
          <cell r="R686">
            <v>367500</v>
          </cell>
          <cell r="S686">
            <v>0</v>
          </cell>
          <cell r="T686">
            <v>0</v>
          </cell>
          <cell r="U686" t="b">
            <v>1</v>
          </cell>
          <cell r="V686">
            <v>32428378.619999986</v>
          </cell>
          <cell r="W686">
            <v>0</v>
          </cell>
          <cell r="X686">
            <v>0</v>
          </cell>
          <cell r="Y686">
            <v>9715815.3810000829</v>
          </cell>
          <cell r="Z686">
            <v>0</v>
          </cell>
          <cell r="AA686" t="b">
            <v>0</v>
          </cell>
          <cell r="AB686">
            <v>50637.34</v>
          </cell>
          <cell r="AC686">
            <v>0</v>
          </cell>
          <cell r="AD686">
            <v>0</v>
          </cell>
        </row>
        <row r="687">
          <cell r="A687">
            <v>36647</v>
          </cell>
          <cell r="B687" t="str">
            <v>Bond Interest</v>
          </cell>
          <cell r="C687" t="str">
            <v>Interest Coll</v>
          </cell>
          <cell r="D687" t="str">
            <v>Caprock Comm</v>
          </cell>
          <cell r="E687" t="str">
            <v>Bond</v>
          </cell>
          <cell r="F687" t="str">
            <v xml:space="preserve"> </v>
          </cell>
          <cell r="G687">
            <v>0</v>
          </cell>
          <cell r="H687" t="str">
            <v>140667AD8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 t="str">
            <v>IC</v>
          </cell>
          <cell r="Q687">
            <v>0</v>
          </cell>
          <cell r="R687">
            <v>287500</v>
          </cell>
          <cell r="S687">
            <v>0</v>
          </cell>
          <cell r="T687">
            <v>0</v>
          </cell>
          <cell r="U687" t="b">
            <v>1</v>
          </cell>
          <cell r="V687">
            <v>32715878.619999986</v>
          </cell>
          <cell r="W687">
            <v>0</v>
          </cell>
          <cell r="X687">
            <v>0</v>
          </cell>
          <cell r="Y687">
            <v>9715815.3810000829</v>
          </cell>
          <cell r="Z687">
            <v>0</v>
          </cell>
          <cell r="AA687" t="b">
            <v>0</v>
          </cell>
          <cell r="AB687">
            <v>50637.34</v>
          </cell>
          <cell r="AC687">
            <v>0</v>
          </cell>
          <cell r="AD687">
            <v>0</v>
          </cell>
        </row>
        <row r="688">
          <cell r="A688">
            <v>36647</v>
          </cell>
          <cell r="B688" t="str">
            <v>Bond Interest</v>
          </cell>
          <cell r="C688" t="str">
            <v>Interest Coll</v>
          </cell>
          <cell r="D688" t="str">
            <v>Fox Family</v>
          </cell>
          <cell r="E688" t="str">
            <v>Bond</v>
          </cell>
          <cell r="F688" t="str">
            <v xml:space="preserve"> </v>
          </cell>
          <cell r="G688">
            <v>0</v>
          </cell>
          <cell r="H688" t="str">
            <v>35138BAA4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 t="str">
            <v>IC</v>
          </cell>
          <cell r="Q688">
            <v>0</v>
          </cell>
          <cell r="R688">
            <v>64236.11</v>
          </cell>
          <cell r="S688">
            <v>0</v>
          </cell>
          <cell r="T688">
            <v>0</v>
          </cell>
          <cell r="U688" t="b">
            <v>1</v>
          </cell>
          <cell r="V688">
            <v>32780114.729999986</v>
          </cell>
          <cell r="W688">
            <v>0</v>
          </cell>
          <cell r="X688">
            <v>0</v>
          </cell>
          <cell r="Y688">
            <v>9715815.3810000829</v>
          </cell>
          <cell r="Z688">
            <v>0</v>
          </cell>
          <cell r="AA688" t="b">
            <v>0</v>
          </cell>
          <cell r="AB688">
            <v>50637.34</v>
          </cell>
          <cell r="AC688">
            <v>0</v>
          </cell>
          <cell r="AD688">
            <v>0</v>
          </cell>
        </row>
        <row r="689">
          <cell r="A689">
            <v>36647</v>
          </cell>
          <cell r="B689" t="str">
            <v>Bond Interest</v>
          </cell>
          <cell r="C689" t="str">
            <v>Interest Coll</v>
          </cell>
          <cell r="D689" t="str">
            <v>Fox Family</v>
          </cell>
          <cell r="E689" t="str">
            <v>Bond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 t="str">
            <v>IC</v>
          </cell>
          <cell r="Q689">
            <v>0</v>
          </cell>
          <cell r="R689">
            <v>51388.89</v>
          </cell>
          <cell r="S689">
            <v>0</v>
          </cell>
          <cell r="T689">
            <v>0</v>
          </cell>
          <cell r="U689" t="b">
            <v>1</v>
          </cell>
          <cell r="V689">
            <v>32831503.619999986</v>
          </cell>
          <cell r="W689">
            <v>0</v>
          </cell>
          <cell r="X689">
            <v>0</v>
          </cell>
          <cell r="Y689">
            <v>9715815.3810000829</v>
          </cell>
          <cell r="Z689">
            <v>0</v>
          </cell>
          <cell r="AA689" t="b">
            <v>0</v>
          </cell>
          <cell r="AB689">
            <v>50637.34</v>
          </cell>
          <cell r="AC689">
            <v>0</v>
          </cell>
          <cell r="AD689">
            <v>0</v>
          </cell>
        </row>
        <row r="690">
          <cell r="A690">
            <v>36647</v>
          </cell>
          <cell r="B690" t="str">
            <v>Bond Interest</v>
          </cell>
          <cell r="C690" t="str">
            <v>Interest Coll</v>
          </cell>
          <cell r="D690" t="str">
            <v>K Hovnanian Enterprise</v>
          </cell>
          <cell r="E690" t="str">
            <v>Bond</v>
          </cell>
          <cell r="F690" t="str">
            <v xml:space="preserve"> </v>
          </cell>
          <cell r="G690">
            <v>0</v>
          </cell>
          <cell r="H690" t="str">
            <v>442488AE2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 t="str">
            <v>IC</v>
          </cell>
          <cell r="Q690">
            <v>0</v>
          </cell>
          <cell r="R690">
            <v>342187.5</v>
          </cell>
          <cell r="S690">
            <v>0</v>
          </cell>
          <cell r="T690">
            <v>0</v>
          </cell>
          <cell r="U690" t="b">
            <v>1</v>
          </cell>
          <cell r="V690">
            <v>33173691.119999986</v>
          </cell>
          <cell r="W690">
            <v>0</v>
          </cell>
          <cell r="X690">
            <v>0</v>
          </cell>
          <cell r="Y690">
            <v>9715815.3810000829</v>
          </cell>
          <cell r="Z690">
            <v>0</v>
          </cell>
          <cell r="AA690" t="b">
            <v>0</v>
          </cell>
          <cell r="AB690">
            <v>50637.34</v>
          </cell>
          <cell r="AC690">
            <v>0</v>
          </cell>
          <cell r="AD690">
            <v>0</v>
          </cell>
        </row>
        <row r="691">
          <cell r="A691">
            <v>36647</v>
          </cell>
          <cell r="B691" t="str">
            <v>Bond Interest</v>
          </cell>
          <cell r="C691" t="str">
            <v>Interest Coll</v>
          </cell>
          <cell r="D691" t="str">
            <v>Jo Ann Stores</v>
          </cell>
          <cell r="E691" t="str">
            <v>Bond</v>
          </cell>
          <cell r="F691" t="str">
            <v xml:space="preserve"> </v>
          </cell>
          <cell r="G691">
            <v>0</v>
          </cell>
          <cell r="H691" t="str">
            <v>47758PAB5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 t="str">
            <v>IC</v>
          </cell>
          <cell r="Q691">
            <v>0</v>
          </cell>
          <cell r="R691">
            <v>272343.75</v>
          </cell>
          <cell r="S691">
            <v>0</v>
          </cell>
          <cell r="T691">
            <v>0</v>
          </cell>
          <cell r="U691" t="b">
            <v>1</v>
          </cell>
          <cell r="V691">
            <v>33446034.869999986</v>
          </cell>
          <cell r="W691">
            <v>0</v>
          </cell>
          <cell r="X691">
            <v>0</v>
          </cell>
          <cell r="Y691">
            <v>9715815.3810000829</v>
          </cell>
          <cell r="Z691">
            <v>0</v>
          </cell>
          <cell r="AA691" t="b">
            <v>0</v>
          </cell>
          <cell r="AB691">
            <v>50637.34</v>
          </cell>
          <cell r="AC691">
            <v>0</v>
          </cell>
          <cell r="AD691">
            <v>0</v>
          </cell>
        </row>
        <row r="692">
          <cell r="A692">
            <v>36647</v>
          </cell>
          <cell r="B692" t="str">
            <v>Bond Interest</v>
          </cell>
          <cell r="C692" t="str">
            <v>Interest Coll</v>
          </cell>
          <cell r="D692" t="str">
            <v>Level 3 Comm</v>
          </cell>
          <cell r="E692" t="str">
            <v>Bond</v>
          </cell>
          <cell r="F692" t="str">
            <v xml:space="preserve"> </v>
          </cell>
          <cell r="G692">
            <v>0</v>
          </cell>
          <cell r="H692" t="str">
            <v>52729NAC4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 t="str">
            <v>IC</v>
          </cell>
          <cell r="Q692">
            <v>0</v>
          </cell>
          <cell r="R692">
            <v>205312.5</v>
          </cell>
          <cell r="S692">
            <v>0</v>
          </cell>
          <cell r="T692">
            <v>0</v>
          </cell>
          <cell r="U692" t="b">
            <v>1</v>
          </cell>
          <cell r="V692">
            <v>33651347.36999999</v>
          </cell>
          <cell r="W692">
            <v>0</v>
          </cell>
          <cell r="X692">
            <v>0</v>
          </cell>
          <cell r="Y692">
            <v>9715815.3810000829</v>
          </cell>
          <cell r="Z692">
            <v>0</v>
          </cell>
          <cell r="AA692" t="b">
            <v>0</v>
          </cell>
          <cell r="AB692">
            <v>50637.34</v>
          </cell>
          <cell r="AC692">
            <v>0</v>
          </cell>
          <cell r="AD692">
            <v>0</v>
          </cell>
        </row>
        <row r="693">
          <cell r="A693">
            <v>36647</v>
          </cell>
          <cell r="B693" t="str">
            <v>Bond Interest</v>
          </cell>
          <cell r="C693" t="str">
            <v>Interest Coll</v>
          </cell>
          <cell r="D693" t="str">
            <v>Lyondell Petrochemical Company</v>
          </cell>
          <cell r="E693" t="str">
            <v>Bond</v>
          </cell>
          <cell r="F693" t="str">
            <v xml:space="preserve"> </v>
          </cell>
          <cell r="G693">
            <v>0</v>
          </cell>
          <cell r="H693" t="str">
            <v>552078AN7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 t="str">
            <v>IC</v>
          </cell>
          <cell r="Q693">
            <v>0</v>
          </cell>
          <cell r="R693">
            <v>163125</v>
          </cell>
          <cell r="S693">
            <v>0</v>
          </cell>
          <cell r="T693">
            <v>0</v>
          </cell>
          <cell r="U693" t="b">
            <v>1</v>
          </cell>
          <cell r="V693">
            <v>33814472.36999999</v>
          </cell>
          <cell r="W693">
            <v>0</v>
          </cell>
          <cell r="X693">
            <v>0</v>
          </cell>
          <cell r="Y693">
            <v>9715815.3810000829</v>
          </cell>
          <cell r="Z693">
            <v>0</v>
          </cell>
          <cell r="AA693" t="b">
            <v>0</v>
          </cell>
          <cell r="AB693">
            <v>50637.34</v>
          </cell>
          <cell r="AC693">
            <v>0</v>
          </cell>
          <cell r="AD693">
            <v>0</v>
          </cell>
        </row>
        <row r="694">
          <cell r="A694">
            <v>36647</v>
          </cell>
          <cell r="B694" t="str">
            <v>Bond Interest</v>
          </cell>
          <cell r="C694" t="str">
            <v>Interest Coll</v>
          </cell>
          <cell r="D694" t="str">
            <v>NCI Building</v>
          </cell>
          <cell r="E694" t="str">
            <v>Bond</v>
          </cell>
          <cell r="F694" t="str">
            <v xml:space="preserve"> </v>
          </cell>
          <cell r="G694">
            <v>0</v>
          </cell>
          <cell r="H694" t="str">
            <v>628852AC9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 t="str">
            <v>IC</v>
          </cell>
          <cell r="Q694">
            <v>0</v>
          </cell>
          <cell r="R694">
            <v>127187.5</v>
          </cell>
          <cell r="S694">
            <v>0</v>
          </cell>
          <cell r="T694">
            <v>0</v>
          </cell>
          <cell r="U694" t="b">
            <v>1</v>
          </cell>
          <cell r="V694">
            <v>33941659.86999999</v>
          </cell>
          <cell r="W694">
            <v>0</v>
          </cell>
          <cell r="X694">
            <v>0</v>
          </cell>
          <cell r="Y694">
            <v>9715815.3810000829</v>
          </cell>
          <cell r="Z694">
            <v>0</v>
          </cell>
          <cell r="AA694" t="b">
            <v>0</v>
          </cell>
          <cell r="AB694">
            <v>50637.34</v>
          </cell>
          <cell r="AC694">
            <v>0</v>
          </cell>
          <cell r="AD694">
            <v>0</v>
          </cell>
        </row>
        <row r="695">
          <cell r="A695">
            <v>36647</v>
          </cell>
          <cell r="B695" t="str">
            <v>Bond Interest</v>
          </cell>
          <cell r="C695" t="str">
            <v>Interest Coll</v>
          </cell>
          <cell r="D695" t="str">
            <v>Pride Petroleum</v>
          </cell>
          <cell r="E695" t="str">
            <v>Bond</v>
          </cell>
          <cell r="F695" t="str">
            <v xml:space="preserve"> </v>
          </cell>
          <cell r="G695">
            <v>0</v>
          </cell>
          <cell r="H695" t="str">
            <v>741541AB2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 t="str">
            <v>IC</v>
          </cell>
          <cell r="Q695">
            <v>0</v>
          </cell>
          <cell r="R695">
            <v>367968.75</v>
          </cell>
          <cell r="S695">
            <v>0</v>
          </cell>
          <cell r="T695">
            <v>0</v>
          </cell>
          <cell r="U695" t="b">
            <v>1</v>
          </cell>
          <cell r="V695">
            <v>34309628.61999999</v>
          </cell>
          <cell r="W695">
            <v>0</v>
          </cell>
          <cell r="X695">
            <v>0</v>
          </cell>
          <cell r="Y695">
            <v>9715815.3810000829</v>
          </cell>
          <cell r="Z695">
            <v>0</v>
          </cell>
          <cell r="AA695" t="b">
            <v>0</v>
          </cell>
          <cell r="AB695">
            <v>50637.34</v>
          </cell>
          <cell r="AC695">
            <v>0</v>
          </cell>
          <cell r="AD695">
            <v>0</v>
          </cell>
        </row>
        <row r="696">
          <cell r="A696">
            <v>36647</v>
          </cell>
          <cell r="B696" t="str">
            <v>Bond Interest</v>
          </cell>
          <cell r="C696" t="str">
            <v>Interest Coll</v>
          </cell>
          <cell r="D696" t="str">
            <v>PSINET</v>
          </cell>
          <cell r="E696" t="str">
            <v>Bond</v>
          </cell>
          <cell r="F696" t="str">
            <v xml:space="preserve"> </v>
          </cell>
          <cell r="G696">
            <v>0</v>
          </cell>
          <cell r="H696" t="str">
            <v>74437CAD3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 t="str">
            <v>IC</v>
          </cell>
          <cell r="Q696">
            <v>0</v>
          </cell>
          <cell r="R696">
            <v>373750</v>
          </cell>
          <cell r="S696">
            <v>0</v>
          </cell>
          <cell r="T696">
            <v>0</v>
          </cell>
          <cell r="U696" t="b">
            <v>1</v>
          </cell>
          <cell r="V696">
            <v>34683378.61999999</v>
          </cell>
          <cell r="W696">
            <v>0</v>
          </cell>
          <cell r="X696">
            <v>0</v>
          </cell>
          <cell r="Y696">
            <v>9715815.3810000829</v>
          </cell>
          <cell r="Z696">
            <v>0</v>
          </cell>
          <cell r="AA696" t="b">
            <v>0</v>
          </cell>
          <cell r="AB696">
            <v>50637.34</v>
          </cell>
          <cell r="AC696">
            <v>0</v>
          </cell>
          <cell r="AD696">
            <v>0</v>
          </cell>
        </row>
        <row r="697">
          <cell r="A697">
            <v>36647</v>
          </cell>
          <cell r="B697" t="str">
            <v>Bond Interest</v>
          </cell>
          <cell r="C697" t="str">
            <v>Interest Coll</v>
          </cell>
          <cell r="D697" t="str">
            <v>Riviera  Black Hawk</v>
          </cell>
          <cell r="E697" t="str">
            <v>Bond</v>
          </cell>
          <cell r="F697" t="str">
            <v xml:space="preserve"> </v>
          </cell>
          <cell r="G697">
            <v>0</v>
          </cell>
          <cell r="H697" t="str">
            <v>76962PAC4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 t="str">
            <v>IC</v>
          </cell>
          <cell r="Q697">
            <v>0</v>
          </cell>
          <cell r="R697">
            <v>130000</v>
          </cell>
          <cell r="S697">
            <v>0</v>
          </cell>
          <cell r="T697">
            <v>0</v>
          </cell>
          <cell r="U697" t="b">
            <v>1</v>
          </cell>
          <cell r="V697">
            <v>34813378.61999999</v>
          </cell>
          <cell r="W697">
            <v>0</v>
          </cell>
          <cell r="X697">
            <v>0</v>
          </cell>
          <cell r="Y697">
            <v>9715815.3810000829</v>
          </cell>
          <cell r="Z697">
            <v>0</v>
          </cell>
          <cell r="AA697" t="b">
            <v>0</v>
          </cell>
          <cell r="AB697">
            <v>50637.34</v>
          </cell>
          <cell r="AC697">
            <v>0</v>
          </cell>
          <cell r="AD697">
            <v>0</v>
          </cell>
        </row>
        <row r="698">
          <cell r="A698">
            <v>36647</v>
          </cell>
          <cell r="B698" t="str">
            <v>Bond Interest</v>
          </cell>
          <cell r="C698" t="str">
            <v>Interest Coll</v>
          </cell>
          <cell r="D698" t="str">
            <v>Spanish Broadcasting</v>
          </cell>
          <cell r="E698" t="str">
            <v>Bond</v>
          </cell>
          <cell r="F698" t="str">
            <v xml:space="preserve"> </v>
          </cell>
          <cell r="G698">
            <v>0</v>
          </cell>
          <cell r="H698" t="str">
            <v>846425AH9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 t="str">
            <v>IC</v>
          </cell>
          <cell r="Q698">
            <v>0</v>
          </cell>
          <cell r="R698">
            <v>140364.57</v>
          </cell>
          <cell r="S698">
            <v>0</v>
          </cell>
          <cell r="T698">
            <v>0</v>
          </cell>
          <cell r="U698" t="b">
            <v>1</v>
          </cell>
          <cell r="V698">
            <v>34953743.18999999</v>
          </cell>
          <cell r="W698">
            <v>0</v>
          </cell>
          <cell r="X698">
            <v>0</v>
          </cell>
          <cell r="Y698">
            <v>9715815.3810000829</v>
          </cell>
          <cell r="Z698">
            <v>0</v>
          </cell>
          <cell r="AA698" t="b">
            <v>0</v>
          </cell>
          <cell r="AB698">
            <v>50637.34</v>
          </cell>
          <cell r="AC698">
            <v>0</v>
          </cell>
          <cell r="AD698">
            <v>0</v>
          </cell>
        </row>
        <row r="699">
          <cell r="A699">
            <v>36647</v>
          </cell>
          <cell r="B699" t="str">
            <v>Bond Interest</v>
          </cell>
          <cell r="C699" t="str">
            <v>Interest Coll</v>
          </cell>
          <cell r="D699" t="str">
            <v>Spanish Broadcasting</v>
          </cell>
          <cell r="E699" t="str">
            <v>Bond</v>
          </cell>
          <cell r="F699">
            <v>0</v>
          </cell>
          <cell r="G699" t="str">
            <v xml:space="preserve"> 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 t="str">
            <v>IC</v>
          </cell>
          <cell r="Q699">
            <v>0</v>
          </cell>
          <cell r="R699">
            <v>110888.03</v>
          </cell>
          <cell r="S699">
            <v>0</v>
          </cell>
          <cell r="T699">
            <v>0</v>
          </cell>
          <cell r="U699" t="b">
            <v>1</v>
          </cell>
          <cell r="V699">
            <v>35064631.219999991</v>
          </cell>
          <cell r="W699">
            <v>0</v>
          </cell>
          <cell r="X699">
            <v>0</v>
          </cell>
          <cell r="Y699">
            <v>9715815.3810000829</v>
          </cell>
          <cell r="Z699">
            <v>0</v>
          </cell>
          <cell r="AA699" t="b">
            <v>0</v>
          </cell>
          <cell r="AB699">
            <v>50637.34</v>
          </cell>
          <cell r="AC699">
            <v>0</v>
          </cell>
          <cell r="AD699">
            <v>0</v>
          </cell>
        </row>
        <row r="700">
          <cell r="A700">
            <v>36647</v>
          </cell>
          <cell r="B700" t="str">
            <v>Bond Interest</v>
          </cell>
          <cell r="C700" t="str">
            <v>Interest Coll</v>
          </cell>
          <cell r="D700" t="str">
            <v>TSF Communication</v>
          </cell>
          <cell r="E700" t="str">
            <v>Bond</v>
          </cell>
          <cell r="F700" t="str">
            <v xml:space="preserve"> </v>
          </cell>
          <cell r="G700">
            <v>0</v>
          </cell>
          <cell r="H700" t="str">
            <v>872857AC1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 t="str">
            <v>IC</v>
          </cell>
          <cell r="Q700">
            <v>0</v>
          </cell>
          <cell r="R700">
            <v>233437.5</v>
          </cell>
          <cell r="S700">
            <v>0</v>
          </cell>
          <cell r="T700">
            <v>0</v>
          </cell>
          <cell r="U700" t="b">
            <v>1</v>
          </cell>
          <cell r="V700">
            <v>35298068.719999991</v>
          </cell>
          <cell r="W700">
            <v>0</v>
          </cell>
          <cell r="X700">
            <v>0</v>
          </cell>
          <cell r="Y700">
            <v>9715815.3810000829</v>
          </cell>
          <cell r="Z700">
            <v>0</v>
          </cell>
          <cell r="AA700" t="b">
            <v>0</v>
          </cell>
          <cell r="AB700">
            <v>50637.34</v>
          </cell>
          <cell r="AC700">
            <v>0</v>
          </cell>
          <cell r="AD700">
            <v>0</v>
          </cell>
        </row>
        <row r="701">
          <cell r="A701">
            <v>36647</v>
          </cell>
          <cell r="B701" t="str">
            <v>Bond Interest</v>
          </cell>
          <cell r="C701" t="str">
            <v>Interest Coll</v>
          </cell>
          <cell r="D701" t="str">
            <v>Motor Coach</v>
          </cell>
          <cell r="E701" t="str">
            <v>Bond</v>
          </cell>
          <cell r="F701" t="str">
            <v xml:space="preserve"> </v>
          </cell>
          <cell r="G701">
            <v>0</v>
          </cell>
          <cell r="H701" t="str">
            <v>89388KAC4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 t="str">
            <v>IC</v>
          </cell>
          <cell r="Q701">
            <v>0</v>
          </cell>
          <cell r="R701">
            <v>281250</v>
          </cell>
          <cell r="S701">
            <v>0</v>
          </cell>
          <cell r="T701">
            <v>0</v>
          </cell>
          <cell r="U701" t="b">
            <v>1</v>
          </cell>
          <cell r="V701">
            <v>35579318.719999991</v>
          </cell>
          <cell r="W701">
            <v>0</v>
          </cell>
          <cell r="X701">
            <v>0</v>
          </cell>
          <cell r="Y701">
            <v>9715815.3810000829</v>
          </cell>
          <cell r="Z701">
            <v>0</v>
          </cell>
          <cell r="AA701" t="b">
            <v>0</v>
          </cell>
          <cell r="AB701">
            <v>50637.34</v>
          </cell>
          <cell r="AC701">
            <v>0</v>
          </cell>
          <cell r="AD701">
            <v>0</v>
          </cell>
        </row>
        <row r="702">
          <cell r="A702">
            <v>36647</v>
          </cell>
          <cell r="B702" t="str">
            <v>Bond Interest</v>
          </cell>
          <cell r="C702" t="str">
            <v>Interest Coll</v>
          </cell>
          <cell r="D702" t="str">
            <v>United Pan Europe</v>
          </cell>
          <cell r="E702" t="str">
            <v>Bond</v>
          </cell>
          <cell r="F702" t="str">
            <v xml:space="preserve"> </v>
          </cell>
          <cell r="G702">
            <v>0</v>
          </cell>
          <cell r="H702" t="str">
            <v>911300AJ0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 t="str">
            <v>IC</v>
          </cell>
          <cell r="Q702">
            <v>0</v>
          </cell>
          <cell r="R702">
            <v>329875</v>
          </cell>
          <cell r="S702">
            <v>0</v>
          </cell>
          <cell r="T702">
            <v>0</v>
          </cell>
          <cell r="U702" t="b">
            <v>1</v>
          </cell>
          <cell r="V702">
            <v>35909193.719999991</v>
          </cell>
          <cell r="W702">
            <v>0</v>
          </cell>
          <cell r="X702">
            <v>0</v>
          </cell>
          <cell r="Y702">
            <v>9715815.3810000829</v>
          </cell>
          <cell r="Z702">
            <v>0</v>
          </cell>
          <cell r="AA702" t="b">
            <v>0</v>
          </cell>
          <cell r="AB702">
            <v>50637.34</v>
          </cell>
          <cell r="AC702">
            <v>0</v>
          </cell>
          <cell r="AD702">
            <v>0</v>
          </cell>
        </row>
        <row r="703">
          <cell r="A703">
            <v>36647</v>
          </cell>
          <cell r="B703" t="str">
            <v>Bond Interest</v>
          </cell>
          <cell r="C703" t="str">
            <v>Interest Coll</v>
          </cell>
          <cell r="D703" t="str">
            <v xml:space="preserve">Hollywood </v>
          </cell>
          <cell r="E703" t="str">
            <v>Bond</v>
          </cell>
          <cell r="F703" t="str">
            <v xml:space="preserve"> 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 t="str">
            <v>IC</v>
          </cell>
          <cell r="Q703">
            <v>0</v>
          </cell>
          <cell r="R703">
            <v>186206.26</v>
          </cell>
          <cell r="S703">
            <v>0</v>
          </cell>
          <cell r="T703">
            <v>0</v>
          </cell>
          <cell r="U703" t="b">
            <v>1</v>
          </cell>
          <cell r="V703">
            <v>36095399.979999989</v>
          </cell>
          <cell r="W703">
            <v>0</v>
          </cell>
          <cell r="X703">
            <v>0</v>
          </cell>
          <cell r="Y703">
            <v>9715815.3810000829</v>
          </cell>
          <cell r="Z703">
            <v>0</v>
          </cell>
          <cell r="AA703" t="b">
            <v>0</v>
          </cell>
          <cell r="AB703">
            <v>50637.34</v>
          </cell>
          <cell r="AC703">
            <v>0</v>
          </cell>
          <cell r="AD703">
            <v>0</v>
          </cell>
        </row>
        <row r="704">
          <cell r="A704">
            <v>36647</v>
          </cell>
          <cell r="B704" t="str">
            <v>Bond Interest</v>
          </cell>
          <cell r="C704" t="str">
            <v>Interest Coll</v>
          </cell>
          <cell r="D704" t="str">
            <v>Merrill Corp</v>
          </cell>
          <cell r="E704" t="str">
            <v>Bond</v>
          </cell>
          <cell r="F704" t="str">
            <v xml:space="preserve"> </v>
          </cell>
          <cell r="G704">
            <v>0</v>
          </cell>
          <cell r="H704" t="str">
            <v>590175AD7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 t="str">
            <v>IC</v>
          </cell>
          <cell r="Q704">
            <v>0</v>
          </cell>
          <cell r="R704">
            <v>289666.63</v>
          </cell>
          <cell r="S704">
            <v>0</v>
          </cell>
          <cell r="T704">
            <v>0</v>
          </cell>
          <cell r="U704" t="b">
            <v>1</v>
          </cell>
          <cell r="V704">
            <v>36385066.609999992</v>
          </cell>
          <cell r="W704">
            <v>0</v>
          </cell>
          <cell r="X704">
            <v>0</v>
          </cell>
          <cell r="Y704">
            <v>9715815.3810000829</v>
          </cell>
          <cell r="Z704">
            <v>0</v>
          </cell>
          <cell r="AA704" t="b">
            <v>0</v>
          </cell>
          <cell r="AB704">
            <v>50637.34</v>
          </cell>
          <cell r="AC704">
            <v>0</v>
          </cell>
          <cell r="AD704">
            <v>0</v>
          </cell>
        </row>
        <row r="705">
          <cell r="A705">
            <v>36648</v>
          </cell>
          <cell r="B705" t="str">
            <v>Sell</v>
          </cell>
          <cell r="C705" t="str">
            <v>Principal Coll</v>
          </cell>
          <cell r="D705" t="str">
            <v>Archibald Candy</v>
          </cell>
          <cell r="E705" t="str">
            <v>Bond</v>
          </cell>
          <cell r="F705">
            <v>-1500000</v>
          </cell>
          <cell r="G705">
            <v>0</v>
          </cell>
          <cell r="H705" t="str">
            <v>039525AC4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38169</v>
          </cell>
          <cell r="N705">
            <v>85.5</v>
          </cell>
          <cell r="O705">
            <v>0</v>
          </cell>
          <cell r="P705" t="str">
            <v>SP</v>
          </cell>
          <cell r="Q705">
            <v>330000</v>
          </cell>
          <cell r="R705">
            <v>1282500</v>
          </cell>
          <cell r="S705">
            <v>0</v>
          </cell>
          <cell r="T705">
            <v>0</v>
          </cell>
          <cell r="U705" t="b">
            <v>0</v>
          </cell>
          <cell r="V705">
            <v>36385066.609999992</v>
          </cell>
          <cell r="W705">
            <v>0</v>
          </cell>
          <cell r="X705">
            <v>0</v>
          </cell>
          <cell r="Y705">
            <v>10998315.381000083</v>
          </cell>
          <cell r="Z705">
            <v>0</v>
          </cell>
          <cell r="AA705" t="b">
            <v>0</v>
          </cell>
          <cell r="AB705">
            <v>50637.34</v>
          </cell>
          <cell r="AC705">
            <v>0</v>
          </cell>
          <cell r="AD705">
            <v>0</v>
          </cell>
        </row>
        <row r="706">
          <cell r="A706">
            <v>36648</v>
          </cell>
          <cell r="B706" t="str">
            <v>Sell</v>
          </cell>
          <cell r="C706" t="str">
            <v>Interest Coll</v>
          </cell>
          <cell r="D706" t="str">
            <v>Archibald Candy</v>
          </cell>
          <cell r="E706" t="str">
            <v>Bond</v>
          </cell>
          <cell r="F706">
            <v>0</v>
          </cell>
          <cell r="G706">
            <v>0</v>
          </cell>
          <cell r="H706" t="str">
            <v>039525AC4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 t="str">
            <v>IC</v>
          </cell>
          <cell r="Q706">
            <v>0</v>
          </cell>
          <cell r="R706">
            <v>51677.08</v>
          </cell>
          <cell r="S706">
            <v>0</v>
          </cell>
          <cell r="T706">
            <v>0</v>
          </cell>
          <cell r="U706" t="b">
            <v>1</v>
          </cell>
          <cell r="V706">
            <v>36436743.68999999</v>
          </cell>
          <cell r="W706">
            <v>0</v>
          </cell>
          <cell r="X706">
            <v>0</v>
          </cell>
          <cell r="Y706">
            <v>10998315.381000083</v>
          </cell>
          <cell r="Z706">
            <v>0</v>
          </cell>
          <cell r="AA706" t="b">
            <v>0</v>
          </cell>
          <cell r="AB706">
            <v>50637.34</v>
          </cell>
          <cell r="AC706">
            <v>0</v>
          </cell>
          <cell r="AD706">
            <v>0</v>
          </cell>
        </row>
        <row r="707">
          <cell r="A707">
            <v>36648</v>
          </cell>
          <cell r="B707" t="str">
            <v>Flexi</v>
          </cell>
          <cell r="C707" t="str">
            <v>Interest</v>
          </cell>
          <cell r="D707" t="str">
            <v>Interest Collection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 t="str">
            <v>IC</v>
          </cell>
          <cell r="Q707">
            <v>0</v>
          </cell>
          <cell r="R707">
            <v>38834.36</v>
          </cell>
          <cell r="S707">
            <v>0</v>
          </cell>
          <cell r="T707">
            <v>0</v>
          </cell>
          <cell r="U707" t="b">
            <v>1</v>
          </cell>
          <cell r="V707">
            <v>36475578.04999999</v>
          </cell>
          <cell r="W707">
            <v>0</v>
          </cell>
          <cell r="X707">
            <v>0</v>
          </cell>
          <cell r="Y707">
            <v>10998315.381000083</v>
          </cell>
          <cell r="Z707">
            <v>0</v>
          </cell>
          <cell r="AA707" t="b">
            <v>0</v>
          </cell>
          <cell r="AB707">
            <v>50637.34</v>
          </cell>
          <cell r="AC707">
            <v>0</v>
          </cell>
          <cell r="AD707">
            <v>0</v>
          </cell>
        </row>
        <row r="708">
          <cell r="A708">
            <v>36648</v>
          </cell>
          <cell r="B708" t="str">
            <v>Flexi</v>
          </cell>
          <cell r="C708" t="str">
            <v>Interest</v>
          </cell>
          <cell r="D708" t="str">
            <v>Expense Reserve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 t="str">
            <v>IE</v>
          </cell>
          <cell r="Q708">
            <v>0</v>
          </cell>
          <cell r="R708">
            <v>52.37</v>
          </cell>
          <cell r="S708">
            <v>0</v>
          </cell>
          <cell r="T708">
            <v>0</v>
          </cell>
          <cell r="U708" t="b">
            <v>0</v>
          </cell>
          <cell r="V708">
            <v>36475578.04999999</v>
          </cell>
          <cell r="W708">
            <v>0</v>
          </cell>
          <cell r="X708">
            <v>0</v>
          </cell>
          <cell r="Y708">
            <v>10998315.381000083</v>
          </cell>
          <cell r="Z708">
            <v>0</v>
          </cell>
          <cell r="AA708" t="b">
            <v>1</v>
          </cell>
          <cell r="AB708">
            <v>50689.71</v>
          </cell>
          <cell r="AC708">
            <v>0</v>
          </cell>
          <cell r="AD708">
            <v>0</v>
          </cell>
        </row>
        <row r="711">
          <cell r="E711" t="str">
            <v>Aggregate Principal Balance of the CDS:</v>
          </cell>
          <cell r="F711">
            <v>713941693.78999937</v>
          </cell>
        </row>
        <row r="713">
          <cell r="E713" t="str">
            <v>Per CBO Report:</v>
          </cell>
          <cell r="F713">
            <v>713941693.79999995</v>
          </cell>
        </row>
        <row r="715">
          <cell r="E715" t="str">
            <v>Difference:</v>
          </cell>
          <cell r="F715">
            <v>-1.000058650970459E-2</v>
          </cell>
        </row>
        <row r="716">
          <cell r="P716" t="str">
            <v>Interest Collection Account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 t="str">
            <v>Principal Collection Account</v>
          </cell>
        </row>
        <row r="717">
          <cell r="E717" t="str">
            <v>Aggregate Principal Balance of the CDS and all Specified Assets:</v>
          </cell>
          <cell r="F717">
            <v>724940009.16999936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 t="str">
            <v>Flexi Interest Proceeds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662245.46999999869</v>
          </cell>
          <cell r="W717">
            <v>0</v>
          </cell>
          <cell r="X717">
            <v>0</v>
          </cell>
          <cell r="Y717" t="str">
            <v>Uninvested Proceeds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3.7252902984619141E-9</v>
          </cell>
        </row>
        <row r="718">
          <cell r="P718" t="str">
            <v>Interest Proceeds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35187033.219999991</v>
          </cell>
          <cell r="W718">
            <v>0</v>
          </cell>
          <cell r="X718">
            <v>0</v>
          </cell>
          <cell r="Y718" t="str">
            <v>Principal Proceeds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-1488314.4200000037</v>
          </cell>
        </row>
        <row r="719">
          <cell r="E719" t="str">
            <v>Per CBO Report:</v>
          </cell>
          <cell r="F719">
            <v>724940009.17999995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 t="str">
            <v>Accrued Interest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626299.35999999975</v>
          </cell>
          <cell r="W719">
            <v>0</v>
          </cell>
          <cell r="X719">
            <v>0</v>
          </cell>
          <cell r="Y719" t="str">
            <v>Accrued Interest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12486629.800000001</v>
          </cell>
        </row>
        <row r="720">
          <cell r="P720" t="str">
            <v>Interest Reserve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</row>
        <row r="721">
          <cell r="E721" t="str">
            <v>Difference:</v>
          </cell>
          <cell r="F721">
            <v>-1.000058650970459E-2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 t="str">
            <v>Total Interest Collection Acct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36475578.04999999</v>
          </cell>
          <cell r="W721">
            <v>0</v>
          </cell>
          <cell r="X721">
            <v>0</v>
          </cell>
          <cell r="Y721" t="str">
            <v>Total Principal Collection Acct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10998315.380000003</v>
          </cell>
        </row>
        <row r="724">
          <cell r="A724" t="str">
            <v>LEGEND:</v>
          </cell>
        </row>
        <row r="726">
          <cell r="A726" t="str">
            <v>BEGINING With: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 t="str">
            <v>ENDING With:</v>
          </cell>
        </row>
        <row r="728">
          <cell r="A728" t="str">
            <v>P</v>
          </cell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 t="str">
            <v>C</v>
          </cell>
          <cell r="Q728">
            <v>0</v>
          </cell>
          <cell r="R728" t="str">
            <v>Interest Collection Account</v>
          </cell>
        </row>
        <row r="729">
          <cell r="A729" t="str">
            <v>S</v>
          </cell>
          <cell r="B729">
            <v>0</v>
          </cell>
          <cell r="C729">
            <v>0</v>
          </cell>
          <cell r="D729" t="str">
            <v>Purchases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 t="str">
            <v>P</v>
          </cell>
          <cell r="Q729">
            <v>0</v>
          </cell>
          <cell r="R729" t="str">
            <v>Principal Collection Account</v>
          </cell>
        </row>
        <row r="730">
          <cell r="A730" t="str">
            <v>M</v>
          </cell>
          <cell r="B730">
            <v>0</v>
          </cell>
          <cell r="C730">
            <v>0</v>
          </cell>
          <cell r="D730" t="str">
            <v>Sales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 t="str">
            <v>E</v>
          </cell>
          <cell r="Q730">
            <v>0</v>
          </cell>
          <cell r="R730" t="str">
            <v>Expense Account</v>
          </cell>
        </row>
        <row r="731">
          <cell r="A731" t="str">
            <v>I</v>
          </cell>
          <cell r="B731">
            <v>0</v>
          </cell>
          <cell r="C731">
            <v>0</v>
          </cell>
          <cell r="D731" t="str">
            <v>Maturities</v>
          </cell>
        </row>
        <row r="732">
          <cell r="A732" t="str">
            <v>A</v>
          </cell>
          <cell r="B732">
            <v>0</v>
          </cell>
          <cell r="C732">
            <v>0</v>
          </cell>
          <cell r="D732" t="str">
            <v>Income</v>
          </cell>
        </row>
        <row r="733">
          <cell r="A733" t="str">
            <v>E</v>
          </cell>
          <cell r="B733">
            <v>0</v>
          </cell>
          <cell r="C733">
            <v>0</v>
          </cell>
          <cell r="D733" t="str">
            <v>Accrued Interest</v>
          </cell>
        </row>
        <row r="734">
          <cell r="D734" t="str">
            <v>Expenses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folio"/>
      <sheetName val="Issuer"/>
      <sheetName val="Servicer"/>
      <sheetName val="Servicer_Obligor"/>
      <sheetName val="States"/>
      <sheetName val="Property Type"/>
      <sheetName val="Moody's Loss"/>
      <sheetName val="Exchange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7">
          <cell r="A27" t="str">
            <v>Aaa</v>
          </cell>
          <cell r="B27">
            <v>1</v>
          </cell>
        </row>
        <row r="28">
          <cell r="A28" t="str">
            <v>Aa1</v>
          </cell>
          <cell r="B28">
            <v>10</v>
          </cell>
        </row>
        <row r="29">
          <cell r="A29" t="str">
            <v>Aa2</v>
          </cell>
          <cell r="B29">
            <v>20</v>
          </cell>
        </row>
        <row r="30">
          <cell r="A30" t="str">
            <v>Aa3</v>
          </cell>
          <cell r="B30">
            <v>40</v>
          </cell>
        </row>
        <row r="31">
          <cell r="A31" t="str">
            <v>A1</v>
          </cell>
          <cell r="B31">
            <v>70</v>
          </cell>
        </row>
        <row r="32">
          <cell r="A32" t="str">
            <v>A2</v>
          </cell>
          <cell r="B32">
            <v>120</v>
          </cell>
        </row>
        <row r="33">
          <cell r="A33" t="str">
            <v>A3</v>
          </cell>
          <cell r="B33">
            <v>180</v>
          </cell>
        </row>
        <row r="34">
          <cell r="A34" t="str">
            <v>Baa1</v>
          </cell>
          <cell r="B34">
            <v>260</v>
          </cell>
        </row>
        <row r="35">
          <cell r="A35" t="str">
            <v>Baa2</v>
          </cell>
          <cell r="B35">
            <v>360</v>
          </cell>
        </row>
        <row r="36">
          <cell r="A36" t="str">
            <v>Baa3</v>
          </cell>
          <cell r="B36">
            <v>610</v>
          </cell>
        </row>
        <row r="37">
          <cell r="A37" t="str">
            <v>Ba1</v>
          </cell>
          <cell r="B37">
            <v>940</v>
          </cell>
        </row>
        <row r="38">
          <cell r="A38" t="str">
            <v>Ba2</v>
          </cell>
          <cell r="B38">
            <v>1350</v>
          </cell>
        </row>
        <row r="39">
          <cell r="A39" t="str">
            <v>Ba3</v>
          </cell>
          <cell r="B39">
            <v>1766</v>
          </cell>
        </row>
        <row r="40">
          <cell r="A40" t="str">
            <v>B1</v>
          </cell>
          <cell r="B40">
            <v>2220</v>
          </cell>
        </row>
        <row r="41">
          <cell r="A41" t="str">
            <v>B2</v>
          </cell>
          <cell r="B41">
            <v>2720</v>
          </cell>
        </row>
        <row r="42">
          <cell r="A42" t="str">
            <v>B3</v>
          </cell>
          <cell r="B42">
            <v>3490</v>
          </cell>
        </row>
        <row r="43">
          <cell r="A43" t="str">
            <v>Caa1</v>
          </cell>
          <cell r="B43">
            <v>4770</v>
          </cell>
        </row>
        <row r="44">
          <cell r="A44" t="str">
            <v>Caa2</v>
          </cell>
          <cell r="B44">
            <v>6500</v>
          </cell>
        </row>
        <row r="45">
          <cell r="A45" t="str">
            <v>Caa3</v>
          </cell>
          <cell r="B45">
            <v>8070</v>
          </cell>
        </row>
      </sheetData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&amp;P Inputs"/>
      <sheetName val="Input &amp; Model Port"/>
      <sheetName val="Diversity Calculation"/>
      <sheetName val="Industry Classification"/>
      <sheetName val="Default Correlation Table"/>
      <sheetName val="Asset Correlation Table"/>
      <sheetName val="EL Table"/>
      <sheetName val="P table"/>
      <sheetName val="Tables"/>
      <sheetName val="rating"/>
      <sheetName val="Moody's Lo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B3" t="str">
            <v>Aaa</v>
          </cell>
        </row>
        <row r="4">
          <cell r="B4" t="str">
            <v>Aa1</v>
          </cell>
        </row>
        <row r="5">
          <cell r="B5" t="str">
            <v>Aa2</v>
          </cell>
        </row>
        <row r="6">
          <cell r="B6" t="str">
            <v>Aa3</v>
          </cell>
        </row>
        <row r="7">
          <cell r="B7" t="str">
            <v>A1</v>
          </cell>
        </row>
        <row r="8">
          <cell r="B8" t="str">
            <v>A2</v>
          </cell>
        </row>
        <row r="9">
          <cell r="B9" t="str">
            <v>A3</v>
          </cell>
        </row>
        <row r="10">
          <cell r="B10" t="str">
            <v>Baa1</v>
          </cell>
        </row>
        <row r="11">
          <cell r="B11" t="str">
            <v>Baa2</v>
          </cell>
        </row>
        <row r="12">
          <cell r="B12" t="str">
            <v>Baa3</v>
          </cell>
        </row>
        <row r="13">
          <cell r="B13" t="str">
            <v>Ba1</v>
          </cell>
        </row>
        <row r="14">
          <cell r="B14" t="str">
            <v>Ba2</v>
          </cell>
        </row>
        <row r="15">
          <cell r="B15" t="str">
            <v>Ba3</v>
          </cell>
        </row>
        <row r="16">
          <cell r="B16" t="str">
            <v>B1</v>
          </cell>
        </row>
        <row r="17">
          <cell r="B17" t="str">
            <v>B2</v>
          </cell>
        </row>
        <row r="18">
          <cell r="B18" t="str">
            <v>B3</v>
          </cell>
        </row>
        <row r="19">
          <cell r="B19" t="str">
            <v>Caa1</v>
          </cell>
        </row>
        <row r="20">
          <cell r="B20" t="str">
            <v>Caa2</v>
          </cell>
        </row>
        <row r="21">
          <cell r="B21" t="str">
            <v>Caa3</v>
          </cell>
        </row>
        <row r="22">
          <cell r="B22" t="str">
            <v>Ca</v>
          </cell>
        </row>
      </sheetData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Rated Notes"/>
      <sheetName val="Combination Notes"/>
      <sheetName val="Combo Notes Components"/>
      <sheetName val="Coll Waterfall"/>
      <sheetName val="Interest Waterfall"/>
      <sheetName val="PRincipal Waterfall "/>
      <sheetName val="Aggregate Fees"/>
      <sheetName val=".xls]SPIDER"/>
      <sheetName val="Inputs"/>
      <sheetName val="Cash Waterfall"/>
      <sheetName val=".xls_SPI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Report"/>
      <sheetName val="Internal Report"/>
      <sheetName val="Interest"/>
      <sheetName val="Obligor Concentrations"/>
      <sheetName val="Country Concentrations"/>
      <sheetName val="Total Portfolio"/>
      <sheetName val="Subpools"/>
      <sheetName val="Control-Output"/>
      <sheetName val="FCAs"/>
      <sheetName val="Maple"/>
      <sheetName val="BB"/>
      <sheetName val="CC"/>
      <sheetName val="DD"/>
      <sheetName val="EE"/>
      <sheetName val="FF"/>
      <sheetName val="GG"/>
      <sheetName val="HH"/>
      <sheetName val="II"/>
      <sheetName val="JJ"/>
      <sheetName val="Quebecor Serv Report May-04"/>
      <sheetName val="Monthly_Report"/>
      <sheetName val="Internal_Report"/>
      <sheetName val="Obligor_Concentrations"/>
      <sheetName val="Country_Concentrations"/>
      <sheetName val="Total_Portfolio"/>
      <sheetName val="Quebecor_Serv_Report_May-04"/>
      <sheetName val="clean 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B2" t="str">
            <v>Quebecor  ALL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Recovery Rates (2)"/>
      <sheetName val="Instructions"/>
      <sheetName val="Recovery Rates"/>
      <sheetName val="IntCoverage"/>
      <sheetName val="Bonds"/>
      <sheetName val="SECTION II-QUALITY TEST "/>
      <sheetName val="Monthly "/>
      <sheetName val="TransDetail   (2)"/>
      <sheetName val="TransDetail  "/>
      <sheetName val="Collection "/>
      <sheetName val="Reconcilliation1"/>
      <sheetName val="Reconcilliation"/>
      <sheetName val="Country"/>
      <sheetName val="Industry"/>
      <sheetName val="S&amp;P"/>
      <sheetName val="Average_Life"/>
      <sheetName val="Caa"/>
      <sheetName val="Interest Projection"/>
      <sheetName val="Sheet1"/>
      <sheetName val="Bloomberg"/>
      <sheetName val="CDOnet"/>
      <sheetName val="RoughData"/>
      <sheetName val="RoughData (2)"/>
      <sheetName val="RoughData (3)"/>
      <sheetName val="Rules"/>
      <sheetName val="Rating"/>
      <sheetName val="MOODY's"/>
      <sheetName val="Recovery_Rates_(2)1"/>
      <sheetName val="Recovery_Rates1"/>
      <sheetName val="SECTION_II-QUALITY_TEST_1"/>
      <sheetName val="Monthly_1"/>
      <sheetName val="TransDetail___(2)1"/>
      <sheetName val="TransDetail__1"/>
      <sheetName val="Collection_1"/>
      <sheetName val="Interest_Projection1"/>
      <sheetName val="RoughData_(2)1"/>
      <sheetName val="RoughData_(3)1"/>
      <sheetName val="Recovery_Rates_(2)"/>
      <sheetName val="Recovery_Rates"/>
      <sheetName val="SECTION_II-QUALITY_TEST_"/>
      <sheetName val="Monthly_"/>
      <sheetName val="TransDetail___(2)"/>
      <sheetName val="TransDetail__"/>
      <sheetName val="Collection_"/>
      <sheetName val="Interest_Projection"/>
      <sheetName val="RoughData_(2)"/>
      <sheetName val="RoughData_(3)"/>
      <sheetName val="Rated Notes"/>
      <sheetName val="Summary"/>
      <sheetName val="SQL Output"/>
      <sheetName val="VARIABLE FUNDING"/>
      <sheetName val="Recovery_Rates_(2)2"/>
      <sheetName val="Recovery_Rates2"/>
      <sheetName val="SECTION_II-QUALITY_TEST_2"/>
      <sheetName val="Monthly_2"/>
      <sheetName val="TransDetail___(2)2"/>
      <sheetName val="TransDetail__2"/>
      <sheetName val="Collection_2"/>
      <sheetName val="Interest_Projection2"/>
      <sheetName val="RoughData_(2)2"/>
      <sheetName val="RoughData_(3)2"/>
      <sheetName val="Rated_Notes"/>
      <sheetName val="SQL_Output"/>
      <sheetName val="VARIABLE_FUNDING"/>
      <sheetName val="Waterfall"/>
      <sheetName val="Warehouse Overview"/>
      <sheetName val="Recovery_Rates_(2)3"/>
      <sheetName val="Recovery_Rates3"/>
      <sheetName val="SECTION_II-QUALITY_TEST_3"/>
      <sheetName val="Monthly_3"/>
      <sheetName val="TransDetail___(2)3"/>
      <sheetName val="TransDetail__3"/>
      <sheetName val="Collection_3"/>
      <sheetName val="Interest_Projection3"/>
      <sheetName val="RoughData_(2)3"/>
      <sheetName val="RoughData_(3)3"/>
      <sheetName val="Rated_Notes1"/>
      <sheetName val="SQL_Output1"/>
      <sheetName val="VARIABLE_FUNDING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>
        <row r="3">
          <cell r="A3" t="str">
            <v>CUSIP</v>
          </cell>
          <cell r="B3" t="str">
            <v>Name</v>
          </cell>
          <cell r="C3" t="str">
            <v>Value</v>
          </cell>
          <cell r="D3" t="str">
            <v>Coupon</v>
          </cell>
          <cell r="E3" t="str">
            <v>Date</v>
          </cell>
          <cell r="F3" t="str">
            <v>S&amp;P</v>
          </cell>
          <cell r="G3" t="str">
            <v>Moody</v>
          </cell>
          <cell r="H3" t="str">
            <v>S&amp;P</v>
          </cell>
          <cell r="I3" t="str">
            <v>Category</v>
          </cell>
          <cell r="J3" t="str">
            <v>Senior Unsecured Obligation</v>
          </cell>
          <cell r="K3" t="str">
            <v>Secured</v>
          </cell>
          <cell r="L3" t="str">
            <v>Private</v>
          </cell>
          <cell r="M3" t="str">
            <v>Country</v>
          </cell>
        </row>
        <row r="4">
          <cell r="A4" t="str">
            <v>003910ad8</v>
          </cell>
          <cell r="B4" t="str">
            <v>Acetex Corp (Can)</v>
          </cell>
          <cell r="C4">
            <v>1500000</v>
          </cell>
          <cell r="D4">
            <v>10.875</v>
          </cell>
          <cell r="E4">
            <v>40026</v>
          </cell>
          <cell r="F4" t="str">
            <v>B+</v>
          </cell>
          <cell r="G4" t="str">
            <v>B2</v>
          </cell>
          <cell r="H4" t="str">
            <v>AAA</v>
          </cell>
          <cell r="I4" t="str">
            <v>Chemical/Plastics (10)</v>
          </cell>
          <cell r="J4" t="str">
            <v>Senior Unsecured Obligation</v>
          </cell>
          <cell r="K4" t="str">
            <v>no</v>
          </cell>
          <cell r="L4" t="str">
            <v>Public</v>
          </cell>
          <cell r="M4" t="str">
            <v>CANADA</v>
          </cell>
        </row>
        <row r="5">
          <cell r="A5" t="str">
            <v>006848be4</v>
          </cell>
          <cell r="B5" t="str">
            <v>Adelphia Communication Corp.</v>
          </cell>
          <cell r="C5">
            <v>3000000</v>
          </cell>
          <cell r="D5">
            <v>9.375</v>
          </cell>
          <cell r="E5">
            <v>40132</v>
          </cell>
          <cell r="F5" t="str">
            <v>B+</v>
          </cell>
          <cell r="G5" t="str">
            <v>B2</v>
          </cell>
          <cell r="H5" t="str">
            <v>AAA</v>
          </cell>
          <cell r="I5" t="str">
            <v>Cable Television (9)</v>
          </cell>
          <cell r="J5" t="str">
            <v>Senior Unsecured Obligation</v>
          </cell>
          <cell r="K5" t="str">
            <v>no</v>
          </cell>
          <cell r="L5" t="str">
            <v>Public</v>
          </cell>
          <cell r="M5" t="str">
            <v>UNITED STATES</v>
          </cell>
        </row>
        <row r="6">
          <cell r="A6" t="str">
            <v>00130hau9</v>
          </cell>
          <cell r="B6" t="str">
            <v>AES Corp</v>
          </cell>
          <cell r="C6">
            <v>4500000</v>
          </cell>
          <cell r="D6">
            <v>8.875</v>
          </cell>
          <cell r="E6">
            <v>40589</v>
          </cell>
          <cell r="F6" t="str">
            <v>BB</v>
          </cell>
          <cell r="G6" t="str">
            <v>Ba1</v>
          </cell>
          <cell r="H6" t="str">
            <v>AAA</v>
          </cell>
          <cell r="I6" t="str">
            <v>Utilities (39)</v>
          </cell>
          <cell r="J6" t="str">
            <v>Subordinated Obligation</v>
          </cell>
          <cell r="K6" t="str">
            <v>no</v>
          </cell>
          <cell r="L6" t="str">
            <v>Public</v>
          </cell>
          <cell r="M6" t="str">
            <v>UNITED STATES</v>
          </cell>
        </row>
        <row r="7">
          <cell r="A7" t="str">
            <v>001084ad4</v>
          </cell>
          <cell r="B7" t="str">
            <v>Agco Corp.</v>
          </cell>
          <cell r="C7">
            <v>3500000</v>
          </cell>
          <cell r="D7">
            <v>8.5</v>
          </cell>
          <cell r="E7">
            <v>38791</v>
          </cell>
          <cell r="F7" t="str">
            <v>BB-</v>
          </cell>
          <cell r="G7" t="str">
            <v>B1</v>
          </cell>
          <cell r="H7" t="str">
            <v>AAA</v>
          </cell>
          <cell r="I7" t="str">
            <v>Farming/Agriculture (19)</v>
          </cell>
          <cell r="J7" t="str">
            <v>Subordinated Obligation</v>
          </cell>
          <cell r="K7" t="str">
            <v>no</v>
          </cell>
          <cell r="L7" t="str">
            <v>Public</v>
          </cell>
          <cell r="M7" t="str">
            <v>UNITED STATES</v>
          </cell>
        </row>
        <row r="8">
          <cell r="A8" t="str">
            <v>009363aa0</v>
          </cell>
          <cell r="B8" t="str">
            <v>Airgas Inc.</v>
          </cell>
          <cell r="C8">
            <v>2000000</v>
          </cell>
          <cell r="D8">
            <v>9.125</v>
          </cell>
          <cell r="E8">
            <v>40817</v>
          </cell>
          <cell r="F8" t="str">
            <v>BB-</v>
          </cell>
          <cell r="G8" t="str">
            <v>Ba1</v>
          </cell>
          <cell r="H8" t="str">
            <v>AAA</v>
          </cell>
          <cell r="I8" t="str">
            <v>Business Equipment &amp; Service (8)</v>
          </cell>
          <cell r="J8" t="str">
            <v>Senior Unsecured Obligation</v>
          </cell>
          <cell r="K8" t="str">
            <v>no</v>
          </cell>
          <cell r="L8" t="str">
            <v>Public</v>
          </cell>
          <cell r="M8" t="str">
            <v>UNITED STATES</v>
          </cell>
        </row>
        <row r="9">
          <cell r="A9" t="str">
            <v>001546ac4</v>
          </cell>
          <cell r="B9" t="str">
            <v>AK Steel Corp.</v>
          </cell>
          <cell r="C9">
            <v>750000</v>
          </cell>
          <cell r="D9">
            <v>9.125</v>
          </cell>
          <cell r="E9">
            <v>39066</v>
          </cell>
          <cell r="F9" t="str">
            <v>BB</v>
          </cell>
          <cell r="G9" t="str">
            <v>B1</v>
          </cell>
          <cell r="H9" t="str">
            <v>AAA</v>
          </cell>
          <cell r="I9" t="str">
            <v>Steel (36)</v>
          </cell>
          <cell r="J9" t="str">
            <v>Senior Secured Obligation</v>
          </cell>
          <cell r="K9" t="str">
            <v>yes</v>
          </cell>
          <cell r="L9" t="str">
            <v>Public</v>
          </cell>
          <cell r="M9" t="str">
            <v>UNITED STATES</v>
          </cell>
        </row>
        <row r="10">
          <cell r="A10" t="str">
            <v>011638ab9</v>
          </cell>
          <cell r="B10" t="str">
            <v>Alaris Medical Inc.</v>
          </cell>
          <cell r="C10">
            <v>2000000</v>
          </cell>
          <cell r="D10">
            <v>11.625</v>
          </cell>
          <cell r="E10">
            <v>39052</v>
          </cell>
          <cell r="F10" t="str">
            <v>B+</v>
          </cell>
          <cell r="G10" t="str">
            <v>B2</v>
          </cell>
          <cell r="H10" t="str">
            <v>AAA</v>
          </cell>
          <cell r="I10" t="str">
            <v>Health care (25)</v>
          </cell>
          <cell r="J10" t="str">
            <v>Subordinated Obligation</v>
          </cell>
          <cell r="K10" t="str">
            <v>no</v>
          </cell>
          <cell r="L10" t="str">
            <v>Public</v>
          </cell>
          <cell r="M10" t="str">
            <v>UNITED STATES</v>
          </cell>
        </row>
        <row r="11">
          <cell r="A11" t="str">
            <v>01853eaa3</v>
          </cell>
          <cell r="B11" t="str">
            <v>Alliance Atlantis Comm (Can)</v>
          </cell>
          <cell r="C11">
            <v>1600000</v>
          </cell>
          <cell r="D11">
            <v>13</v>
          </cell>
          <cell r="E11">
            <v>40162</v>
          </cell>
          <cell r="F11" t="str">
            <v>B</v>
          </cell>
          <cell r="G11" t="str">
            <v>B1</v>
          </cell>
          <cell r="H11" t="str">
            <v>AAA</v>
          </cell>
          <cell r="I11" t="str">
            <v>Broadcast Radio and Television (5)</v>
          </cell>
          <cell r="J11" t="str">
            <v>Senior Unsecured Obligation</v>
          </cell>
          <cell r="K11" t="str">
            <v>no</v>
          </cell>
          <cell r="L11" t="str">
            <v>Public</v>
          </cell>
          <cell r="M11" t="str">
            <v>CANADA</v>
          </cell>
        </row>
        <row r="12">
          <cell r="A12" t="str">
            <v>01958xam9</v>
          </cell>
          <cell r="B12" t="str">
            <v>Allied Waste North America</v>
          </cell>
          <cell r="C12">
            <v>1000000</v>
          </cell>
          <cell r="D12">
            <v>7.875</v>
          </cell>
          <cell r="E12">
            <v>39814</v>
          </cell>
          <cell r="F12" t="str">
            <v>BB-</v>
          </cell>
          <cell r="G12" t="str">
            <v>Ba3</v>
          </cell>
          <cell r="H12" t="str">
            <v>AAA</v>
          </cell>
          <cell r="I12" t="str">
            <v>Ecological Services &amp; Equipment (16)</v>
          </cell>
          <cell r="J12" t="str">
            <v>Subordinated Obligation</v>
          </cell>
          <cell r="K12" t="str">
            <v>no</v>
          </cell>
          <cell r="L12" t="str">
            <v>Public</v>
          </cell>
          <cell r="M12" t="str">
            <v>UNITED STATES</v>
          </cell>
        </row>
        <row r="13">
          <cell r="A13" t="str">
            <v>02406pac4</v>
          </cell>
          <cell r="B13" t="str">
            <v>American Axle &amp; Manufacturing Inc.</v>
          </cell>
          <cell r="C13">
            <v>1000000</v>
          </cell>
          <cell r="D13">
            <v>9.75</v>
          </cell>
          <cell r="E13">
            <v>39873</v>
          </cell>
          <cell r="F13" t="str">
            <v>B+</v>
          </cell>
          <cell r="G13" t="str">
            <v>B1</v>
          </cell>
          <cell r="H13" t="str">
            <v>AAA</v>
          </cell>
          <cell r="I13" t="str">
            <v>Automotive (3)</v>
          </cell>
          <cell r="J13" t="str">
            <v>Subordinated Obligation</v>
          </cell>
          <cell r="K13" t="str">
            <v>no</v>
          </cell>
          <cell r="L13" t="str">
            <v>Public</v>
          </cell>
          <cell r="M13" t="str">
            <v>UNITED STATES</v>
          </cell>
        </row>
        <row r="14">
          <cell r="A14" t="str">
            <v>025058af5</v>
          </cell>
          <cell r="B14" t="str">
            <v>American Cellular Corp.</v>
          </cell>
          <cell r="C14">
            <v>3750000</v>
          </cell>
          <cell r="D14">
            <v>9.5</v>
          </cell>
          <cell r="E14">
            <v>40101</v>
          </cell>
          <cell r="F14" t="str">
            <v>B</v>
          </cell>
          <cell r="G14" t="str">
            <v>B2</v>
          </cell>
          <cell r="H14" t="str">
            <v>AAA</v>
          </cell>
          <cell r="I14" t="str">
            <v>Telecommunications/Cellular (38)</v>
          </cell>
          <cell r="J14" t="str">
            <v>Senior Secured Obligation</v>
          </cell>
          <cell r="K14" t="str">
            <v>yes</v>
          </cell>
          <cell r="L14" t="str">
            <v>Public</v>
          </cell>
          <cell r="M14" t="str">
            <v>UNITED STATES</v>
          </cell>
        </row>
        <row r="15">
          <cell r="A15" t="str">
            <v>029309aj0</v>
          </cell>
          <cell r="B15" t="str">
            <v>American Restaurant Group</v>
          </cell>
          <cell r="C15">
            <v>4652000</v>
          </cell>
          <cell r="D15">
            <v>11.5</v>
          </cell>
          <cell r="E15">
            <v>37667</v>
          </cell>
          <cell r="F15" t="str">
            <v>B</v>
          </cell>
          <cell r="G15" t="str">
            <v>B2</v>
          </cell>
          <cell r="H15" t="str">
            <v>AAA</v>
          </cell>
          <cell r="I15" t="str">
            <v>Food Service (22)</v>
          </cell>
          <cell r="J15" t="str">
            <v>Senior Unsecured Obligation</v>
          </cell>
          <cell r="K15" t="str">
            <v>no</v>
          </cell>
          <cell r="L15" t="str">
            <v>Public</v>
          </cell>
          <cell r="M15" t="str">
            <v>UNITED STATES</v>
          </cell>
        </row>
        <row r="16">
          <cell r="A16" t="str">
            <v>029912ah5</v>
          </cell>
          <cell r="B16" t="str">
            <v>American Tower</v>
          </cell>
          <cell r="C16">
            <v>3000000</v>
          </cell>
          <cell r="D16">
            <v>9.375</v>
          </cell>
          <cell r="E16">
            <v>39845</v>
          </cell>
          <cell r="F16" t="str">
            <v>B</v>
          </cell>
          <cell r="G16" t="str">
            <v>B3</v>
          </cell>
          <cell r="H16" t="str">
            <v>AAA</v>
          </cell>
          <cell r="I16" t="str">
            <v>Telecommunications/Cellular (38)</v>
          </cell>
          <cell r="J16" t="str">
            <v>Senior Unsecured Obligation</v>
          </cell>
          <cell r="K16" t="str">
            <v>no</v>
          </cell>
          <cell r="L16" t="str">
            <v>Public</v>
          </cell>
          <cell r="M16" t="str">
            <v>UNITED STATES</v>
          </cell>
        </row>
        <row r="17">
          <cell r="A17" t="str">
            <v>03060rac5</v>
          </cell>
          <cell r="B17" t="str">
            <v>AmeriCredit Corp.</v>
          </cell>
          <cell r="C17">
            <v>1000000</v>
          </cell>
          <cell r="D17">
            <v>9.25</v>
          </cell>
          <cell r="E17">
            <v>38018</v>
          </cell>
          <cell r="F17" t="str">
            <v>BB-</v>
          </cell>
          <cell r="G17" t="str">
            <v>Ba1</v>
          </cell>
          <cell r="H17" t="str">
            <v>AAA</v>
          </cell>
          <cell r="I17" t="str">
            <v>Financial Intermediaries (20)</v>
          </cell>
          <cell r="J17" t="str">
            <v>Senior Unsecured Obligation</v>
          </cell>
          <cell r="K17" t="str">
            <v>no</v>
          </cell>
          <cell r="L17" t="str">
            <v>Public</v>
          </cell>
          <cell r="M17" t="str">
            <v>UNITED STATES</v>
          </cell>
        </row>
        <row r="18">
          <cell r="A18" t="str">
            <v>031652am2</v>
          </cell>
          <cell r="B18" t="str">
            <v>Amkor Technologies Inc.</v>
          </cell>
          <cell r="C18">
            <v>5000000</v>
          </cell>
          <cell r="D18">
            <v>9.25</v>
          </cell>
          <cell r="E18">
            <v>39493</v>
          </cell>
          <cell r="F18" t="str">
            <v>B+</v>
          </cell>
          <cell r="G18" t="str">
            <v>B1</v>
          </cell>
          <cell r="H18" t="str">
            <v>AAA</v>
          </cell>
          <cell r="I18" t="str">
            <v>Electronics (17)</v>
          </cell>
          <cell r="J18" t="str">
            <v>Subordinated Obligation</v>
          </cell>
          <cell r="K18" t="str">
            <v>no</v>
          </cell>
          <cell r="L18" t="str">
            <v>Public</v>
          </cell>
          <cell r="M18" t="str">
            <v>UNITED STATES</v>
          </cell>
        </row>
        <row r="19">
          <cell r="A19" t="str">
            <v>036731ab3</v>
          </cell>
          <cell r="B19" t="str">
            <v>Anteon Corp.</v>
          </cell>
          <cell r="C19">
            <v>1250000</v>
          </cell>
          <cell r="D19">
            <v>12</v>
          </cell>
          <cell r="E19">
            <v>39948</v>
          </cell>
          <cell r="F19" t="str">
            <v>B-</v>
          </cell>
          <cell r="G19" t="str">
            <v>B3</v>
          </cell>
          <cell r="H19" t="str">
            <v>AAA</v>
          </cell>
          <cell r="I19" t="str">
            <v>Business Equipment &amp; Service (8)</v>
          </cell>
          <cell r="J19" t="str">
            <v>Senior Unsecured Obligation</v>
          </cell>
          <cell r="K19" t="str">
            <v>no</v>
          </cell>
          <cell r="L19" t="str">
            <v>Public</v>
          </cell>
          <cell r="M19" t="str">
            <v>UNITED STATES</v>
          </cell>
        </row>
        <row r="20">
          <cell r="A20" t="str">
            <v>04518gab7</v>
          </cell>
          <cell r="B20" t="str">
            <v>Asia Global Crossing (For)</v>
          </cell>
          <cell r="C20">
            <v>3000000</v>
          </cell>
          <cell r="D20">
            <v>13.375</v>
          </cell>
          <cell r="E20">
            <v>40466</v>
          </cell>
          <cell r="F20" t="str">
            <v>B+</v>
          </cell>
          <cell r="G20" t="str">
            <v>B2</v>
          </cell>
          <cell r="H20" t="str">
            <v xml:space="preserve">AA </v>
          </cell>
          <cell r="I20" t="str">
            <v>Building and development (7)</v>
          </cell>
          <cell r="J20" t="str">
            <v>Subordinated Obligation</v>
          </cell>
          <cell r="K20" t="str">
            <v>no</v>
          </cell>
          <cell r="L20" t="str">
            <v>Public</v>
          </cell>
          <cell r="M20" t="str">
            <v>BERMUDA</v>
          </cell>
        </row>
        <row r="21">
          <cell r="A21" t="str">
            <v>04962vae9</v>
          </cell>
          <cell r="B21" t="str">
            <v>Atrium Co., Inc.</v>
          </cell>
          <cell r="C21">
            <v>2000000</v>
          </cell>
          <cell r="D21">
            <v>10.5</v>
          </cell>
          <cell r="E21">
            <v>39934</v>
          </cell>
          <cell r="F21" t="str">
            <v>B-</v>
          </cell>
          <cell r="G21" t="str">
            <v>B3</v>
          </cell>
          <cell r="H21" t="str">
            <v>AAA</v>
          </cell>
          <cell r="I21" t="str">
            <v>Building and development (7)</v>
          </cell>
          <cell r="J21" t="str">
            <v>Subordinated Obligation</v>
          </cell>
          <cell r="K21" t="str">
            <v>no</v>
          </cell>
          <cell r="L21" t="str">
            <v>Public</v>
          </cell>
          <cell r="M21" t="str">
            <v>UNITED STATES</v>
          </cell>
        </row>
        <row r="22">
          <cell r="A22" t="str">
            <v>055381ak3</v>
          </cell>
          <cell r="B22" t="str">
            <v>BE Aerospace</v>
          </cell>
          <cell r="C22">
            <v>1500000</v>
          </cell>
          <cell r="D22">
            <v>8.875</v>
          </cell>
          <cell r="E22">
            <v>40664</v>
          </cell>
          <cell r="F22" t="str">
            <v>B</v>
          </cell>
          <cell r="G22" t="str">
            <v>B2</v>
          </cell>
          <cell r="H22" t="str">
            <v>AAA</v>
          </cell>
          <cell r="I22" t="str">
            <v>Aerospace and Defense (1)</v>
          </cell>
          <cell r="J22" t="str">
            <v>Senior Unsecured Obligation</v>
          </cell>
          <cell r="K22" t="str">
            <v>no</v>
          </cell>
          <cell r="L22" t="str">
            <v>Public</v>
          </cell>
          <cell r="M22" t="str">
            <v>UNITED STATES</v>
          </cell>
        </row>
        <row r="23">
          <cell r="A23" t="str">
            <v>103304af8</v>
          </cell>
          <cell r="B23" t="str">
            <v>Boyd Gaming Corp.</v>
          </cell>
          <cell r="C23">
            <v>1000000</v>
          </cell>
          <cell r="D23">
            <v>9.25</v>
          </cell>
          <cell r="E23">
            <v>40026</v>
          </cell>
          <cell r="F23" t="str">
            <v>BB-</v>
          </cell>
          <cell r="G23" t="str">
            <v>Ba3</v>
          </cell>
          <cell r="H23" t="str">
            <v>AAA</v>
          </cell>
          <cell r="I23" t="str">
            <v>Hotels/Motels/Inns &amp; Casinos (27)</v>
          </cell>
          <cell r="J23" t="str">
            <v>Subordinated Obligation</v>
          </cell>
          <cell r="K23" t="str">
            <v>no</v>
          </cell>
          <cell r="L23" t="str">
            <v>Public</v>
          </cell>
          <cell r="M23" t="str">
            <v>UNITED STATES</v>
          </cell>
        </row>
        <row r="24">
          <cell r="A24" t="str">
            <v>056039ac4</v>
          </cell>
          <cell r="B24" t="str">
            <v>BWAY Corp</v>
          </cell>
          <cell r="C24">
            <v>5000000</v>
          </cell>
          <cell r="D24">
            <v>10.25</v>
          </cell>
          <cell r="E24">
            <v>39187</v>
          </cell>
          <cell r="F24" t="str">
            <v>B-</v>
          </cell>
          <cell r="G24" t="str">
            <v>B3</v>
          </cell>
          <cell r="H24" t="str">
            <v>AAA</v>
          </cell>
          <cell r="I24" t="str">
            <v>Containers &amp; Glass Products (13)</v>
          </cell>
          <cell r="J24" t="str">
            <v>Subordinated Obligation</v>
          </cell>
          <cell r="K24" t="str">
            <v>no</v>
          </cell>
          <cell r="L24" t="str">
            <v>Public</v>
          </cell>
          <cell r="M24" t="str">
            <v>UNITED STATES</v>
          </cell>
        </row>
        <row r="25">
          <cell r="A25" t="str">
            <v>140909ad4</v>
          </cell>
          <cell r="B25" t="str">
            <v>Caraustar Industries, Inc.</v>
          </cell>
          <cell r="C25">
            <v>2500000</v>
          </cell>
          <cell r="D25">
            <v>9.875</v>
          </cell>
          <cell r="E25">
            <v>40634</v>
          </cell>
          <cell r="F25" t="str">
            <v>BB-</v>
          </cell>
          <cell r="G25" t="str">
            <v>Ba1</v>
          </cell>
          <cell r="H25" t="str">
            <v>AAA</v>
          </cell>
          <cell r="I25" t="str">
            <v>Forest Products (24)</v>
          </cell>
          <cell r="J25" t="str">
            <v>Senior Unsecured Obligation</v>
          </cell>
          <cell r="K25" t="str">
            <v>no</v>
          </cell>
          <cell r="L25" t="str">
            <v>Public</v>
          </cell>
          <cell r="M25" t="str">
            <v>UNITED STATES</v>
          </cell>
        </row>
        <row r="26">
          <cell r="A26" t="str">
            <v>156503aj3</v>
          </cell>
          <cell r="B26" t="str">
            <v>Century Communications</v>
          </cell>
          <cell r="C26">
            <v>4500000</v>
          </cell>
          <cell r="D26">
            <v>8.75</v>
          </cell>
          <cell r="E26">
            <v>39356</v>
          </cell>
          <cell r="F26" t="str">
            <v>B+</v>
          </cell>
          <cell r="G26" t="str">
            <v>B2</v>
          </cell>
          <cell r="H26" t="str">
            <v>AAA</v>
          </cell>
          <cell r="I26" t="str">
            <v>Cable Television (9)</v>
          </cell>
          <cell r="J26" t="str">
            <v>Senior Unsecured Obligation</v>
          </cell>
          <cell r="K26" t="str">
            <v>no</v>
          </cell>
          <cell r="L26" t="str">
            <v>Public</v>
          </cell>
          <cell r="M26" t="str">
            <v>UNITED STATES</v>
          </cell>
        </row>
        <row r="27">
          <cell r="A27" t="str">
            <v>16117pae0</v>
          </cell>
          <cell r="B27" t="str">
            <v>Charter Communications Holdings, LLC</v>
          </cell>
          <cell r="C27">
            <v>3000000</v>
          </cell>
          <cell r="D27">
            <v>8.625</v>
          </cell>
          <cell r="E27">
            <v>39904</v>
          </cell>
          <cell r="F27" t="str">
            <v>B+</v>
          </cell>
          <cell r="G27" t="str">
            <v>B2</v>
          </cell>
          <cell r="H27" t="str">
            <v>AAA</v>
          </cell>
          <cell r="I27" t="str">
            <v>Cable Television (9)</v>
          </cell>
          <cell r="J27" t="str">
            <v>Senior Unsecured Obligation</v>
          </cell>
          <cell r="K27" t="str">
            <v>no</v>
          </cell>
          <cell r="L27" t="str">
            <v>Public</v>
          </cell>
          <cell r="M27" t="str">
            <v>UNITED STATES</v>
          </cell>
        </row>
        <row r="28">
          <cell r="A28" t="str">
            <v>208464ar8</v>
          </cell>
          <cell r="B28" t="str">
            <v>Conseco Inc</v>
          </cell>
          <cell r="C28">
            <v>4000000</v>
          </cell>
          <cell r="D28">
            <v>9</v>
          </cell>
          <cell r="E28">
            <v>39005</v>
          </cell>
          <cell r="F28" t="str">
            <v>B+</v>
          </cell>
          <cell r="G28" t="str">
            <v>B1</v>
          </cell>
          <cell r="H28" t="str">
            <v>AAA</v>
          </cell>
          <cell r="I28" t="str">
            <v>Financial Intermediaries (20)</v>
          </cell>
          <cell r="J28" t="str">
            <v>Subordinated Obligation</v>
          </cell>
          <cell r="K28" t="str">
            <v>no</v>
          </cell>
          <cell r="L28" t="str">
            <v>Public</v>
          </cell>
          <cell r="M28" t="str">
            <v>UNITED STATES</v>
          </cell>
        </row>
        <row r="29">
          <cell r="A29" t="str">
            <v>20902yac6</v>
          </cell>
          <cell r="B29" t="str">
            <v>Consolidated Container Co., LLC</v>
          </cell>
          <cell r="C29">
            <v>5350000</v>
          </cell>
          <cell r="D29">
            <v>10.125</v>
          </cell>
          <cell r="E29">
            <v>40009</v>
          </cell>
          <cell r="F29" t="str">
            <v>B</v>
          </cell>
          <cell r="G29" t="str">
            <v>B2</v>
          </cell>
          <cell r="H29" t="str">
            <v>AAA</v>
          </cell>
          <cell r="I29" t="str">
            <v>Containers &amp; Glass Products (13)</v>
          </cell>
          <cell r="J29" t="str">
            <v>Senior Unsecured Obligation</v>
          </cell>
          <cell r="K29" t="str">
            <v>no</v>
          </cell>
          <cell r="L29" t="str">
            <v>Public</v>
          </cell>
          <cell r="M29" t="str">
            <v>UNITED STATES</v>
          </cell>
        </row>
        <row r="30">
          <cell r="A30" t="str">
            <v>228227aj3</v>
          </cell>
          <cell r="B30" t="str">
            <v>Crown Castle Int'l Corp.</v>
          </cell>
          <cell r="C30">
            <v>4000000</v>
          </cell>
          <cell r="D30">
            <v>10.75</v>
          </cell>
          <cell r="E30">
            <v>40756</v>
          </cell>
          <cell r="F30" t="str">
            <v>B</v>
          </cell>
          <cell r="G30" t="str">
            <v>B3</v>
          </cell>
          <cell r="H30" t="str">
            <v>AAA</v>
          </cell>
          <cell r="I30" t="str">
            <v>Telecommunications/Cellular (38)</v>
          </cell>
          <cell r="J30" t="str">
            <v>Senior Unsecured Obligation</v>
          </cell>
          <cell r="K30" t="str">
            <v>no</v>
          </cell>
          <cell r="L30" t="str">
            <v>Public</v>
          </cell>
          <cell r="M30" t="str">
            <v>UNITED STATES</v>
          </cell>
        </row>
        <row r="31">
          <cell r="A31" t="str">
            <v>23331aad1</v>
          </cell>
          <cell r="B31" t="str">
            <v>D.R. Horton Inc.</v>
          </cell>
          <cell r="C31">
            <v>2750000</v>
          </cell>
          <cell r="D31">
            <v>8</v>
          </cell>
          <cell r="E31">
            <v>39845</v>
          </cell>
          <cell r="F31" t="str">
            <v>BB</v>
          </cell>
          <cell r="G31" t="str">
            <v>Ba1</v>
          </cell>
          <cell r="H31" t="str">
            <v>AAA</v>
          </cell>
          <cell r="I31" t="str">
            <v>Building and development (7)</v>
          </cell>
          <cell r="J31" t="str">
            <v>Senior Unsecured Obligation</v>
          </cell>
          <cell r="K31" t="str">
            <v>no</v>
          </cell>
          <cell r="L31" t="str">
            <v>Public</v>
          </cell>
          <cell r="M31" t="str">
            <v>UNITED STATES</v>
          </cell>
        </row>
        <row r="32">
          <cell r="A32" t="str">
            <v>235811an6</v>
          </cell>
          <cell r="B32" t="str">
            <v>Dana Corp.</v>
          </cell>
          <cell r="C32">
            <v>2500000</v>
          </cell>
          <cell r="D32">
            <v>9</v>
          </cell>
          <cell r="E32">
            <v>40770</v>
          </cell>
          <cell r="F32" t="str">
            <v>BBB-</v>
          </cell>
          <cell r="G32" t="str">
            <v>Ba1</v>
          </cell>
          <cell r="H32" t="str">
            <v>AAA</v>
          </cell>
          <cell r="I32" t="str">
            <v>Automotive (3)</v>
          </cell>
          <cell r="J32" t="str">
            <v>Senior Unsecured Obligation</v>
          </cell>
          <cell r="K32" t="str">
            <v>no</v>
          </cell>
          <cell r="L32" t="str">
            <v>Public</v>
          </cell>
          <cell r="M32" t="str">
            <v>UNITED STATES</v>
          </cell>
        </row>
        <row r="33">
          <cell r="A33" t="str">
            <v>252435af9</v>
          </cell>
          <cell r="B33" t="str">
            <v>Di Giorgio Corp.</v>
          </cell>
          <cell r="C33">
            <v>4500000</v>
          </cell>
          <cell r="D33">
            <v>10</v>
          </cell>
          <cell r="E33">
            <v>39248</v>
          </cell>
          <cell r="F33" t="str">
            <v>B</v>
          </cell>
          <cell r="G33" t="str">
            <v>B3</v>
          </cell>
          <cell r="H33" t="str">
            <v>AAA</v>
          </cell>
          <cell r="I33" t="str">
            <v>Food/Drug Retailers (23)</v>
          </cell>
          <cell r="J33" t="str">
            <v>Subordinated Obligation</v>
          </cell>
          <cell r="K33" t="str">
            <v>no</v>
          </cell>
          <cell r="L33" t="str">
            <v>Public</v>
          </cell>
          <cell r="M33" t="str">
            <v>UNITED STATES</v>
          </cell>
        </row>
        <row r="34">
          <cell r="A34" t="str">
            <v>26632qah6</v>
          </cell>
          <cell r="B34" t="str">
            <v>Dura Operating Corp</v>
          </cell>
          <cell r="C34">
            <v>3400000</v>
          </cell>
          <cell r="D34">
            <v>9</v>
          </cell>
          <cell r="E34">
            <v>39934</v>
          </cell>
          <cell r="F34" t="str">
            <v>B</v>
          </cell>
          <cell r="G34" t="str">
            <v>B2</v>
          </cell>
          <cell r="H34" t="str">
            <v>AAA</v>
          </cell>
          <cell r="I34" t="str">
            <v>Automotive (3)</v>
          </cell>
          <cell r="J34" t="str">
            <v>Senior Secured Obligation</v>
          </cell>
          <cell r="K34" t="str">
            <v>yes</v>
          </cell>
          <cell r="L34" t="str">
            <v>Public</v>
          </cell>
          <cell r="M34" t="str">
            <v>UNITED STATES</v>
          </cell>
        </row>
        <row r="35">
          <cell r="A35" t="str">
            <v>29444nae2</v>
          </cell>
          <cell r="B35" t="str">
            <v>Equistar Chemicals LP</v>
          </cell>
          <cell r="C35">
            <v>1000000</v>
          </cell>
          <cell r="D35">
            <v>10.125</v>
          </cell>
          <cell r="E35">
            <v>39692</v>
          </cell>
          <cell r="F35" t="str">
            <v>BBB-</v>
          </cell>
          <cell r="G35" t="str">
            <v>Ba2</v>
          </cell>
          <cell r="H35" t="str">
            <v>AAA</v>
          </cell>
          <cell r="I35" t="str">
            <v>Chemical/Plastics (10)</v>
          </cell>
          <cell r="J35" t="str">
            <v>Senior Unsecured Obligation</v>
          </cell>
          <cell r="K35" t="str">
            <v>no</v>
          </cell>
          <cell r="L35" t="str">
            <v>Public</v>
          </cell>
          <cell r="M35" t="str">
            <v>UNITED STATES</v>
          </cell>
        </row>
        <row r="36">
          <cell r="A36" t="str">
            <v>29444nad4</v>
          </cell>
          <cell r="B36" t="str">
            <v>Equistar Chemicals LP</v>
          </cell>
          <cell r="C36">
            <v>1000000</v>
          </cell>
          <cell r="D36">
            <v>8.75</v>
          </cell>
          <cell r="E36">
            <v>39859</v>
          </cell>
          <cell r="F36" t="str">
            <v>BBB-</v>
          </cell>
          <cell r="G36" t="str">
            <v>Ba2</v>
          </cell>
          <cell r="H36" t="str">
            <v>AAA</v>
          </cell>
          <cell r="I36" t="str">
            <v>Chemical/Plastics (10)</v>
          </cell>
          <cell r="J36" t="str">
            <v>Subordinated Obligation</v>
          </cell>
          <cell r="K36" t="str">
            <v>no</v>
          </cell>
          <cell r="L36" t="str">
            <v>Public</v>
          </cell>
          <cell r="M36" t="str">
            <v>UNITED STATES</v>
          </cell>
        </row>
        <row r="37">
          <cell r="A37" t="str">
            <v>303727ag6</v>
          </cell>
          <cell r="B37" t="str">
            <v>Fairchild Semiconductor</v>
          </cell>
          <cell r="C37">
            <v>3000000</v>
          </cell>
          <cell r="D37">
            <v>10.5</v>
          </cell>
          <cell r="E37">
            <v>39845</v>
          </cell>
          <cell r="F37" t="str">
            <v>B</v>
          </cell>
          <cell r="G37" t="str">
            <v>B2</v>
          </cell>
          <cell r="H37" t="str">
            <v>AAA</v>
          </cell>
          <cell r="I37" t="str">
            <v>Electronics (17)</v>
          </cell>
          <cell r="J37" t="str">
            <v>Senior Unsecured Obligation</v>
          </cell>
          <cell r="K37" t="str">
            <v>no</v>
          </cell>
          <cell r="L37" t="str">
            <v>Public</v>
          </cell>
          <cell r="M37" t="str">
            <v>UNITED STATES</v>
          </cell>
        </row>
        <row r="38">
          <cell r="A38" t="str">
            <v>31430qaj6</v>
          </cell>
          <cell r="B38" t="str">
            <v>Felcor Suites LP</v>
          </cell>
          <cell r="C38">
            <v>2378000</v>
          </cell>
          <cell r="D38">
            <v>8.5</v>
          </cell>
          <cell r="E38">
            <v>40695</v>
          </cell>
          <cell r="F38" t="str">
            <v>BB</v>
          </cell>
          <cell r="G38" t="str">
            <v>Ba2</v>
          </cell>
          <cell r="H38" t="str">
            <v>AAA</v>
          </cell>
          <cell r="I38" t="str">
            <v>Hotels/Motels/Inns &amp; Casinos (27)</v>
          </cell>
          <cell r="J38" t="str">
            <v>Senior Unsecured Obligation</v>
          </cell>
          <cell r="K38" t="str">
            <v>no</v>
          </cell>
          <cell r="L38" t="str">
            <v>Public</v>
          </cell>
          <cell r="M38" t="str">
            <v>UNITED STATES</v>
          </cell>
        </row>
        <row r="39">
          <cell r="A39" t="str">
            <v>847504ac1</v>
          </cell>
          <cell r="B39" t="str">
            <v>Fibermark Inc. (Spec. Paper)</v>
          </cell>
          <cell r="C39">
            <v>2500000</v>
          </cell>
          <cell r="D39">
            <v>9.375</v>
          </cell>
          <cell r="E39">
            <v>39005</v>
          </cell>
          <cell r="F39" t="str">
            <v>BB-</v>
          </cell>
          <cell r="G39" t="str">
            <v>B1</v>
          </cell>
          <cell r="H39" t="str">
            <v>AAA</v>
          </cell>
          <cell r="I39" t="str">
            <v>Forest Products (24)</v>
          </cell>
          <cell r="J39" t="str">
            <v>Subordinated Obligation</v>
          </cell>
          <cell r="K39" t="str">
            <v>no</v>
          </cell>
          <cell r="L39" t="str">
            <v>Public</v>
          </cell>
          <cell r="M39" t="str">
            <v>UNITED STATES</v>
          </cell>
        </row>
        <row r="40">
          <cell r="A40" t="str">
            <v>339130ak2</v>
          </cell>
          <cell r="B40" t="str">
            <v>Fleming Companies Inc.</v>
          </cell>
          <cell r="C40">
            <v>1000000</v>
          </cell>
          <cell r="D40">
            <v>10.5</v>
          </cell>
          <cell r="E40">
            <v>38322</v>
          </cell>
          <cell r="F40" t="str">
            <v>B+</v>
          </cell>
          <cell r="G40" t="str">
            <v>B2</v>
          </cell>
          <cell r="H40" t="str">
            <v>AAA</v>
          </cell>
          <cell r="I40" t="str">
            <v>Food/Drug Retailers (23)</v>
          </cell>
          <cell r="J40" t="str">
            <v>Subordinated Obligation</v>
          </cell>
          <cell r="K40" t="str">
            <v>no</v>
          </cell>
          <cell r="L40" t="str">
            <v>Public</v>
          </cell>
          <cell r="M40" t="str">
            <v>UNITED STATES</v>
          </cell>
        </row>
        <row r="41">
          <cell r="A41" t="str">
            <v>339130as5</v>
          </cell>
          <cell r="B41" t="str">
            <v>Fleming Companies Inc.</v>
          </cell>
          <cell r="C41">
            <v>2000000</v>
          </cell>
          <cell r="D41">
            <v>10.625</v>
          </cell>
          <cell r="E41">
            <v>39294</v>
          </cell>
          <cell r="F41" t="str">
            <v>B+</v>
          </cell>
          <cell r="G41" t="str">
            <v>B2</v>
          </cell>
          <cell r="H41" t="str">
            <v>AAA</v>
          </cell>
          <cell r="I41" t="str">
            <v>Food/Drug Retailers (23)</v>
          </cell>
          <cell r="J41" t="str">
            <v>Senior Unsecured Obligation</v>
          </cell>
          <cell r="K41" t="str">
            <v>no</v>
          </cell>
          <cell r="L41" t="str">
            <v>Public</v>
          </cell>
          <cell r="M41" t="str">
            <v>UNITED STATES</v>
          </cell>
        </row>
        <row r="42">
          <cell r="A42" t="str">
            <v>345550ac1</v>
          </cell>
          <cell r="B42" t="str">
            <v>Forest City Enterprises</v>
          </cell>
          <cell r="C42">
            <v>3000000</v>
          </cell>
          <cell r="D42">
            <v>8.5</v>
          </cell>
          <cell r="E42">
            <v>39522</v>
          </cell>
          <cell r="F42" t="str">
            <v>BB-</v>
          </cell>
          <cell r="G42" t="str">
            <v>Ba3</v>
          </cell>
          <cell r="H42" t="str">
            <v>AAA</v>
          </cell>
          <cell r="I42" t="str">
            <v>Financial Intermediaries (20)</v>
          </cell>
          <cell r="J42" t="str">
            <v>Subordinated Obligation</v>
          </cell>
          <cell r="K42" t="str">
            <v>no</v>
          </cell>
          <cell r="L42" t="str">
            <v>Public</v>
          </cell>
          <cell r="M42" t="str">
            <v>UNITED STATES</v>
          </cell>
        </row>
        <row r="43">
          <cell r="A43" t="str">
            <v>37245xac8</v>
          </cell>
          <cell r="B43" t="str">
            <v>GenTek Inc.</v>
          </cell>
          <cell r="C43">
            <v>3500000</v>
          </cell>
          <cell r="D43">
            <v>11</v>
          </cell>
          <cell r="E43">
            <v>40026</v>
          </cell>
          <cell r="F43" t="str">
            <v>B</v>
          </cell>
          <cell r="G43" t="str">
            <v>B3</v>
          </cell>
          <cell r="H43" t="str">
            <v>AAA</v>
          </cell>
          <cell r="I43" t="str">
            <v>Industrial Equipment (28)</v>
          </cell>
          <cell r="J43" t="str">
            <v>Senior Subordinated</v>
          </cell>
          <cell r="K43" t="str">
            <v>no</v>
          </cell>
          <cell r="L43" t="str">
            <v>Public</v>
          </cell>
          <cell r="M43" t="str">
            <v>UNITED STATES</v>
          </cell>
        </row>
        <row r="44">
          <cell r="A44" t="str">
            <v>420804ab2</v>
          </cell>
          <cell r="B44" t="str">
            <v>HAYES Lemmerz</v>
          </cell>
          <cell r="C44">
            <v>600000</v>
          </cell>
          <cell r="D44">
            <v>11</v>
          </cell>
          <cell r="E44">
            <v>38913</v>
          </cell>
          <cell r="F44" t="str">
            <v>B-</v>
          </cell>
          <cell r="G44" t="str">
            <v>Caa2</v>
          </cell>
          <cell r="H44" t="str">
            <v>AAA</v>
          </cell>
          <cell r="I44" t="str">
            <v>AutoParts</v>
          </cell>
          <cell r="J44" t="str">
            <v>Senior Unsecured Obligation</v>
          </cell>
          <cell r="K44" t="str">
            <v>no</v>
          </cell>
          <cell r="L44" t="str">
            <v>Public</v>
          </cell>
          <cell r="M44" t="str">
            <v>UNITED STATES</v>
          </cell>
        </row>
        <row r="45">
          <cell r="A45" t="str">
            <v>40423qag2</v>
          </cell>
          <cell r="B45" t="str">
            <v>HMH Properties Inc.</v>
          </cell>
          <cell r="C45">
            <v>2650000</v>
          </cell>
          <cell r="D45">
            <v>8.4499999999999993</v>
          </cell>
          <cell r="E45">
            <v>39783</v>
          </cell>
          <cell r="F45" t="str">
            <v>BB</v>
          </cell>
          <cell r="G45" t="str">
            <v>Ba2</v>
          </cell>
          <cell r="H45" t="str">
            <v>AAA</v>
          </cell>
          <cell r="I45" t="str">
            <v>Hotels/Motels/Inns &amp; Casinos (27)</v>
          </cell>
          <cell r="J45" t="str">
            <v>Subordinated Obligation</v>
          </cell>
          <cell r="K45" t="str">
            <v>no</v>
          </cell>
          <cell r="L45" t="str">
            <v>Public</v>
          </cell>
          <cell r="M45" t="str">
            <v>UNITED STATES</v>
          </cell>
        </row>
        <row r="46">
          <cell r="A46" t="str">
            <v>02476fac1</v>
          </cell>
          <cell r="B46" t="str">
            <v>InfoUSA Inc. (Amer Bus Info)</v>
          </cell>
          <cell r="C46">
            <v>1000000</v>
          </cell>
          <cell r="D46">
            <v>9.5</v>
          </cell>
          <cell r="E46">
            <v>39614</v>
          </cell>
          <cell r="F46" t="str">
            <v>B</v>
          </cell>
          <cell r="G46" t="str">
            <v>B3</v>
          </cell>
          <cell r="H46" t="str">
            <v>AAA</v>
          </cell>
          <cell r="I46" t="str">
            <v>Business Equipment &amp; Service (8)</v>
          </cell>
          <cell r="J46" t="str">
            <v>Subordinated Obligation</v>
          </cell>
          <cell r="K46" t="str">
            <v>no</v>
          </cell>
          <cell r="L46" t="str">
            <v>Public</v>
          </cell>
          <cell r="M46" t="str">
            <v>UNITED STATES</v>
          </cell>
        </row>
        <row r="47">
          <cell r="A47" t="str">
            <v>460933ae4</v>
          </cell>
          <cell r="B47" t="str">
            <v>International Wire Group</v>
          </cell>
          <cell r="C47">
            <v>1500000</v>
          </cell>
          <cell r="D47">
            <v>11.75</v>
          </cell>
          <cell r="E47">
            <v>38504</v>
          </cell>
          <cell r="F47" t="str">
            <v>B-</v>
          </cell>
          <cell r="G47" t="str">
            <v>B3</v>
          </cell>
          <cell r="H47" t="str">
            <v>AAA</v>
          </cell>
          <cell r="I47" t="str">
            <v>Nonferrous Metals/Minerals (31)</v>
          </cell>
          <cell r="J47" t="str">
            <v>Subordinated Obligation</v>
          </cell>
          <cell r="K47" t="str">
            <v>no</v>
          </cell>
          <cell r="L47" t="str">
            <v>Public</v>
          </cell>
          <cell r="M47" t="str">
            <v>UNITED STATES</v>
          </cell>
        </row>
        <row r="48">
          <cell r="A48" t="str">
            <v>460933ab0</v>
          </cell>
          <cell r="B48" t="str">
            <v>International Wire Group</v>
          </cell>
          <cell r="C48">
            <v>3500000</v>
          </cell>
          <cell r="D48">
            <v>11.75</v>
          </cell>
          <cell r="E48">
            <v>38504</v>
          </cell>
          <cell r="F48" t="str">
            <v>B-</v>
          </cell>
          <cell r="G48" t="str">
            <v>B3</v>
          </cell>
          <cell r="H48" t="str">
            <v>AAA</v>
          </cell>
          <cell r="I48" t="str">
            <v>Nonferrous Metals/Minerals (31)</v>
          </cell>
          <cell r="J48" t="str">
            <v>Senior Unsecured Obligation</v>
          </cell>
          <cell r="K48" t="str">
            <v>no</v>
          </cell>
          <cell r="L48" t="str">
            <v>Public</v>
          </cell>
          <cell r="M48" t="str">
            <v>UNITED STATES</v>
          </cell>
        </row>
        <row r="49">
          <cell r="A49" t="str">
            <v>464592ab0</v>
          </cell>
          <cell r="B49" t="str">
            <v>Isle Of Capri</v>
          </cell>
          <cell r="C49">
            <v>4500000</v>
          </cell>
          <cell r="D49">
            <v>8.75</v>
          </cell>
          <cell r="E49">
            <v>39918</v>
          </cell>
          <cell r="F49" t="str">
            <v>B</v>
          </cell>
          <cell r="G49" t="str">
            <v>B2</v>
          </cell>
          <cell r="H49" t="str">
            <v>AAA</v>
          </cell>
          <cell r="I49" t="str">
            <v>Hotels/Motels/Inns &amp; Casinos (27)</v>
          </cell>
          <cell r="J49" t="str">
            <v>Subordinated Obligation</v>
          </cell>
          <cell r="K49" t="str">
            <v>no</v>
          </cell>
          <cell r="L49" t="str">
            <v>Public</v>
          </cell>
          <cell r="M49" t="str">
            <v>UNITED STATES</v>
          </cell>
        </row>
        <row r="50">
          <cell r="A50" t="str">
            <v>450295aa8</v>
          </cell>
          <cell r="B50" t="str">
            <v>ISP Chemco</v>
          </cell>
          <cell r="C50">
            <v>2500000</v>
          </cell>
          <cell r="D50">
            <v>10.25</v>
          </cell>
          <cell r="E50">
            <v>40725</v>
          </cell>
          <cell r="F50" t="str">
            <v>BB-</v>
          </cell>
          <cell r="G50" t="str">
            <v>B2</v>
          </cell>
          <cell r="H50" t="str">
            <v>AAA</v>
          </cell>
          <cell r="I50" t="str">
            <v>Chemical/Plastics (10)</v>
          </cell>
          <cell r="J50" t="str">
            <v>Senior Unsecured Obligation</v>
          </cell>
          <cell r="K50" t="str">
            <v>no</v>
          </cell>
          <cell r="L50" t="str">
            <v>Public</v>
          </cell>
          <cell r="M50" t="str">
            <v>UNITED STATES</v>
          </cell>
        </row>
        <row r="51">
          <cell r="A51" t="str">
            <v>480695an5</v>
          </cell>
          <cell r="B51" t="str">
            <v>Jordan Industries</v>
          </cell>
          <cell r="C51">
            <v>5000000</v>
          </cell>
          <cell r="D51">
            <v>10.375</v>
          </cell>
          <cell r="E51">
            <v>39295</v>
          </cell>
          <cell r="F51" t="str">
            <v>B</v>
          </cell>
          <cell r="G51" t="str">
            <v>B3</v>
          </cell>
          <cell r="H51" t="str">
            <v>AAA</v>
          </cell>
          <cell r="I51" t="str">
            <v>Electronics (17)</v>
          </cell>
          <cell r="J51" t="str">
            <v>Senior Unsecured Obligation</v>
          </cell>
          <cell r="K51" t="str">
            <v>no</v>
          </cell>
          <cell r="L51" t="str">
            <v>Public</v>
          </cell>
          <cell r="M51" t="str">
            <v>UNITED STATES</v>
          </cell>
        </row>
        <row r="52">
          <cell r="A52" t="str">
            <v>480829ac4</v>
          </cell>
          <cell r="B52" t="str">
            <v>Jorgensen Earle M. Co</v>
          </cell>
          <cell r="C52">
            <v>3070000</v>
          </cell>
          <cell r="D52">
            <v>9.5</v>
          </cell>
          <cell r="E52">
            <v>38443</v>
          </cell>
          <cell r="F52" t="str">
            <v>B-</v>
          </cell>
          <cell r="G52" t="str">
            <v>B3</v>
          </cell>
          <cell r="H52" t="str">
            <v>AAA</v>
          </cell>
          <cell r="I52" t="str">
            <v>Nonferrous Metals/Minerals (31)</v>
          </cell>
          <cell r="J52" t="str">
            <v>Subordinated Obligation</v>
          </cell>
          <cell r="K52" t="str">
            <v>no</v>
          </cell>
          <cell r="L52" t="str">
            <v>Public</v>
          </cell>
          <cell r="M52" t="str">
            <v>UNITED STATES</v>
          </cell>
        </row>
        <row r="53">
          <cell r="A53" t="str">
            <v>442488ad4</v>
          </cell>
          <cell r="B53" t="str">
            <v>K. Hovnanian Enterprises, Inc.</v>
          </cell>
          <cell r="C53">
            <v>3100000</v>
          </cell>
          <cell r="D53">
            <v>9.75</v>
          </cell>
          <cell r="E53">
            <v>38504</v>
          </cell>
          <cell r="F53" t="str">
            <v>B</v>
          </cell>
          <cell r="G53" t="str">
            <v>B2</v>
          </cell>
          <cell r="H53" t="str">
            <v>AAA</v>
          </cell>
          <cell r="I53" t="str">
            <v>Building and development (7)</v>
          </cell>
          <cell r="J53" t="str">
            <v>Senior Unsecured Obligation</v>
          </cell>
          <cell r="K53" t="str">
            <v>no</v>
          </cell>
          <cell r="L53" t="str">
            <v>Public</v>
          </cell>
          <cell r="M53" t="str">
            <v>UNITED STATES</v>
          </cell>
        </row>
        <row r="54">
          <cell r="A54" t="str">
            <v>483008ak4</v>
          </cell>
          <cell r="B54" t="str">
            <v>Kaiser Aluminum &amp; Chem</v>
          </cell>
          <cell r="C54">
            <v>5000000</v>
          </cell>
          <cell r="D54">
            <v>10.875</v>
          </cell>
          <cell r="E54">
            <v>39005</v>
          </cell>
          <cell r="F54" t="str">
            <v>B</v>
          </cell>
          <cell r="G54" t="str">
            <v>B3</v>
          </cell>
          <cell r="H54" t="str">
            <v>AAA</v>
          </cell>
          <cell r="I54" t="str">
            <v>Nonferrous Metals/Minerals (31)</v>
          </cell>
          <cell r="J54" t="str">
            <v>Senior Secured Obligation</v>
          </cell>
          <cell r="K54" t="str">
            <v>yes</v>
          </cell>
          <cell r="L54" t="str">
            <v>Public</v>
          </cell>
          <cell r="M54" t="str">
            <v>UNITED STATES</v>
          </cell>
        </row>
        <row r="55">
          <cell r="A55" t="str">
            <v>52736rak8</v>
          </cell>
          <cell r="B55" t="str">
            <v>Levi Strauss &amp; Co.</v>
          </cell>
          <cell r="C55">
            <v>1000000</v>
          </cell>
          <cell r="D55">
            <v>11.625</v>
          </cell>
          <cell r="E55">
            <v>39462</v>
          </cell>
          <cell r="F55" t="str">
            <v>BB-</v>
          </cell>
          <cell r="G55" t="str">
            <v>B2</v>
          </cell>
          <cell r="H55" t="str">
            <v>AAA</v>
          </cell>
          <cell r="I55" t="str">
            <v>Clothing/Textiles (11)</v>
          </cell>
          <cell r="J55" t="str">
            <v>Subordinated Obligation</v>
          </cell>
          <cell r="K55" t="str">
            <v>no</v>
          </cell>
          <cell r="L55" t="str">
            <v>Public</v>
          </cell>
          <cell r="M55" t="str">
            <v>UNITED STATES</v>
          </cell>
        </row>
        <row r="56">
          <cell r="A56" t="str">
            <v>532776ac5</v>
          </cell>
          <cell r="B56" t="str">
            <v>LIN Holdings Corp.</v>
          </cell>
          <cell r="C56">
            <v>3500000</v>
          </cell>
          <cell r="D56">
            <v>8.375</v>
          </cell>
          <cell r="E56">
            <v>39508</v>
          </cell>
          <cell r="F56" t="str">
            <v>B-</v>
          </cell>
          <cell r="G56" t="str">
            <v>B2</v>
          </cell>
          <cell r="H56" t="str">
            <v>AAA</v>
          </cell>
          <cell r="I56" t="str">
            <v>Cable Television (9)</v>
          </cell>
          <cell r="J56" t="str">
            <v>Subordinated Obligation</v>
          </cell>
          <cell r="K56" t="str">
            <v>no</v>
          </cell>
          <cell r="L56" t="str">
            <v>Public</v>
          </cell>
          <cell r="M56" t="str">
            <v>UNITED STATES</v>
          </cell>
        </row>
        <row r="57">
          <cell r="A57" t="str">
            <v>501940ac4</v>
          </cell>
          <cell r="B57" t="str">
            <v>LNR Property Corporation</v>
          </cell>
          <cell r="C57">
            <v>1500000</v>
          </cell>
          <cell r="D57">
            <v>9.375</v>
          </cell>
          <cell r="E57">
            <v>39522</v>
          </cell>
          <cell r="F57" t="str">
            <v>B+</v>
          </cell>
          <cell r="G57" t="str">
            <v>Ba3</v>
          </cell>
          <cell r="H57" t="str">
            <v>AAA</v>
          </cell>
          <cell r="I57" t="str">
            <v>Financial Intermediaries (20)</v>
          </cell>
          <cell r="J57" t="str">
            <v>Subordinated Obligation</v>
          </cell>
          <cell r="K57" t="str">
            <v>no</v>
          </cell>
          <cell r="L57" t="str">
            <v>Public</v>
          </cell>
          <cell r="M57" t="str">
            <v>UNITED STATES</v>
          </cell>
        </row>
        <row r="58">
          <cell r="A58" t="str">
            <v>546347ac9</v>
          </cell>
          <cell r="B58" t="str">
            <v>Louisiana Pacific Corp.</v>
          </cell>
          <cell r="C58">
            <v>1000000</v>
          </cell>
          <cell r="D58">
            <v>10.875</v>
          </cell>
          <cell r="E58">
            <v>39767</v>
          </cell>
          <cell r="F58" t="str">
            <v>BB-</v>
          </cell>
          <cell r="G58" t="str">
            <v>Ba2</v>
          </cell>
          <cell r="H58" t="str">
            <v>AAA</v>
          </cell>
          <cell r="I58" t="str">
            <v>Forest Products (24)</v>
          </cell>
          <cell r="J58" t="str">
            <v>Subordinated Obligation</v>
          </cell>
          <cell r="K58" t="str">
            <v>no</v>
          </cell>
          <cell r="L58" t="str">
            <v>Public</v>
          </cell>
          <cell r="M58" t="str">
            <v>UNITED STATES</v>
          </cell>
        </row>
        <row r="59">
          <cell r="A59" t="str">
            <v>552078an7</v>
          </cell>
          <cell r="B59" t="str">
            <v>Lyondell Chemical Co.</v>
          </cell>
          <cell r="C59">
            <v>3500000</v>
          </cell>
          <cell r="D59">
            <v>10.875</v>
          </cell>
          <cell r="E59">
            <v>39934</v>
          </cell>
          <cell r="F59" t="str">
            <v>B+</v>
          </cell>
          <cell r="G59" t="str">
            <v>B2</v>
          </cell>
          <cell r="H59" t="str">
            <v>AAA</v>
          </cell>
          <cell r="I59" t="str">
            <v>Chemical/Plastics (10)</v>
          </cell>
          <cell r="J59" t="str">
            <v>Subordinated Obligation</v>
          </cell>
          <cell r="K59" t="str">
            <v>no</v>
          </cell>
          <cell r="L59" t="str">
            <v>Public</v>
          </cell>
          <cell r="M59" t="str">
            <v>UNITED STATES</v>
          </cell>
        </row>
        <row r="60">
          <cell r="A60" t="str">
            <v>554273ab8</v>
          </cell>
          <cell r="B60" t="str">
            <v>MacDermid, Inc.</v>
          </cell>
          <cell r="C60">
            <v>3000000</v>
          </cell>
          <cell r="D60">
            <v>9.125</v>
          </cell>
          <cell r="E60">
            <v>40739</v>
          </cell>
          <cell r="F60" t="str">
            <v>BB-</v>
          </cell>
          <cell r="G60" t="str">
            <v>Ba3</v>
          </cell>
          <cell r="H60" t="str">
            <v>AAA</v>
          </cell>
          <cell r="I60" t="str">
            <v>Chemical/Plastics (10)</v>
          </cell>
          <cell r="J60" t="str">
            <v>Senior Unsecured Obligation</v>
          </cell>
          <cell r="K60" t="str">
            <v>no</v>
          </cell>
          <cell r="L60" t="str">
            <v>Public</v>
          </cell>
          <cell r="M60" t="str">
            <v>UNITED STATES</v>
          </cell>
        </row>
        <row r="61">
          <cell r="A61" t="str">
            <v>55972faa2</v>
          </cell>
          <cell r="B61" t="str">
            <v>Magnum Hunter Resources</v>
          </cell>
          <cell r="C61">
            <v>1050000</v>
          </cell>
          <cell r="D61">
            <v>10</v>
          </cell>
          <cell r="E61">
            <v>39234</v>
          </cell>
          <cell r="F61" t="str">
            <v>B</v>
          </cell>
          <cell r="G61" t="str">
            <v>B2</v>
          </cell>
          <cell r="H61" t="str">
            <v>AAA</v>
          </cell>
          <cell r="I61" t="str">
            <v>Oil and Gas (32)</v>
          </cell>
          <cell r="J61" t="str">
            <v>Subordinated Obligation</v>
          </cell>
          <cell r="K61" t="str">
            <v>no</v>
          </cell>
          <cell r="L61" t="str">
            <v>Public</v>
          </cell>
          <cell r="M61" t="str">
            <v>UNITED STATES</v>
          </cell>
        </row>
        <row r="62">
          <cell r="A62" t="str">
            <v>576323ad1</v>
          </cell>
          <cell r="B62" t="str">
            <v>MasTec, Inc.</v>
          </cell>
          <cell r="C62">
            <v>4500000</v>
          </cell>
          <cell r="D62">
            <v>7.75</v>
          </cell>
          <cell r="E62">
            <v>39479</v>
          </cell>
          <cell r="F62" t="str">
            <v>BBB-</v>
          </cell>
          <cell r="G62" t="str">
            <v>Ba1</v>
          </cell>
          <cell r="H62" t="str">
            <v>AAA</v>
          </cell>
          <cell r="I62" t="str">
            <v>Leisure (30)</v>
          </cell>
          <cell r="J62" t="str">
            <v>Senior Unsecured Obligation</v>
          </cell>
          <cell r="K62" t="str">
            <v>no</v>
          </cell>
          <cell r="L62" t="str">
            <v>Public</v>
          </cell>
          <cell r="M62" t="str">
            <v>UNITED STATES</v>
          </cell>
        </row>
        <row r="63">
          <cell r="A63" t="str">
            <v>58445maj1</v>
          </cell>
          <cell r="B63" t="str">
            <v>Mediacom LLC</v>
          </cell>
          <cell r="C63">
            <v>3500000</v>
          </cell>
          <cell r="D63">
            <v>9.5</v>
          </cell>
          <cell r="E63">
            <v>41289</v>
          </cell>
          <cell r="F63" t="str">
            <v>B+</v>
          </cell>
          <cell r="G63" t="str">
            <v>B2</v>
          </cell>
          <cell r="H63" t="str">
            <v>AAA</v>
          </cell>
          <cell r="I63" t="str">
            <v>Cable Television (9)</v>
          </cell>
          <cell r="J63" t="str">
            <v>Senior Unsecured Obligation</v>
          </cell>
          <cell r="K63" t="str">
            <v>no</v>
          </cell>
          <cell r="L63" t="str">
            <v>Public</v>
          </cell>
          <cell r="M63" t="str">
            <v>UNITED STATES</v>
          </cell>
        </row>
        <row r="64">
          <cell r="A64" t="str">
            <v>591598ag2</v>
          </cell>
          <cell r="B64" t="str">
            <v>Metris Companies Inc.</v>
          </cell>
          <cell r="C64">
            <v>5000000</v>
          </cell>
          <cell r="D64">
            <v>10.125</v>
          </cell>
          <cell r="E64">
            <v>38913</v>
          </cell>
          <cell r="F64" t="str">
            <v>B+</v>
          </cell>
          <cell r="G64" t="str">
            <v>Ba3</v>
          </cell>
          <cell r="H64" t="str">
            <v>AAA</v>
          </cell>
          <cell r="I64" t="str">
            <v>Financial Intermediaries (20)</v>
          </cell>
          <cell r="J64" t="str">
            <v>Senior Secured Obligation</v>
          </cell>
          <cell r="K64" t="str">
            <v>yes</v>
          </cell>
          <cell r="L64" t="str">
            <v>Public</v>
          </cell>
          <cell r="M64" t="str">
            <v>UNITED STATES</v>
          </cell>
        </row>
        <row r="65">
          <cell r="A65" t="str">
            <v>62719nae1</v>
          </cell>
          <cell r="B65" t="str">
            <v>Murrin Murrin Holdings (For)</v>
          </cell>
          <cell r="C65">
            <v>2500000</v>
          </cell>
          <cell r="D65">
            <v>9.375</v>
          </cell>
          <cell r="E65">
            <v>39325</v>
          </cell>
          <cell r="F65" t="str">
            <v>B+</v>
          </cell>
          <cell r="G65" t="str">
            <v>B1</v>
          </cell>
          <cell r="H65" t="str">
            <v>AAA</v>
          </cell>
          <cell r="I65" t="str">
            <v>Nonferrous Metals/Minerals (31)</v>
          </cell>
          <cell r="J65" t="str">
            <v>Subordinated Obligation</v>
          </cell>
          <cell r="K65" t="str">
            <v>no</v>
          </cell>
          <cell r="L65" t="str">
            <v>Public</v>
          </cell>
          <cell r="M65" t="str">
            <v>UNITED STATES</v>
          </cell>
        </row>
        <row r="66">
          <cell r="A66" t="str">
            <v>638901ap3</v>
          </cell>
          <cell r="B66" t="str">
            <v>Navistar International Corp.</v>
          </cell>
          <cell r="C66">
            <v>3500000</v>
          </cell>
          <cell r="D66">
            <v>8</v>
          </cell>
          <cell r="E66">
            <v>39479</v>
          </cell>
          <cell r="F66" t="str">
            <v>BB+</v>
          </cell>
          <cell r="G66" t="str">
            <v>Ba2</v>
          </cell>
          <cell r="H66" t="str">
            <v>AAA</v>
          </cell>
          <cell r="I66" t="str">
            <v>Automotive (3)</v>
          </cell>
          <cell r="J66" t="str">
            <v>Senior Unsecured Obligation</v>
          </cell>
          <cell r="K66" t="str">
            <v>no</v>
          </cell>
          <cell r="L66" t="str">
            <v>Public</v>
          </cell>
          <cell r="M66" t="str">
            <v>UNITED STATES</v>
          </cell>
        </row>
        <row r="67">
          <cell r="A67" t="str">
            <v>65332vav5</v>
          </cell>
          <cell r="B67" t="str">
            <v>Nextel Communications, Inc.</v>
          </cell>
          <cell r="C67">
            <v>5000000</v>
          </cell>
          <cell r="D67">
            <v>9.375</v>
          </cell>
          <cell r="E67">
            <v>40132</v>
          </cell>
          <cell r="F67" t="str">
            <v>B</v>
          </cell>
          <cell r="G67" t="str">
            <v>B1</v>
          </cell>
          <cell r="H67" t="str">
            <v>AAA</v>
          </cell>
          <cell r="I67" t="str">
            <v>Telecommunications/Cellular (38)</v>
          </cell>
          <cell r="J67" t="str">
            <v>Senior Unsecured Obligation</v>
          </cell>
          <cell r="K67" t="str">
            <v>no</v>
          </cell>
          <cell r="L67" t="str">
            <v>Public</v>
          </cell>
          <cell r="M67" t="str">
            <v>UNITED STATES</v>
          </cell>
        </row>
        <row r="68">
          <cell r="A68" t="str">
            <v>690768bb1</v>
          </cell>
          <cell r="B68" t="str">
            <v>Owens-Illinois</v>
          </cell>
          <cell r="C68">
            <v>2500000</v>
          </cell>
          <cell r="D68">
            <v>8.1</v>
          </cell>
          <cell r="E68">
            <v>39217</v>
          </cell>
          <cell r="F68" t="str">
            <v>B+</v>
          </cell>
          <cell r="G68" t="str">
            <v>B3</v>
          </cell>
          <cell r="H68" t="str">
            <v>AAA</v>
          </cell>
          <cell r="I68" t="str">
            <v>Containers &amp; Glass Products (13)</v>
          </cell>
          <cell r="J68" t="str">
            <v>Senior Unsecured Obligation</v>
          </cell>
          <cell r="K68" t="str">
            <v>no</v>
          </cell>
          <cell r="L68" t="str">
            <v>Public</v>
          </cell>
          <cell r="M68" t="str">
            <v>UNITED STATES</v>
          </cell>
        </row>
        <row r="69">
          <cell r="A69" t="str">
            <v>695148al0</v>
          </cell>
          <cell r="B69" t="str">
            <v>Packaged Ice Inc.</v>
          </cell>
          <cell r="C69">
            <v>3000000</v>
          </cell>
          <cell r="D69">
            <v>9.75</v>
          </cell>
          <cell r="E69">
            <v>38384</v>
          </cell>
          <cell r="F69" t="str">
            <v>B</v>
          </cell>
          <cell r="G69" t="str">
            <v>B3</v>
          </cell>
          <cell r="H69" t="str">
            <v>AAA</v>
          </cell>
          <cell r="I69" t="str">
            <v>Food Products (21)</v>
          </cell>
          <cell r="J69" t="str">
            <v>Senior Unsecured Obligation</v>
          </cell>
          <cell r="K69" t="str">
            <v>no</v>
          </cell>
          <cell r="L69" t="str">
            <v>Public</v>
          </cell>
          <cell r="M69" t="str">
            <v>AUSTRALIA</v>
          </cell>
        </row>
        <row r="70">
          <cell r="A70" t="str">
            <v>69833dac3</v>
          </cell>
          <cell r="B70" t="str">
            <v>Panda Funding</v>
          </cell>
          <cell r="C70">
            <v>2000000</v>
          </cell>
          <cell r="D70">
            <v>11.625</v>
          </cell>
          <cell r="E70">
            <v>41141</v>
          </cell>
          <cell r="F70" t="str">
            <v>BB-</v>
          </cell>
          <cell r="G70" t="str">
            <v>Ba3</v>
          </cell>
          <cell r="H70" t="str">
            <v>AAA</v>
          </cell>
          <cell r="I70" t="str">
            <v>Utilities (39)</v>
          </cell>
          <cell r="J70" t="str">
            <v>Subordinated Obligation</v>
          </cell>
          <cell r="K70" t="str">
            <v>no</v>
          </cell>
          <cell r="L70" t="str">
            <v>Public</v>
          </cell>
          <cell r="M70" t="str">
            <v>UNITED STATES</v>
          </cell>
        </row>
        <row r="71">
          <cell r="A71" t="str">
            <v>700677ah0</v>
          </cell>
          <cell r="B71" t="str">
            <v>Park-Ohio Industries, Inc.</v>
          </cell>
          <cell r="C71">
            <v>2000000</v>
          </cell>
          <cell r="D71">
            <v>9.25</v>
          </cell>
          <cell r="E71">
            <v>39417</v>
          </cell>
          <cell r="F71" t="str">
            <v>B-</v>
          </cell>
          <cell r="G71" t="str">
            <v>B2</v>
          </cell>
          <cell r="H71" t="str">
            <v>AAA</v>
          </cell>
          <cell r="I71" t="str">
            <v>Industrial Equipment (28)</v>
          </cell>
          <cell r="J71" t="str">
            <v>Senior Unsecured Obligation</v>
          </cell>
          <cell r="K71" t="str">
            <v>no</v>
          </cell>
          <cell r="L71" t="str">
            <v>Public</v>
          </cell>
          <cell r="M71" t="str">
            <v>UNITED STATES</v>
          </cell>
        </row>
        <row r="72">
          <cell r="A72" t="str">
            <v>727610aa5</v>
          </cell>
          <cell r="B72" t="str">
            <v>Plastipak Holdings</v>
          </cell>
          <cell r="C72">
            <v>750000</v>
          </cell>
          <cell r="D72">
            <v>10.75</v>
          </cell>
          <cell r="E72">
            <v>40787</v>
          </cell>
          <cell r="F72" t="str">
            <v>B+</v>
          </cell>
          <cell r="G72" t="str">
            <v>B3</v>
          </cell>
          <cell r="H72" t="str">
            <v>AAA</v>
          </cell>
          <cell r="I72" t="str">
            <v>Containers &amp; Glass Products (13)</v>
          </cell>
          <cell r="J72" t="str">
            <v>Subordinated Obligation</v>
          </cell>
          <cell r="K72" t="str">
            <v>no</v>
          </cell>
          <cell r="L72" t="str">
            <v>Public</v>
          </cell>
          <cell r="M72" t="str">
            <v>UNITED STATES</v>
          </cell>
        </row>
        <row r="73">
          <cell r="A73" t="str">
            <v>74156dac2</v>
          </cell>
          <cell r="B73" t="str">
            <v>Prime Medical Services, Inc.</v>
          </cell>
          <cell r="C73">
            <v>5000000</v>
          </cell>
          <cell r="D73">
            <v>8.75</v>
          </cell>
          <cell r="E73">
            <v>39539</v>
          </cell>
          <cell r="F73" t="str">
            <v>B</v>
          </cell>
          <cell r="G73" t="str">
            <v>B3</v>
          </cell>
          <cell r="H73" t="str">
            <v>AAA</v>
          </cell>
          <cell r="I73" t="str">
            <v>Health care (25)</v>
          </cell>
          <cell r="J73" t="str">
            <v>Senior Unsecured Obligation</v>
          </cell>
          <cell r="K73" t="str">
            <v>no</v>
          </cell>
          <cell r="L73" t="str">
            <v>Public</v>
          </cell>
          <cell r="M73" t="str">
            <v>UNITED STATES</v>
          </cell>
        </row>
        <row r="74">
          <cell r="A74" t="str">
            <v>74157kad3</v>
          </cell>
          <cell r="B74" t="str">
            <v>Primedia (K-III Comm)</v>
          </cell>
          <cell r="C74">
            <v>4000000</v>
          </cell>
          <cell r="D74">
            <v>8.875</v>
          </cell>
          <cell r="E74">
            <v>40678</v>
          </cell>
          <cell r="F74" t="str">
            <v>BB-</v>
          </cell>
          <cell r="G74" t="str">
            <v>Ba3</v>
          </cell>
          <cell r="H74" t="str">
            <v>AAA</v>
          </cell>
          <cell r="I74" t="str">
            <v>Publishing (33)</v>
          </cell>
          <cell r="J74" t="str">
            <v>Senior Unsecured Obligation</v>
          </cell>
          <cell r="K74" t="str">
            <v>no</v>
          </cell>
          <cell r="L74" t="str">
            <v>Public</v>
          </cell>
          <cell r="M74" t="str">
            <v>UNITED STATES</v>
          </cell>
        </row>
        <row r="75">
          <cell r="A75" t="str">
            <v>74819raa4</v>
          </cell>
          <cell r="B75" t="str">
            <v>Quebecor Media Inc.</v>
          </cell>
          <cell r="C75">
            <v>1000000</v>
          </cell>
          <cell r="D75">
            <v>11.125</v>
          </cell>
          <cell r="E75">
            <v>40739</v>
          </cell>
          <cell r="F75" t="str">
            <v>BB-</v>
          </cell>
          <cell r="G75" t="str">
            <v>B2</v>
          </cell>
          <cell r="H75" t="str">
            <v>AAA</v>
          </cell>
          <cell r="I75" t="str">
            <v>Broadcast Radio and Television (5)</v>
          </cell>
          <cell r="J75" t="str">
            <v>Senior Unsecured Obligation</v>
          </cell>
          <cell r="K75" t="str">
            <v>no</v>
          </cell>
          <cell r="L75" t="str">
            <v>Public</v>
          </cell>
          <cell r="M75" t="str">
            <v>UNITED STATES</v>
          </cell>
        </row>
        <row r="76">
          <cell r="A76" t="str">
            <v>79377waa6</v>
          </cell>
          <cell r="B76" t="str">
            <v>Saks Inc</v>
          </cell>
          <cell r="C76">
            <v>3500000</v>
          </cell>
          <cell r="D76">
            <v>8.25</v>
          </cell>
          <cell r="E76">
            <v>39767</v>
          </cell>
          <cell r="F76" t="str">
            <v>BB</v>
          </cell>
          <cell r="G76" t="str">
            <v>Ba2</v>
          </cell>
          <cell r="H76" t="str">
            <v>AAA</v>
          </cell>
          <cell r="I76" t="str">
            <v>Retailers - Other than food/Drug (35)</v>
          </cell>
          <cell r="J76" t="str">
            <v>Senior Unsecured Obligation</v>
          </cell>
          <cell r="K76" t="str">
            <v>no</v>
          </cell>
          <cell r="L76" t="str">
            <v>Public</v>
          </cell>
          <cell r="M76" t="str">
            <v>UNITED STATES</v>
          </cell>
        </row>
        <row r="77">
          <cell r="A77" t="str">
            <v>78388jae6</v>
          </cell>
          <cell r="B77" t="str">
            <v>SBA Communications</v>
          </cell>
          <cell r="C77">
            <v>5000000</v>
          </cell>
          <cell r="D77">
            <v>10.25</v>
          </cell>
          <cell r="E77">
            <v>39845</v>
          </cell>
          <cell r="F77" t="str">
            <v>B-</v>
          </cell>
          <cell r="G77" t="str">
            <v>B3</v>
          </cell>
          <cell r="H77" t="str">
            <v>AAA</v>
          </cell>
          <cell r="I77" t="str">
            <v>Telecommunications/Cellular (38)</v>
          </cell>
          <cell r="J77" t="str">
            <v>Senior Unsecured Obligation</v>
          </cell>
          <cell r="K77" t="str">
            <v>no</v>
          </cell>
          <cell r="L77" t="str">
            <v>Public</v>
          </cell>
          <cell r="M77" t="str">
            <v>UNITED STATES</v>
          </cell>
        </row>
        <row r="78">
          <cell r="A78" t="str">
            <v>817320al8</v>
          </cell>
          <cell r="B78" t="str">
            <v>Sequa Corporation</v>
          </cell>
          <cell r="C78">
            <v>1000000</v>
          </cell>
          <cell r="D78">
            <v>8.875</v>
          </cell>
          <cell r="E78">
            <v>39539</v>
          </cell>
          <cell r="F78" t="str">
            <v>BB</v>
          </cell>
          <cell r="G78" t="str">
            <v>Ba2</v>
          </cell>
          <cell r="H78" t="str">
            <v>AAA</v>
          </cell>
          <cell r="I78" t="str">
            <v>Aerospace and Defense (1)</v>
          </cell>
          <cell r="J78" t="str">
            <v>Senior Unsecured Obligation</v>
          </cell>
          <cell r="K78" t="str">
            <v>no</v>
          </cell>
          <cell r="L78" t="str">
            <v>Public</v>
          </cell>
          <cell r="M78" t="str">
            <v>UNITED STATES</v>
          </cell>
        </row>
        <row r="79">
          <cell r="A79" t="str">
            <v>817565ap9</v>
          </cell>
          <cell r="B79" t="str">
            <v>Service Corp. Intl.</v>
          </cell>
          <cell r="C79">
            <v>3250000</v>
          </cell>
          <cell r="D79">
            <v>7.7</v>
          </cell>
          <cell r="E79">
            <v>39918</v>
          </cell>
          <cell r="F79" t="str">
            <v>BB-</v>
          </cell>
          <cell r="G79" t="str">
            <v>B1</v>
          </cell>
          <cell r="H79" t="str">
            <v>AAA</v>
          </cell>
          <cell r="I79" t="str">
            <v>Conglomerates (12)</v>
          </cell>
          <cell r="J79" t="str">
            <v>Subordinated Obligation</v>
          </cell>
          <cell r="K79" t="str">
            <v>no</v>
          </cell>
          <cell r="L79" t="str">
            <v>Public</v>
          </cell>
          <cell r="M79" t="str">
            <v>UNITED STATES</v>
          </cell>
        </row>
        <row r="80">
          <cell r="A80" t="str">
            <v>829226af6</v>
          </cell>
          <cell r="B80" t="str">
            <v>Sinclair Broadcast Group, Inc.</v>
          </cell>
          <cell r="C80">
            <v>2500000</v>
          </cell>
          <cell r="D80">
            <v>8.75</v>
          </cell>
          <cell r="E80">
            <v>39431</v>
          </cell>
          <cell r="F80" t="str">
            <v>B</v>
          </cell>
          <cell r="G80" t="str">
            <v>B2</v>
          </cell>
          <cell r="H80" t="str">
            <v>AAA</v>
          </cell>
          <cell r="I80" t="str">
            <v>Broadcast Radio and Television (5)</v>
          </cell>
          <cell r="J80" t="str">
            <v>Senior Unsecured Obligation</v>
          </cell>
          <cell r="K80" t="str">
            <v>no</v>
          </cell>
          <cell r="L80" t="str">
            <v>Public</v>
          </cell>
          <cell r="M80" t="str">
            <v>UNITED STATES</v>
          </cell>
        </row>
        <row r="81">
          <cell r="A81" t="str">
            <v>83001pab5</v>
          </cell>
          <cell r="B81" t="str">
            <v>Six Flags Entertainment Corp.</v>
          </cell>
          <cell r="C81">
            <v>1000000</v>
          </cell>
          <cell r="D81">
            <v>9.5</v>
          </cell>
          <cell r="E81">
            <v>39845</v>
          </cell>
          <cell r="F81" t="str">
            <v>B</v>
          </cell>
          <cell r="G81" t="str">
            <v>B3</v>
          </cell>
          <cell r="H81" t="str">
            <v>AAA</v>
          </cell>
          <cell r="I81" t="str">
            <v>Leisure (30)</v>
          </cell>
          <cell r="J81" t="str">
            <v>Subordinated Obligation</v>
          </cell>
          <cell r="K81" t="str">
            <v>no</v>
          </cell>
          <cell r="L81" t="str">
            <v>Public</v>
          </cell>
          <cell r="M81" t="str">
            <v>UNITED STATES</v>
          </cell>
        </row>
        <row r="82">
          <cell r="A82" t="str">
            <v>846425ah9</v>
          </cell>
          <cell r="B82" t="str">
            <v>Spanish Broadcasting</v>
          </cell>
          <cell r="C82">
            <v>5000000</v>
          </cell>
          <cell r="D82">
            <v>9.625</v>
          </cell>
          <cell r="E82">
            <v>40118</v>
          </cell>
          <cell r="F82" t="str">
            <v>B-</v>
          </cell>
          <cell r="G82" t="str">
            <v>B3</v>
          </cell>
          <cell r="H82" t="str">
            <v>AAA</v>
          </cell>
          <cell r="I82" t="str">
            <v>Broadcast Radio and Television (5)</v>
          </cell>
          <cell r="J82" t="str">
            <v>Senior Unsecured Obligation</v>
          </cell>
          <cell r="K82" t="str">
            <v>no</v>
          </cell>
          <cell r="L82" t="str">
            <v>Public</v>
          </cell>
          <cell r="M82" t="str">
            <v>UNITED STATES</v>
          </cell>
        </row>
        <row r="83">
          <cell r="A83" t="str">
            <v>84760tah3</v>
          </cell>
          <cell r="B83" t="str">
            <v>SpectraSite Holdings, Inc.</v>
          </cell>
          <cell r="C83">
            <v>2000000</v>
          </cell>
          <cell r="D83">
            <v>10.75</v>
          </cell>
          <cell r="E83">
            <v>40252</v>
          </cell>
          <cell r="F83" t="str">
            <v>B-</v>
          </cell>
          <cell r="G83" t="str">
            <v>B3</v>
          </cell>
          <cell r="H83" t="str">
            <v>AAA</v>
          </cell>
          <cell r="I83" t="str">
            <v>Broadcast Radio and Television (5)</v>
          </cell>
          <cell r="J83" t="str">
            <v>Senior Unsecured Obligation</v>
          </cell>
          <cell r="K83" t="str">
            <v>no</v>
          </cell>
          <cell r="L83" t="str">
            <v>Public</v>
          </cell>
          <cell r="M83" t="str">
            <v>UNITED STATES</v>
          </cell>
        </row>
        <row r="84">
          <cell r="A84" t="str">
            <v>85375cab7</v>
          </cell>
          <cell r="B84" t="str">
            <v>Standard Pacific Corp.</v>
          </cell>
          <cell r="C84">
            <v>3000000</v>
          </cell>
          <cell r="D84">
            <v>8.5</v>
          </cell>
          <cell r="E84">
            <v>39248</v>
          </cell>
          <cell r="F84" t="str">
            <v>BB</v>
          </cell>
          <cell r="G84" t="str">
            <v>Ba2</v>
          </cell>
          <cell r="H84" t="str">
            <v>AAA</v>
          </cell>
          <cell r="I84" t="str">
            <v>Building and development (7)</v>
          </cell>
          <cell r="J84" t="str">
            <v>Subordinated Obligation</v>
          </cell>
          <cell r="K84" t="str">
            <v>no</v>
          </cell>
          <cell r="L84" t="str">
            <v>Public</v>
          </cell>
          <cell r="M84" t="str">
            <v>UNITED STATES</v>
          </cell>
        </row>
        <row r="85">
          <cell r="A85" t="str">
            <v>784752ac1</v>
          </cell>
          <cell r="B85" t="str">
            <v>STC Broadcasting Inc.</v>
          </cell>
          <cell r="C85">
            <v>3100000</v>
          </cell>
          <cell r="D85">
            <v>11</v>
          </cell>
          <cell r="E85">
            <v>39156</v>
          </cell>
          <cell r="F85" t="str">
            <v>CCC+</v>
          </cell>
          <cell r="G85" t="str">
            <v>B3</v>
          </cell>
          <cell r="H85" t="str">
            <v>AAA</v>
          </cell>
          <cell r="I85" t="str">
            <v>Broadcast Radio and Television (5)</v>
          </cell>
          <cell r="J85" t="str">
            <v>Subordinated Obligation</v>
          </cell>
          <cell r="K85" t="str">
            <v>no</v>
          </cell>
          <cell r="L85" t="str">
            <v>Public</v>
          </cell>
          <cell r="M85" t="str">
            <v>UNITED STATES</v>
          </cell>
        </row>
        <row r="86">
          <cell r="A86" t="str">
            <v>882650ab0</v>
          </cell>
          <cell r="B86" t="str">
            <v>Texas Petrochemical</v>
          </cell>
          <cell r="C86">
            <v>2000000</v>
          </cell>
          <cell r="D86">
            <v>11.125</v>
          </cell>
          <cell r="E86">
            <v>38899</v>
          </cell>
          <cell r="F86" t="str">
            <v>B</v>
          </cell>
          <cell r="G86" t="str">
            <v>Caa1</v>
          </cell>
          <cell r="H86" t="str">
            <v>AAA</v>
          </cell>
          <cell r="I86" t="str">
            <v>Chemical/Plastics (10)</v>
          </cell>
          <cell r="J86" t="str">
            <v>Subordinated Obligation</v>
          </cell>
          <cell r="K86" t="str">
            <v>no</v>
          </cell>
          <cell r="L86" t="str">
            <v>Public</v>
          </cell>
          <cell r="M86" t="str">
            <v>UNITED STATES</v>
          </cell>
        </row>
        <row r="87">
          <cell r="A87" t="str">
            <v>882650ae4</v>
          </cell>
          <cell r="B87" t="str">
            <v>Texas Petrochemical</v>
          </cell>
          <cell r="C87">
            <v>2370000</v>
          </cell>
          <cell r="D87">
            <v>11.125</v>
          </cell>
          <cell r="E87">
            <v>38899</v>
          </cell>
          <cell r="F87" t="str">
            <v>B</v>
          </cell>
          <cell r="G87" t="str">
            <v>Caa1</v>
          </cell>
          <cell r="H87" t="str">
            <v>AAA</v>
          </cell>
          <cell r="I87" t="str">
            <v>Chemical/Plastics (10)</v>
          </cell>
          <cell r="J87" t="str">
            <v>Subordinated Obligation</v>
          </cell>
          <cell r="K87" t="str">
            <v>no</v>
          </cell>
          <cell r="L87" t="str">
            <v>Public</v>
          </cell>
          <cell r="M87" t="str">
            <v>UNITED STATES</v>
          </cell>
        </row>
        <row r="88">
          <cell r="A88" t="str">
            <v>894172af2</v>
          </cell>
          <cell r="B88" t="str">
            <v>TravelCenters of America, Inc.</v>
          </cell>
          <cell r="C88">
            <v>1000000</v>
          </cell>
          <cell r="D88">
            <v>12.75</v>
          </cell>
          <cell r="E88">
            <v>39934</v>
          </cell>
          <cell r="F88" t="str">
            <v>B</v>
          </cell>
          <cell r="G88" t="str">
            <v>B3</v>
          </cell>
          <cell r="H88" t="str">
            <v>AAA</v>
          </cell>
          <cell r="I88" t="str">
            <v>Surface Transport (37)</v>
          </cell>
          <cell r="J88" t="str">
            <v>Senior Unsecured Obligation</v>
          </cell>
          <cell r="K88" t="str">
            <v>no</v>
          </cell>
          <cell r="L88" t="str">
            <v>Public</v>
          </cell>
          <cell r="M88" t="str">
            <v>UNITED STATES</v>
          </cell>
        </row>
        <row r="89">
          <cell r="A89" t="str">
            <v>896106ak7</v>
          </cell>
          <cell r="B89" t="str">
            <v>Trico Marine Services</v>
          </cell>
          <cell r="C89">
            <v>1000000</v>
          </cell>
          <cell r="D89">
            <v>8.5</v>
          </cell>
          <cell r="E89">
            <v>38565</v>
          </cell>
          <cell r="F89" t="str">
            <v>B</v>
          </cell>
          <cell r="G89" t="str">
            <v>B1</v>
          </cell>
          <cell r="H89" t="str">
            <v>AAA</v>
          </cell>
          <cell r="I89" t="str">
            <v>Oil and Gas (32)</v>
          </cell>
          <cell r="J89" t="str">
            <v>Senior Secured Obligation</v>
          </cell>
          <cell r="K89" t="str">
            <v>yes</v>
          </cell>
          <cell r="L89" t="str">
            <v>Public</v>
          </cell>
          <cell r="M89" t="str">
            <v>UNITED STATES</v>
          </cell>
        </row>
        <row r="90">
          <cell r="A90" t="str">
            <v>897907aa9</v>
          </cell>
          <cell r="B90" t="str">
            <v>Trump Atlantic</v>
          </cell>
          <cell r="C90">
            <v>5000000</v>
          </cell>
          <cell r="D90">
            <v>11.25</v>
          </cell>
          <cell r="E90">
            <v>38838</v>
          </cell>
          <cell r="F90" t="str">
            <v>B-</v>
          </cell>
          <cell r="G90" t="str">
            <v>B3</v>
          </cell>
          <cell r="H90" t="str">
            <v>AAA</v>
          </cell>
          <cell r="I90" t="str">
            <v>Hotels/Motels/Inns &amp; Casinos (27)</v>
          </cell>
          <cell r="J90" t="str">
            <v>Subordinated Obligation</v>
          </cell>
          <cell r="K90" t="str">
            <v>no</v>
          </cell>
          <cell r="L90" t="str">
            <v>Public</v>
          </cell>
          <cell r="M90" t="str">
            <v>UNITED STATES</v>
          </cell>
        </row>
        <row r="91">
          <cell r="A91" t="str">
            <v>911363ag4</v>
          </cell>
          <cell r="B91" t="str">
            <v>United Rentals Inc.</v>
          </cell>
          <cell r="C91">
            <v>5000000</v>
          </cell>
          <cell r="D91">
            <v>9.25</v>
          </cell>
          <cell r="E91">
            <v>39828</v>
          </cell>
          <cell r="F91" t="str">
            <v>BB-</v>
          </cell>
          <cell r="G91" t="str">
            <v>B2</v>
          </cell>
          <cell r="H91" t="str">
            <v>AAA</v>
          </cell>
          <cell r="I91" t="str">
            <v>Equipment Leasing (18)</v>
          </cell>
          <cell r="J91" t="str">
            <v>Senior Unsecured Obligation</v>
          </cell>
          <cell r="K91" t="str">
            <v>no</v>
          </cell>
          <cell r="L91" t="str">
            <v>Public</v>
          </cell>
          <cell r="M91" t="str">
            <v>UNITED STATES</v>
          </cell>
        </row>
        <row r="92">
          <cell r="A92" t="str">
            <v>91263paa3</v>
          </cell>
          <cell r="B92" t="str">
            <v>United States Steel</v>
          </cell>
          <cell r="C92">
            <v>4250000</v>
          </cell>
          <cell r="D92">
            <v>10.75</v>
          </cell>
          <cell r="E92">
            <v>39661</v>
          </cell>
          <cell r="F92" t="str">
            <v>BB</v>
          </cell>
          <cell r="G92" t="str">
            <v>Ba3</v>
          </cell>
          <cell r="H92" t="str">
            <v>AAA</v>
          </cell>
          <cell r="I92" t="str">
            <v>Steel (36)</v>
          </cell>
          <cell r="J92" t="str">
            <v>Subordinated Obligation</v>
          </cell>
          <cell r="K92" t="str">
            <v>no</v>
          </cell>
          <cell r="L92" t="str">
            <v>Public</v>
          </cell>
          <cell r="M92" t="str">
            <v>UNITED STATES</v>
          </cell>
        </row>
        <row r="93">
          <cell r="A93" t="str">
            <v>911674af6</v>
          </cell>
          <cell r="B93" t="str">
            <v>US Can Corp.</v>
          </cell>
          <cell r="C93">
            <v>5000000</v>
          </cell>
          <cell r="D93">
            <v>12.375</v>
          </cell>
          <cell r="E93">
            <v>40452</v>
          </cell>
          <cell r="F93" t="str">
            <v>B</v>
          </cell>
          <cell r="G93" t="str">
            <v>B3</v>
          </cell>
          <cell r="H93" t="str">
            <v>AAA</v>
          </cell>
          <cell r="I93" t="str">
            <v>Containers &amp; Glass Products (13)</v>
          </cell>
          <cell r="J93" t="str">
            <v>Subordinated Obligation</v>
          </cell>
          <cell r="K93" t="str">
            <v>no</v>
          </cell>
          <cell r="L93" t="str">
            <v>Public</v>
          </cell>
          <cell r="M93" t="str">
            <v>UNITED STATES</v>
          </cell>
        </row>
        <row r="94">
          <cell r="A94" t="str">
            <v>928866aa0</v>
          </cell>
          <cell r="B94" t="str">
            <v>Von Hoffmann Press</v>
          </cell>
          <cell r="C94">
            <v>4000000</v>
          </cell>
          <cell r="D94">
            <v>10.875</v>
          </cell>
          <cell r="E94">
            <v>39217</v>
          </cell>
          <cell r="F94" t="str">
            <v>B-</v>
          </cell>
          <cell r="G94" t="str">
            <v>B3</v>
          </cell>
          <cell r="H94" t="str">
            <v>AAA</v>
          </cell>
          <cell r="I94" t="str">
            <v>Publishing (33)</v>
          </cell>
          <cell r="J94" t="str">
            <v>Senior Unsecured Obligation</v>
          </cell>
          <cell r="K94" t="str">
            <v>no</v>
          </cell>
          <cell r="L94" t="str">
            <v>Public</v>
          </cell>
          <cell r="M94" t="str">
            <v>UNITED STATES</v>
          </cell>
        </row>
        <row r="95">
          <cell r="A95" t="str">
            <v>92923jaf6</v>
          </cell>
          <cell r="B95" t="str">
            <v>WCI Steel Inc.</v>
          </cell>
          <cell r="C95">
            <v>3500000</v>
          </cell>
          <cell r="D95">
            <v>10</v>
          </cell>
          <cell r="E95">
            <v>38322</v>
          </cell>
          <cell r="F95" t="str">
            <v>B</v>
          </cell>
          <cell r="G95" t="str">
            <v>B3</v>
          </cell>
          <cell r="H95" t="str">
            <v>AAA</v>
          </cell>
          <cell r="I95" t="str">
            <v>Nonferrous Metals/Minerals (31)</v>
          </cell>
          <cell r="J95" t="str">
            <v>Senior Unsecured Obligation</v>
          </cell>
          <cell r="K95" t="str">
            <v>no</v>
          </cell>
          <cell r="L95" t="str">
            <v>Public</v>
          </cell>
          <cell r="M95" t="str">
            <v>UNITED STATES</v>
          </cell>
        </row>
        <row r="96">
          <cell r="A96" t="str">
            <v>974280ab5</v>
          </cell>
          <cell r="B96" t="str">
            <v>Winn-Dixie Stores, Inc.</v>
          </cell>
          <cell r="C96">
            <v>1250000</v>
          </cell>
          <cell r="D96">
            <v>8.875</v>
          </cell>
          <cell r="E96">
            <v>39539</v>
          </cell>
          <cell r="F96" t="str">
            <v>BB+</v>
          </cell>
          <cell r="G96" t="str">
            <v>Ba2</v>
          </cell>
          <cell r="H96" t="str">
            <v>AAA</v>
          </cell>
          <cell r="I96" t="str">
            <v>Food/Drug Retailers (23)</v>
          </cell>
          <cell r="J96" t="str">
            <v>Subordinated Obligation</v>
          </cell>
          <cell r="K96" t="str">
            <v>no</v>
          </cell>
          <cell r="L96" t="str">
            <v>Public</v>
          </cell>
          <cell r="M96" t="str">
            <v>UNITED STATES</v>
          </cell>
        </row>
        <row r="97">
          <cell r="A97" t="str">
            <v>92931mac6</v>
          </cell>
          <cell r="B97" t="str">
            <v>WRC Media Inc.</v>
          </cell>
          <cell r="C97">
            <v>5000000</v>
          </cell>
          <cell r="D97">
            <v>12.75</v>
          </cell>
          <cell r="E97">
            <v>40132</v>
          </cell>
          <cell r="F97" t="str">
            <v>B-</v>
          </cell>
          <cell r="G97" t="str">
            <v>B3</v>
          </cell>
          <cell r="H97" t="str">
            <v>AAA</v>
          </cell>
          <cell r="I97" t="str">
            <v>Publishing (33)</v>
          </cell>
          <cell r="J97" t="str">
            <v>Senior Unsecured Obligation</v>
          </cell>
          <cell r="K97" t="str">
            <v>no</v>
          </cell>
          <cell r="L97" t="str">
            <v>Public</v>
          </cell>
          <cell r="M97" t="str">
            <v>UNITED STATES</v>
          </cell>
        </row>
        <row r="98">
          <cell r="A98" t="str">
            <v>984121au7</v>
          </cell>
          <cell r="B98" t="str">
            <v>Xerox Corp.</v>
          </cell>
          <cell r="C98">
            <v>4000000</v>
          </cell>
          <cell r="D98">
            <v>7.15</v>
          </cell>
          <cell r="E98">
            <v>38200</v>
          </cell>
          <cell r="F98" t="str">
            <v>BBB-</v>
          </cell>
          <cell r="G98" t="str">
            <v>Ba1</v>
          </cell>
          <cell r="H98" t="str">
            <v>AAA</v>
          </cell>
          <cell r="I98" t="str">
            <v>Business Equipment &amp; Service (8)</v>
          </cell>
          <cell r="J98" t="str">
            <v>Subordinated Obligation</v>
          </cell>
          <cell r="K98" t="str">
            <v>no</v>
          </cell>
          <cell r="L98" t="str">
            <v>Public</v>
          </cell>
          <cell r="M98" t="str">
            <v>UNITED STATES</v>
          </cell>
        </row>
        <row r="99">
          <cell r="A99" t="str">
            <v>987434am9</v>
          </cell>
          <cell r="B99" t="str">
            <v>Young Broadcasting</v>
          </cell>
          <cell r="C99">
            <v>2000000</v>
          </cell>
          <cell r="D99">
            <v>10</v>
          </cell>
          <cell r="E99">
            <v>40603</v>
          </cell>
          <cell r="F99" t="str">
            <v>B</v>
          </cell>
          <cell r="G99" t="str">
            <v>B2</v>
          </cell>
          <cell r="H99" t="str">
            <v>AAA</v>
          </cell>
          <cell r="I99" t="str">
            <v>Cable Television (9)</v>
          </cell>
          <cell r="J99" t="str">
            <v>Sub</v>
          </cell>
          <cell r="K99" t="str">
            <v>no</v>
          </cell>
          <cell r="L99" t="str">
            <v>Public</v>
          </cell>
          <cell r="M99" t="str">
            <v>UNITED STATES</v>
          </cell>
        </row>
        <row r="102">
          <cell r="C102">
            <v>273820000</v>
          </cell>
        </row>
        <row r="135">
          <cell r="C135">
            <v>547640000</v>
          </cell>
        </row>
        <row r="141">
          <cell r="A141" t="str">
            <v>099542AA0</v>
          </cell>
          <cell r="B141" t="str">
            <v>Borden Chemical &amp; Plastics</v>
          </cell>
          <cell r="C141">
            <v>2650000</v>
          </cell>
          <cell r="D141">
            <v>9.5</v>
          </cell>
          <cell r="E141">
            <v>38473</v>
          </cell>
          <cell r="F141" t="str">
            <v>D</v>
          </cell>
          <cell r="G141" t="str">
            <v>Ca</v>
          </cell>
          <cell r="H141" t="str">
            <v>AAA</v>
          </cell>
          <cell r="I141" t="str">
            <v>Chemical/plastics</v>
          </cell>
          <cell r="J141" t="str">
            <v>Senior</v>
          </cell>
          <cell r="K141" t="str">
            <v>NO</v>
          </cell>
          <cell r="L141" t="str">
            <v>Quasi-Public</v>
          </cell>
          <cell r="M141" t="str">
            <v>U.S.</v>
          </cell>
        </row>
        <row r="142">
          <cell r="A142" t="str">
            <v>981583AC1</v>
          </cell>
          <cell r="B142" t="str">
            <v>Worldwide Fiber, Inc. (Can)</v>
          </cell>
          <cell r="C142">
            <v>1000000</v>
          </cell>
          <cell r="D142">
            <v>12.5</v>
          </cell>
          <cell r="E142">
            <v>38701</v>
          </cell>
          <cell r="F142" t="str">
            <v>D</v>
          </cell>
          <cell r="G142" t="str">
            <v>Ca</v>
          </cell>
          <cell r="H142" t="str">
            <v>AAA</v>
          </cell>
          <cell r="I142" t="str">
            <v>Building and development</v>
          </cell>
          <cell r="J142" t="str">
            <v>Senior</v>
          </cell>
          <cell r="K142" t="str">
            <v>NO</v>
          </cell>
          <cell r="L142" t="str">
            <v>Public</v>
          </cell>
          <cell r="M142" t="str">
            <v>Canada</v>
          </cell>
        </row>
        <row r="143">
          <cell r="A143" t="str">
            <v>981583AF4</v>
          </cell>
          <cell r="B143" t="str">
            <v>360 Networks/Worldwide Fiber, Inc. (Can)</v>
          </cell>
          <cell r="C143">
            <v>4000000</v>
          </cell>
          <cell r="D143">
            <v>12</v>
          </cell>
          <cell r="E143">
            <v>40026</v>
          </cell>
          <cell r="F143" t="str">
            <v>D</v>
          </cell>
          <cell r="G143" t="str">
            <v>Ca</v>
          </cell>
          <cell r="H143" t="str">
            <v>AAA</v>
          </cell>
          <cell r="I143" t="str">
            <v>Building and development</v>
          </cell>
          <cell r="J143" t="str">
            <v>Senior</v>
          </cell>
          <cell r="K143" t="str">
            <v>NO</v>
          </cell>
          <cell r="L143" t="str">
            <v>Public</v>
          </cell>
          <cell r="M143" t="str">
            <v>Canada</v>
          </cell>
        </row>
        <row r="144">
          <cell r="A144" t="str">
            <v>030222AB9</v>
          </cell>
          <cell r="B144" t="str">
            <v>American Tissue Inc.</v>
          </cell>
          <cell r="C144">
            <v>5000000</v>
          </cell>
          <cell r="D144">
            <v>12.5</v>
          </cell>
          <cell r="E144">
            <v>38913</v>
          </cell>
          <cell r="F144" t="str">
            <v>D</v>
          </cell>
          <cell r="G144" t="str">
            <v>Caa2</v>
          </cell>
          <cell r="H144" t="str">
            <v>AAA</v>
          </cell>
          <cell r="I144" t="str">
            <v>Forest products</v>
          </cell>
          <cell r="J144" t="str">
            <v xml:space="preserve">Senior </v>
          </cell>
          <cell r="K144" t="str">
            <v>YES</v>
          </cell>
          <cell r="L144" t="str">
            <v>Public</v>
          </cell>
          <cell r="M144" t="str">
            <v>UNITED STATES</v>
          </cell>
        </row>
        <row r="145">
          <cell r="C145">
            <v>12650000</v>
          </cell>
        </row>
        <row r="147">
          <cell r="C147">
            <v>560290000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Issuance"/>
      <sheetName val="Sources"/>
      <sheetName val="Uses"/>
      <sheetName val="Warehouse Exit Cost"/>
      <sheetName val="Breakdown of BASL Expenses"/>
      <sheetName val="Assignment Fees"/>
      <sheetName val="Hidden List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"/>
      <sheetName val="Rate1"/>
      <sheetName val="A_S1"/>
      <sheetName val="A_S2"/>
      <sheetName val="A_S3"/>
      <sheetName val="A_S4"/>
      <sheetName val="A_S5"/>
      <sheetName val="A_S6"/>
      <sheetName val="A_S7"/>
      <sheetName val="A_S8"/>
      <sheetName val="A_S9"/>
      <sheetName val="A_S10"/>
      <sheetName val="A_S11"/>
      <sheetName val="A_S12"/>
      <sheetName val="A_S13"/>
      <sheetName val="A_S14"/>
      <sheetName val="A_S15"/>
      <sheetName val="A_S16"/>
      <sheetName val="A_S17"/>
      <sheetName val="A_S18"/>
      <sheetName val="Total"/>
      <sheetName val="P'tfolio "/>
      <sheetName val="Balance Sheet"/>
      <sheetName val="Profit and Loss"/>
      <sheetName val="Cash flow"/>
      <sheetName val="Notes"/>
      <sheetName val="Hidden List"/>
      <sheetName val="Uses"/>
    </sheetNames>
    <sheetDataSet>
      <sheetData sheetId="0"/>
      <sheetData sheetId="1" refreshError="1">
        <row r="3">
          <cell r="B3" t="str">
            <v xml:space="preserve">Mid Rate </v>
          </cell>
          <cell r="G3" t="str">
            <v>Average Rate</v>
          </cell>
        </row>
        <row r="4">
          <cell r="A4" t="str">
            <v>Date</v>
          </cell>
          <cell r="B4" t="str">
            <v>GBP</v>
          </cell>
          <cell r="C4" t="str">
            <v>USD</v>
          </cell>
          <cell r="D4" t="str">
            <v>PLN</v>
          </cell>
          <cell r="E4" t="str">
            <v>EUR</v>
          </cell>
          <cell r="G4" t="str">
            <v>GBP</v>
          </cell>
          <cell r="H4" t="str">
            <v>USD</v>
          </cell>
          <cell r="I4" t="str">
            <v>PLN</v>
          </cell>
        </row>
        <row r="5">
          <cell r="A5">
            <v>37257</v>
          </cell>
          <cell r="B5">
            <v>1.6406099999999999</v>
          </cell>
          <cell r="C5">
            <v>1.1328223718280683</v>
          </cell>
          <cell r="D5">
            <v>0.26503044293706091</v>
          </cell>
          <cell r="E5">
            <v>1</v>
          </cell>
          <cell r="G5">
            <v>1.5916446360153256</v>
          </cell>
          <cell r="H5">
            <v>1.0619007474920212</v>
          </cell>
          <cell r="I5">
            <v>0.26836842061089433</v>
          </cell>
        </row>
        <row r="6">
          <cell r="A6">
            <v>37258</v>
          </cell>
          <cell r="B6">
            <v>1.6406099999999999</v>
          </cell>
          <cell r="C6">
            <v>1.1328223718280683</v>
          </cell>
          <cell r="D6">
            <v>0.26503044293706091</v>
          </cell>
          <cell r="E6">
            <v>1</v>
          </cell>
          <cell r="G6">
            <v>1.5914563076923074</v>
          </cell>
          <cell r="H6">
            <v>1.0616279720138055</v>
          </cell>
          <cell r="I6">
            <v>0.26838125898656295</v>
          </cell>
        </row>
        <row r="7">
          <cell r="A7">
            <v>37259</v>
          </cell>
          <cell r="B7">
            <v>1.6017600000000001</v>
          </cell>
          <cell r="C7">
            <v>1.1072966713905499</v>
          </cell>
          <cell r="D7">
            <v>0.25875446466793856</v>
          </cell>
          <cell r="E7">
            <v>1</v>
          </cell>
          <cell r="G7">
            <v>1.5912665250965248</v>
          </cell>
          <cell r="H7">
            <v>1.0613530901612407</v>
          </cell>
          <cell r="I7">
            <v>0.26839419650026758</v>
          </cell>
        </row>
        <row r="8">
          <cell r="A8">
            <v>37260</v>
          </cell>
          <cell r="B8">
            <v>1.6028500000000001</v>
          </cell>
          <cell r="C8">
            <v>1.1118548834628192</v>
          </cell>
          <cell r="D8">
            <v>0.25893054745592681</v>
          </cell>
          <cell r="E8">
            <v>1</v>
          </cell>
          <cell r="G8">
            <v>1.591225852713178</v>
          </cell>
          <cell r="H8">
            <v>1.0611750142650032</v>
          </cell>
          <cell r="I8">
            <v>0.26843155980194322</v>
          </cell>
        </row>
        <row r="9">
          <cell r="A9">
            <v>37263</v>
          </cell>
          <cell r="B9">
            <v>1.6111899999999999</v>
          </cell>
          <cell r="C9">
            <v>1.11694280762565</v>
          </cell>
          <cell r="D9">
            <v>0.26027782309980013</v>
          </cell>
          <cell r="E9">
            <v>1</v>
          </cell>
          <cell r="G9">
            <v>1.5911806225680933</v>
          </cell>
          <cell r="H9">
            <v>1.0609778163303811</v>
          </cell>
          <cell r="I9">
            <v>0.2684685287215775</v>
          </cell>
        </row>
        <row r="10">
          <cell r="A10">
            <v>37264</v>
          </cell>
          <cell r="B10" t="str">
            <v>.</v>
          </cell>
          <cell r="C10">
            <v>1.1212013765773281</v>
          </cell>
          <cell r="D10">
            <v>0.26051852342466481</v>
          </cell>
          <cell r="E10">
            <v>1</v>
          </cell>
          <cell r="G10">
            <v>1.5911024609374997</v>
          </cell>
          <cell r="H10">
            <v>1.0607592030831341</v>
          </cell>
          <cell r="I10">
            <v>0.26850052366541266</v>
          </cell>
        </row>
        <row r="11">
          <cell r="A11">
            <v>37265</v>
          </cell>
          <cell r="B11">
            <v>1.61995</v>
          </cell>
          <cell r="C11">
            <v>1.123093455352191</v>
          </cell>
          <cell r="D11">
            <v>0.26169294715739377</v>
          </cell>
          <cell r="E11">
            <v>1</v>
          </cell>
          <cell r="G11">
            <v>1.5910178431372548</v>
          </cell>
          <cell r="H11">
            <v>1.0605221749517841</v>
          </cell>
          <cell r="I11">
            <v>0.26853182562714101</v>
          </cell>
        </row>
        <row r="12">
          <cell r="A12">
            <v>37266</v>
          </cell>
          <cell r="B12">
            <v>1.62</v>
          </cell>
          <cell r="C12">
            <v>1.1262513904338154</v>
          </cell>
          <cell r="D12">
            <v>0.26170102434950337</v>
          </cell>
          <cell r="E12">
            <v>1</v>
          </cell>
          <cell r="G12">
            <v>1.5909039370078739</v>
          </cell>
          <cell r="H12">
            <v>1.0602758313281606</v>
          </cell>
          <cell r="I12">
            <v>0.2685587503455259</v>
          </cell>
        </row>
        <row r="13">
          <cell r="A13">
            <v>37267</v>
          </cell>
          <cell r="B13">
            <v>1.61755</v>
          </cell>
          <cell r="C13">
            <v>1.1195667220376522</v>
          </cell>
          <cell r="D13">
            <v>0.26130524193613525</v>
          </cell>
          <cell r="E13">
            <v>1</v>
          </cell>
          <cell r="G13">
            <v>1.5907889328063241</v>
          </cell>
          <cell r="H13">
            <v>1.0600150583672685</v>
          </cell>
          <cell r="I13">
            <v>0.26858585598187373</v>
          </cell>
        </row>
        <row r="14">
          <cell r="A14">
            <v>37270</v>
          </cell>
          <cell r="B14">
            <v>1.6214</v>
          </cell>
          <cell r="C14">
            <v>1.1219596581669724</v>
          </cell>
          <cell r="D14">
            <v>0.26192718572857082</v>
          </cell>
          <cell r="E14">
            <v>1</v>
          </cell>
          <cell r="G14">
            <v>1.590682738095238</v>
          </cell>
          <cell r="H14">
            <v>1.0597787422415923</v>
          </cell>
          <cell r="I14">
            <v>0.26861474730745205</v>
          </cell>
        </row>
        <row r="15">
          <cell r="A15">
            <v>37271</v>
          </cell>
          <cell r="B15">
            <v>1.6206100000000001</v>
          </cell>
          <cell r="C15">
            <v>1.1183176344753822</v>
          </cell>
          <cell r="D15">
            <v>0.2617995660932399</v>
          </cell>
          <cell r="E15">
            <v>1</v>
          </cell>
          <cell r="G15">
            <v>1.5905603585657369</v>
          </cell>
          <cell r="H15">
            <v>1.059531009508822</v>
          </cell>
          <cell r="I15">
            <v>0.26864139097908107</v>
          </cell>
        </row>
        <row r="16">
          <cell r="A16">
            <v>37272</v>
          </cell>
          <cell r="B16">
            <v>1.6223000000000001</v>
          </cell>
          <cell r="C16">
            <v>1.1230875735548633</v>
          </cell>
          <cell r="D16">
            <v>0.26207257518654276</v>
          </cell>
          <cell r="E16">
            <v>1</v>
          </cell>
          <cell r="G16">
            <v>1.5904401599999998</v>
          </cell>
          <cell r="H16">
            <v>1.059295863008956</v>
          </cell>
          <cell r="I16">
            <v>0.26866875827862441</v>
          </cell>
        </row>
        <row r="17">
          <cell r="A17">
            <v>37273</v>
          </cell>
          <cell r="B17">
            <v>1.62818</v>
          </cell>
          <cell r="C17">
            <v>1.1318595759471672</v>
          </cell>
          <cell r="D17">
            <v>0.26302245297862614</v>
          </cell>
          <cell r="E17">
            <v>1</v>
          </cell>
          <cell r="G17">
            <v>1.590312208835341</v>
          </cell>
          <cell r="H17">
            <v>1.0590396714003376</v>
          </cell>
          <cell r="I17">
            <v>0.26869524897377328</v>
          </cell>
        </row>
        <row r="18">
          <cell r="A18">
            <v>37274</v>
          </cell>
          <cell r="B18">
            <v>1.63131</v>
          </cell>
          <cell r="C18">
            <v>1.1349427766375624</v>
          </cell>
          <cell r="D18">
            <v>0.26352808520468413</v>
          </cell>
          <cell r="E18">
            <v>1</v>
          </cell>
          <cell r="G18">
            <v>1.5901595161290321</v>
          </cell>
          <cell r="H18">
            <v>1.0587460427529716</v>
          </cell>
          <cell r="I18">
            <v>0.26871812315117305</v>
          </cell>
        </row>
        <row r="19">
          <cell r="A19">
            <v>37277</v>
          </cell>
          <cell r="B19">
            <v>1.62504</v>
          </cell>
          <cell r="C19">
            <v>1.1316040527836775</v>
          </cell>
          <cell r="D19">
            <v>0.26251520531414624</v>
          </cell>
          <cell r="E19">
            <v>1</v>
          </cell>
          <cell r="G19">
            <v>1.5899929149797569</v>
          </cell>
          <cell r="H19">
            <v>1.0584375539518194</v>
          </cell>
          <cell r="I19">
            <v>0.26873913545055156</v>
          </cell>
        </row>
        <row r="20">
          <cell r="A20">
            <v>37278</v>
          </cell>
          <cell r="B20">
            <v>1.62548</v>
          </cell>
          <cell r="C20">
            <v>1.1325019159757541</v>
          </cell>
          <cell r="D20">
            <v>0.26258628460471028</v>
          </cell>
          <cell r="E20">
            <v>1</v>
          </cell>
          <cell r="G20">
            <v>1.5898504471544712</v>
          </cell>
          <cell r="H20">
            <v>1.0581401291598198</v>
          </cell>
          <cell r="I20">
            <v>0.26876443597956134</v>
          </cell>
        </row>
        <row r="21">
          <cell r="A21">
            <v>37279</v>
          </cell>
          <cell r="B21">
            <v>1.61795</v>
          </cell>
          <cell r="C21">
            <v>1.1325027123508207</v>
          </cell>
          <cell r="D21">
            <v>0.26136985947301167</v>
          </cell>
          <cell r="E21">
            <v>1</v>
          </cell>
          <cell r="G21">
            <v>1.5897050204081631</v>
          </cell>
          <cell r="H21">
            <v>1.0578366116626121</v>
          </cell>
          <cell r="I21">
            <v>0.26878965292394846</v>
          </cell>
        </row>
        <row r="22">
          <cell r="A22">
            <v>37280</v>
          </cell>
          <cell r="B22">
            <v>1.61426</v>
          </cell>
          <cell r="C22">
            <v>1.1318608890758661</v>
          </cell>
          <cell r="D22">
            <v>0.26077376269532671</v>
          </cell>
          <cell r="E22">
            <v>1</v>
          </cell>
          <cell r="G22">
            <v>1.5895892622950818</v>
          </cell>
          <cell r="H22">
            <v>1.0575306030532339</v>
          </cell>
          <cell r="I22">
            <v>0.2688200619135015</v>
          </cell>
        </row>
        <row r="23">
          <cell r="A23">
            <v>37281</v>
          </cell>
          <cell r="B23">
            <v>1.6199699999999999</v>
          </cell>
          <cell r="C23">
            <v>1.1388189806678382</v>
          </cell>
          <cell r="D23">
            <v>0.26169617803423761</v>
          </cell>
          <cell r="E23">
            <v>1</v>
          </cell>
          <cell r="G23">
            <v>1.5894877366255145</v>
          </cell>
          <cell r="H23">
            <v>1.0572247171025237</v>
          </cell>
          <cell r="I23">
            <v>0.26885317425596311</v>
          </cell>
        </row>
        <row r="24">
          <cell r="A24">
            <v>37284</v>
          </cell>
          <cell r="B24">
            <v>1.6315900000000001</v>
          </cell>
          <cell r="C24">
            <v>1.1563359319631468</v>
          </cell>
          <cell r="D24">
            <v>0.26357331748049762</v>
          </cell>
          <cell r="E24">
            <v>1</v>
          </cell>
          <cell r="G24">
            <v>1.5893617768595041</v>
          </cell>
          <cell r="H24">
            <v>1.0568875507241546</v>
          </cell>
          <cell r="I24">
            <v>0.2688827486205157</v>
          </cell>
        </row>
        <row r="25">
          <cell r="A25">
            <v>37285</v>
          </cell>
          <cell r="B25">
            <v>1.63626</v>
          </cell>
          <cell r="C25">
            <v>1.160632713860122</v>
          </cell>
          <cell r="D25">
            <v>0.26432772722352982</v>
          </cell>
          <cell r="E25">
            <v>1</v>
          </cell>
          <cell r="G25">
            <v>1.5891865560165974</v>
          </cell>
          <cell r="H25">
            <v>1.0564749018393456</v>
          </cell>
          <cell r="I25">
            <v>0.26890477945512159</v>
          </cell>
        </row>
        <row r="26">
          <cell r="A26">
            <v>37286</v>
          </cell>
          <cell r="B26">
            <v>1.63849</v>
          </cell>
          <cell r="C26">
            <v>1.1613083847189736</v>
          </cell>
          <cell r="D26">
            <v>0.26468796999161587</v>
          </cell>
          <cell r="E26">
            <v>1</v>
          </cell>
          <cell r="G26">
            <v>1.5889904166666666</v>
          </cell>
          <cell r="H26">
            <v>1.0560409109559257</v>
          </cell>
          <cell r="I26">
            <v>0.26892385050608658</v>
          </cell>
        </row>
        <row r="27">
          <cell r="A27">
            <v>37287</v>
          </cell>
          <cell r="B27">
            <v>1.64093</v>
          </cell>
          <cell r="C27">
            <v>1.1608984789529537</v>
          </cell>
          <cell r="D27">
            <v>0.26508213696656202</v>
          </cell>
          <cell r="E27">
            <v>1</v>
          </cell>
          <cell r="G27">
            <v>1.5887833054393306</v>
          </cell>
          <cell r="H27">
            <v>1.0556004612749086</v>
          </cell>
          <cell r="I27">
            <v>0.26894157385551948</v>
          </cell>
        </row>
        <row r="28">
          <cell r="A28">
            <v>37288</v>
          </cell>
          <cell r="B28">
            <v>1.63991</v>
          </cell>
          <cell r="C28">
            <v>1.1600947934352008</v>
          </cell>
          <cell r="D28">
            <v>0.26491736224752716</v>
          </cell>
          <cell r="E28">
            <v>1</v>
          </cell>
          <cell r="G28">
            <v>1.5885642016806722</v>
          </cell>
          <cell r="H28">
            <v>1.0551580326292027</v>
          </cell>
          <cell r="I28">
            <v>0.26895778997690167</v>
          </cell>
        </row>
        <row r="29">
          <cell r="A29">
            <v>37291</v>
          </cell>
          <cell r="B29">
            <v>1.6438999999999999</v>
          </cell>
          <cell r="C29">
            <v>1.1627939876215738</v>
          </cell>
          <cell r="D29">
            <v>0.26556192217786945</v>
          </cell>
          <cell r="E29">
            <v>1</v>
          </cell>
          <cell r="G29">
            <v>1.5883475527426159</v>
          </cell>
          <cell r="H29">
            <v>1.0547152614865611</v>
          </cell>
          <cell r="I29">
            <v>0.26897483819516904</v>
          </cell>
        </row>
        <row r="30">
          <cell r="A30">
            <v>37292</v>
          </cell>
          <cell r="B30">
            <v>1.63567</v>
          </cell>
          <cell r="C30">
            <v>1.1546041718137861</v>
          </cell>
          <cell r="D30">
            <v>0.26423241635663708</v>
          </cell>
          <cell r="E30">
            <v>1</v>
          </cell>
          <cell r="G30">
            <v>1.5881121610169491</v>
          </cell>
          <cell r="H30">
            <v>1.0542573007825993</v>
          </cell>
          <cell r="I30">
            <v>0.26898929970371693</v>
          </cell>
        </row>
        <row r="31">
          <cell r="A31">
            <v>37293</v>
          </cell>
          <cell r="B31">
            <v>1.63411</v>
          </cell>
          <cell r="C31">
            <v>1.1531366876014395</v>
          </cell>
          <cell r="D31">
            <v>0.26398040796281907</v>
          </cell>
          <cell r="E31">
            <v>1</v>
          </cell>
          <cell r="G31">
            <v>1.5879097872340424</v>
          </cell>
          <cell r="H31">
            <v>1.0538302928207643</v>
          </cell>
          <cell r="I31">
            <v>0.26900954176051306</v>
          </cell>
        </row>
        <row r="32">
          <cell r="A32">
            <v>37294</v>
          </cell>
          <cell r="B32">
            <v>1.6284000000000001</v>
          </cell>
          <cell r="C32">
            <v>1.1520747108139657</v>
          </cell>
          <cell r="D32">
            <v>0.26305799262390817</v>
          </cell>
          <cell r="E32">
            <v>1</v>
          </cell>
          <cell r="G32">
            <v>1.5877123504273503</v>
          </cell>
          <cell r="H32">
            <v>1.053405906518283</v>
          </cell>
          <cell r="I32">
            <v>0.26903103378528948</v>
          </cell>
        </row>
        <row r="33">
          <cell r="A33">
            <v>37295</v>
          </cell>
          <cell r="B33">
            <v>1.6265000000000001</v>
          </cell>
          <cell r="C33">
            <v>1.1531371853952499</v>
          </cell>
          <cell r="D33">
            <v>0.26275105932374521</v>
          </cell>
          <cell r="E33">
            <v>1</v>
          </cell>
          <cell r="G33">
            <v>1.5875377253218883</v>
          </cell>
          <cell r="H33">
            <v>1.0529824352552113</v>
          </cell>
          <cell r="I33">
            <v>0.26905666915508081</v>
          </cell>
        </row>
        <row r="34">
          <cell r="A34">
            <v>37298</v>
          </cell>
          <cell r="B34">
            <v>1.62314</v>
          </cell>
          <cell r="C34">
            <v>1.1454763585038814</v>
          </cell>
          <cell r="D34">
            <v>0.26220827201398322</v>
          </cell>
          <cell r="E34">
            <v>1</v>
          </cell>
          <cell r="G34">
            <v>1.5873697844827586</v>
          </cell>
          <cell r="H34">
            <v>1.052550733745987</v>
          </cell>
          <cell r="I34">
            <v>0.26908384850780215</v>
          </cell>
        </row>
        <row r="35">
          <cell r="A35">
            <v>37299</v>
          </cell>
          <cell r="B35">
            <v>1.62229</v>
          </cell>
          <cell r="C35">
            <v>1.1397288183223269</v>
          </cell>
          <cell r="D35">
            <v>0.26207095974812084</v>
          </cell>
          <cell r="E35">
            <v>1</v>
          </cell>
          <cell r="G35">
            <v>1.5872149350649349</v>
          </cell>
          <cell r="H35">
            <v>1.0521484583141345</v>
          </cell>
          <cell r="I35">
            <v>0.26911361290820823</v>
          </cell>
        </row>
        <row r="36">
          <cell r="A36">
            <v>37300</v>
          </cell>
          <cell r="B36">
            <v>1.6333</v>
          </cell>
          <cell r="C36">
            <v>1.1412899168471804</v>
          </cell>
          <cell r="D36">
            <v>0.26384955745064431</v>
          </cell>
          <cell r="E36">
            <v>1</v>
          </cell>
          <cell r="G36">
            <v>1.5870624347826086</v>
          </cell>
          <cell r="H36">
            <v>1.0517676741401858</v>
          </cell>
          <cell r="I36">
            <v>0.26914423313933905</v>
          </cell>
        </row>
        <row r="37">
          <cell r="A37">
            <v>37301</v>
          </cell>
          <cell r="B37">
            <v>1.6410800000000001</v>
          </cell>
          <cell r="C37">
            <v>1.1465260069165475</v>
          </cell>
          <cell r="D37">
            <v>0.26510636854289071</v>
          </cell>
          <cell r="E37">
            <v>1</v>
          </cell>
          <cell r="G37">
            <v>1.5868605240174671</v>
          </cell>
          <cell r="H37">
            <v>1.0513767473161377</v>
          </cell>
          <cell r="I37">
            <v>0.26916735399387487</v>
          </cell>
        </row>
        <row r="38">
          <cell r="A38">
            <v>37302</v>
          </cell>
          <cell r="B38">
            <v>1.64192</v>
          </cell>
          <cell r="C38">
            <v>1.1500858053444472</v>
          </cell>
          <cell r="D38">
            <v>0.26524206537033118</v>
          </cell>
          <cell r="E38">
            <v>1</v>
          </cell>
          <cell r="G38">
            <v>1.5866227192982456</v>
          </cell>
          <cell r="H38">
            <v>1.0509594260021009</v>
          </cell>
          <cell r="I38">
            <v>0.26918516533357212</v>
          </cell>
        </row>
        <row r="39">
          <cell r="A39">
            <v>37305</v>
          </cell>
          <cell r="B39">
            <v>1.6408700000000001</v>
          </cell>
          <cell r="C39">
            <v>1.1448196469685341</v>
          </cell>
          <cell r="D39">
            <v>0.26507244433603061</v>
          </cell>
          <cell r="E39">
            <v>1</v>
          </cell>
          <cell r="G39">
            <v>1.5863791189427312</v>
          </cell>
          <cell r="H39">
            <v>1.0505227459168924</v>
          </cell>
          <cell r="I39">
            <v>0.26920253581799169</v>
          </cell>
        </row>
        <row r="40">
          <cell r="A40">
            <v>37306</v>
          </cell>
          <cell r="B40">
            <v>1.6425000000000001</v>
          </cell>
          <cell r="C40">
            <v>1.1491639263975373</v>
          </cell>
          <cell r="D40">
            <v>0.265335760798802</v>
          </cell>
          <cell r="E40">
            <v>1</v>
          </cell>
          <cell r="G40">
            <v>1.5861380088495574</v>
          </cell>
          <cell r="H40">
            <v>1.0501055029918851</v>
          </cell>
          <cell r="I40">
            <v>0.26922081055906233</v>
          </cell>
        </row>
        <row r="41">
          <cell r="A41">
            <v>37307</v>
          </cell>
          <cell r="B41">
            <v>1.63798</v>
          </cell>
          <cell r="C41">
            <v>1.1488952795118188</v>
          </cell>
          <cell r="D41">
            <v>0.26460558263209843</v>
          </cell>
          <cell r="E41">
            <v>1</v>
          </cell>
          <cell r="G41">
            <v>1.5858875111111108</v>
          </cell>
          <cell r="H41">
            <v>1.0496652433323046</v>
          </cell>
          <cell r="I41">
            <v>0.26923807744688572</v>
          </cell>
        </row>
        <row r="42">
          <cell r="A42">
            <v>37308</v>
          </cell>
          <cell r="B42">
            <v>1.6381600000000001</v>
          </cell>
          <cell r="C42">
            <v>1.1465285554311311</v>
          </cell>
          <cell r="D42">
            <v>0.26463466052369283</v>
          </cell>
          <cell r="E42">
            <v>1</v>
          </cell>
          <cell r="G42">
            <v>1.5856549553571424</v>
          </cell>
          <cell r="H42">
            <v>1.0492222520993602</v>
          </cell>
          <cell r="I42">
            <v>0.26925875822730888</v>
          </cell>
        </row>
        <row r="43">
          <cell r="A43">
            <v>37309</v>
          </cell>
          <cell r="B43">
            <v>1.63578</v>
          </cell>
          <cell r="C43">
            <v>1.1482381019233467</v>
          </cell>
          <cell r="D43">
            <v>0.26425018617927815</v>
          </cell>
          <cell r="E43">
            <v>1</v>
          </cell>
          <cell r="G43">
            <v>1.5854195067264572</v>
          </cell>
          <cell r="H43">
            <v>1.0487859009633436</v>
          </cell>
          <cell r="I43">
            <v>0.26927949409145069</v>
          </cell>
        </row>
        <row r="44">
          <cell r="A44">
            <v>37312</v>
          </cell>
          <cell r="B44">
            <v>1.6315</v>
          </cell>
          <cell r="C44">
            <v>1.1405103110800419</v>
          </cell>
          <cell r="D44">
            <v>0.26355877853470044</v>
          </cell>
          <cell r="E44">
            <v>1</v>
          </cell>
          <cell r="G44">
            <v>1.5851926576576576</v>
          </cell>
          <cell r="H44">
            <v>1.0483379180761363</v>
          </cell>
          <cell r="I44">
            <v>0.26930214863159557</v>
          </cell>
        </row>
        <row r="45">
          <cell r="A45">
            <v>37313</v>
          </cell>
          <cell r="B45">
            <v>1.6397200000000001</v>
          </cell>
          <cell r="C45">
            <v>1.1481025066517296</v>
          </cell>
          <cell r="D45">
            <v>0.26488666891751089</v>
          </cell>
          <cell r="E45">
            <v>1</v>
          </cell>
          <cell r="G45">
            <v>1.5849831221719455</v>
          </cell>
          <cell r="H45">
            <v>1.047920848424535</v>
          </cell>
          <cell r="I45">
            <v>0.26932813673158157</v>
          </cell>
        </row>
        <row r="46">
          <cell r="A46">
            <v>37314</v>
          </cell>
          <cell r="B46">
            <v>1.64164</v>
          </cell>
          <cell r="C46">
            <v>1.1515432098765432</v>
          </cell>
          <cell r="D46">
            <v>0.26519683309451769</v>
          </cell>
          <cell r="E46">
            <v>1</v>
          </cell>
          <cell r="G46">
            <v>1.5847343181818179</v>
          </cell>
          <cell r="H46">
            <v>1.047465477250775</v>
          </cell>
          <cell r="I46">
            <v>0.26934832522164553</v>
          </cell>
        </row>
        <row r="47">
          <cell r="A47">
            <v>37315</v>
          </cell>
          <cell r="B47">
            <v>1.6396599999999999</v>
          </cell>
          <cell r="C47">
            <v>1.1575432403812211</v>
          </cell>
          <cell r="D47">
            <v>0.26487697628697937</v>
          </cell>
          <cell r="E47">
            <v>1</v>
          </cell>
          <cell r="G47">
            <v>1.5844744748858448</v>
          </cell>
          <cell r="H47">
            <v>1.0469902364625294</v>
          </cell>
          <cell r="I47">
            <v>0.26936728180670089</v>
          </cell>
        </row>
        <row r="48">
          <cell r="A48">
            <v>37316</v>
          </cell>
          <cell r="B48">
            <v>1.6364300000000001</v>
          </cell>
          <cell r="C48">
            <v>1.1564059077097024</v>
          </cell>
          <cell r="D48">
            <v>0.2643551896767023</v>
          </cell>
          <cell r="E48">
            <v>1</v>
          </cell>
          <cell r="G48">
            <v>1.584221330275229</v>
          </cell>
          <cell r="H48">
            <v>1.0464831125913427</v>
          </cell>
          <cell r="I48">
            <v>0.26938787953844279</v>
          </cell>
        </row>
        <row r="49">
          <cell r="A49">
            <v>37319</v>
          </cell>
          <cell r="B49">
            <v>1.6400600000000001</v>
          </cell>
          <cell r="C49">
            <v>1.1566008462623414</v>
          </cell>
          <cell r="D49">
            <v>0.26494159382385585</v>
          </cell>
          <cell r="E49">
            <v>1</v>
          </cell>
          <cell r="G49">
            <v>1.5839807373271886</v>
          </cell>
          <cell r="H49">
            <v>1.0459765559318113</v>
          </cell>
          <cell r="I49">
            <v>0.26941107165762129</v>
          </cell>
        </row>
        <row r="50">
          <cell r="A50">
            <v>37320</v>
          </cell>
          <cell r="B50">
            <v>1.63629</v>
          </cell>
          <cell r="C50">
            <v>1.1500896151818663</v>
          </cell>
          <cell r="D50">
            <v>0.26433257353879558</v>
          </cell>
          <cell r="E50">
            <v>1</v>
          </cell>
          <cell r="G50">
            <v>1.5837211111111107</v>
          </cell>
          <cell r="H50">
            <v>1.0454644064395402</v>
          </cell>
          <cell r="I50">
            <v>0.26943176368462951</v>
          </cell>
        </row>
        <row r="51">
          <cell r="A51">
            <v>37321</v>
          </cell>
          <cell r="B51">
            <v>1.63557</v>
          </cell>
          <cell r="C51">
            <v>1.1508778102241144</v>
          </cell>
          <cell r="D51">
            <v>0.26421626197241799</v>
          </cell>
          <cell r="E51">
            <v>1</v>
          </cell>
          <cell r="G51">
            <v>1.5834766046511626</v>
          </cell>
          <cell r="H51">
            <v>1.0449777775616689</v>
          </cell>
          <cell r="I51">
            <v>0.26945548084809851</v>
          </cell>
        </row>
        <row r="52">
          <cell r="A52">
            <v>37322</v>
          </cell>
          <cell r="B52">
            <v>1.62449</v>
          </cell>
          <cell r="C52">
            <v>1.1425989097942675</v>
          </cell>
          <cell r="D52">
            <v>0.26242635620094118</v>
          </cell>
          <cell r="E52">
            <v>1</v>
          </cell>
          <cell r="G52">
            <v>1.5832331775700932</v>
          </cell>
          <cell r="H52">
            <v>1.0444829175959565</v>
          </cell>
          <cell r="I52">
            <v>0.26947996317929324</v>
          </cell>
        </row>
        <row r="53">
          <cell r="A53">
            <v>37323</v>
          </cell>
          <cell r="B53">
            <v>1.6195999999999999</v>
          </cell>
          <cell r="C53">
            <v>1.1368805278674714</v>
          </cell>
          <cell r="D53">
            <v>0.2616364068126269</v>
          </cell>
          <cell r="E53">
            <v>1</v>
          </cell>
          <cell r="G53">
            <v>1.5830394835680746</v>
          </cell>
          <cell r="H53">
            <v>1.0440222791349316</v>
          </cell>
          <cell r="I53">
            <v>0.26951307870501318</v>
          </cell>
        </row>
        <row r="54">
          <cell r="A54">
            <v>37326</v>
          </cell>
          <cell r="B54">
            <v>1.6244700000000001</v>
          </cell>
          <cell r="C54">
            <v>1.1429868073878628</v>
          </cell>
          <cell r="D54">
            <v>0.26242312532409734</v>
          </cell>
          <cell r="E54">
            <v>1</v>
          </cell>
          <cell r="G54">
            <v>1.5828670283018862</v>
          </cell>
          <cell r="H54">
            <v>1.0435842685277026</v>
          </cell>
          <cell r="I54">
            <v>0.26955023281771312</v>
          </cell>
        </row>
        <row r="55">
          <cell r="A55">
            <v>37327</v>
          </cell>
          <cell r="B55">
            <v>1.6235900000000001</v>
          </cell>
          <cell r="C55">
            <v>1.1416848322902751</v>
          </cell>
          <cell r="D55">
            <v>0.26228096674296925</v>
          </cell>
          <cell r="E55">
            <v>1</v>
          </cell>
          <cell r="G55">
            <v>1.5826698578199048</v>
          </cell>
          <cell r="H55">
            <v>1.0431131664477968</v>
          </cell>
          <cell r="I55">
            <v>0.26958401057834641</v>
          </cell>
        </row>
        <row r="56">
          <cell r="A56">
            <v>37328</v>
          </cell>
          <cell r="B56">
            <v>1.61643</v>
          </cell>
          <cell r="C56">
            <v>1.1459978730946472</v>
          </cell>
          <cell r="D56">
            <v>0.26112431283288129</v>
          </cell>
          <cell r="E56">
            <v>1</v>
          </cell>
          <cell r="G56">
            <v>1.5824749999999996</v>
          </cell>
          <cell r="H56">
            <v>1.0426437775628326</v>
          </cell>
          <cell r="I56">
            <v>0.26961878697756242</v>
          </cell>
        </row>
        <row r="57">
          <cell r="A57">
            <v>37329</v>
          </cell>
          <cell r="B57">
            <v>1.61408</v>
          </cell>
          <cell r="C57">
            <v>1.1424688561721403</v>
          </cell>
          <cell r="D57">
            <v>0.26074468480373231</v>
          </cell>
          <cell r="E57">
            <v>1</v>
          </cell>
          <cell r="G57">
            <v>1.5823125358851671</v>
          </cell>
          <cell r="H57">
            <v>1.0421492603593312</v>
          </cell>
          <cell r="I57">
            <v>0.26965943039452267</v>
          </cell>
        </row>
        <row r="58">
          <cell r="A58">
            <v>37330</v>
          </cell>
          <cell r="B58">
            <v>1.6115699999999999</v>
          </cell>
          <cell r="C58">
            <v>1.1344291144586793</v>
          </cell>
          <cell r="D58">
            <v>0.26033920975983277</v>
          </cell>
          <cell r="E58">
            <v>1</v>
          </cell>
          <cell r="G58">
            <v>1.5821598076923071</v>
          </cell>
          <cell r="H58">
            <v>1.0416669546102311</v>
          </cell>
          <cell r="I58">
            <v>0.2697022897483245</v>
          </cell>
        </row>
        <row r="59">
          <cell r="A59">
            <v>37333</v>
          </cell>
          <cell r="B59">
            <v>1.6134299999999999</v>
          </cell>
          <cell r="C59">
            <v>1.1331460476876074</v>
          </cell>
          <cell r="D59">
            <v>0.2606396813063081</v>
          </cell>
          <cell r="E59">
            <v>1</v>
          </cell>
          <cell r="G59">
            <v>1.5820177294685984</v>
          </cell>
          <cell r="H59">
            <v>1.0412188282341517</v>
          </cell>
          <cell r="I59">
            <v>0.26974752201880026</v>
          </cell>
        </row>
        <row r="60">
          <cell r="A60">
            <v>37334</v>
          </cell>
          <cell r="B60">
            <v>1.6163799999999999</v>
          </cell>
          <cell r="C60">
            <v>1.1348193913012952</v>
          </cell>
          <cell r="D60">
            <v>0.26111623564077174</v>
          </cell>
          <cell r="E60">
            <v>1</v>
          </cell>
          <cell r="G60">
            <v>1.5818652427184461</v>
          </cell>
          <cell r="H60">
            <v>1.0407725795960279</v>
          </cell>
          <cell r="I60">
            <v>0.26979173483779301</v>
          </cell>
        </row>
        <row r="61">
          <cell r="A61">
            <v>37335</v>
          </cell>
          <cell r="B61">
            <v>1.6148400000000001</v>
          </cell>
          <cell r="C61">
            <v>1.1325057858194825</v>
          </cell>
          <cell r="D61">
            <v>0.26086745812379752</v>
          </cell>
          <cell r="E61">
            <v>1</v>
          </cell>
          <cell r="G61">
            <v>1.5816968780487799</v>
          </cell>
          <cell r="H61">
            <v>1.0403138146608804</v>
          </cell>
          <cell r="I61">
            <v>0.26983405434607116</v>
          </cell>
        </row>
        <row r="62">
          <cell r="A62">
            <v>37336</v>
          </cell>
          <cell r="B62">
            <v>1.61337</v>
          </cell>
          <cell r="C62">
            <v>1.1319908787931943</v>
          </cell>
          <cell r="D62">
            <v>0.26062998867577664</v>
          </cell>
          <cell r="E62">
            <v>1</v>
          </cell>
          <cell r="G62">
            <v>1.5815344117647052</v>
          </cell>
          <cell r="H62">
            <v>1.0398618932336323</v>
          </cell>
          <cell r="I62">
            <v>0.2698780082491215</v>
          </cell>
        </row>
        <row r="63">
          <cell r="A63">
            <v>37337</v>
          </cell>
          <cell r="B63">
            <v>1.6173999999999999</v>
          </cell>
          <cell r="C63">
            <v>1.1326330532212885</v>
          </cell>
          <cell r="D63">
            <v>0.26128101035980661</v>
          </cell>
          <cell r="E63">
            <v>1</v>
          </cell>
          <cell r="G63">
            <v>1.5813775862068959</v>
          </cell>
          <cell r="H63">
            <v>1.0394080558663441</v>
          </cell>
          <cell r="I63">
            <v>0.26992356499578823</v>
          </cell>
        </row>
        <row r="64">
          <cell r="A64">
            <v>37340</v>
          </cell>
          <cell r="B64">
            <v>1.62297</v>
          </cell>
          <cell r="C64">
            <v>1.1375293499211494</v>
          </cell>
          <cell r="D64">
            <v>0.26218080956081075</v>
          </cell>
          <cell r="E64">
            <v>1</v>
          </cell>
          <cell r="G64">
            <v>1.5811992574257419</v>
          </cell>
          <cell r="H64">
            <v>1.0389465459784482</v>
          </cell>
          <cell r="I64">
            <v>0.26996634991972873</v>
          </cell>
        </row>
        <row r="65">
          <cell r="A65">
            <v>37341</v>
          </cell>
          <cell r="B65">
            <v>1.6267499999999999</v>
          </cell>
          <cell r="C65">
            <v>1.1408984114738576</v>
          </cell>
          <cell r="D65">
            <v>0.26279144528429293</v>
          </cell>
          <cell r="E65">
            <v>1</v>
          </cell>
          <cell r="G65">
            <v>1.580991442786069</v>
          </cell>
          <cell r="H65">
            <v>1.0384560842672905</v>
          </cell>
          <cell r="I65">
            <v>0.27000508395136519</v>
          </cell>
        </row>
        <row r="66">
          <cell r="A66">
            <v>37342</v>
          </cell>
          <cell r="B66">
            <v>1.627</v>
          </cell>
          <cell r="C66">
            <v>1.1410337330808613</v>
          </cell>
          <cell r="D66">
            <v>0.26283183124484072</v>
          </cell>
          <cell r="E66">
            <v>1</v>
          </cell>
          <cell r="G66">
            <v>1.5807626499999996</v>
          </cell>
          <cell r="H66">
            <v>1.0379438726312578</v>
          </cell>
          <cell r="I66">
            <v>0.27004115214470054</v>
          </cell>
        </row>
        <row r="67">
          <cell r="A67">
            <v>37343</v>
          </cell>
          <cell r="B67">
            <v>1.6299600000000001</v>
          </cell>
          <cell r="C67">
            <v>1.1460029529635098</v>
          </cell>
          <cell r="D67">
            <v>0.26331000101772623</v>
          </cell>
          <cell r="E67">
            <v>1</v>
          </cell>
          <cell r="G67">
            <v>1.5805303015075369</v>
          </cell>
          <cell r="H67">
            <v>1.0374258331315107</v>
          </cell>
          <cell r="I67">
            <v>0.27007737988791591</v>
          </cell>
        </row>
        <row r="68">
          <cell r="A68">
            <v>37344</v>
          </cell>
          <cell r="B68">
            <v>1.6299600000000001</v>
          </cell>
          <cell r="C68">
            <v>1.1460029529635098</v>
          </cell>
          <cell r="D68">
            <v>0.26331000101772623</v>
          </cell>
          <cell r="E68">
            <v>1</v>
          </cell>
          <cell r="G68">
            <v>1.5802806565656558</v>
          </cell>
          <cell r="H68">
            <v>1.03687746383943</v>
          </cell>
          <cell r="I68">
            <v>0.27011155856907848</v>
          </cell>
        </row>
        <row r="69">
          <cell r="A69">
            <v>37347</v>
          </cell>
          <cell r="B69">
            <v>1.6299600000000001</v>
          </cell>
          <cell r="C69">
            <v>1.1460029529635098</v>
          </cell>
          <cell r="D69">
            <v>0.26331000101772623</v>
          </cell>
          <cell r="E69">
            <v>1</v>
          </cell>
          <cell r="G69">
            <v>1.5800284771573598</v>
          </cell>
          <cell r="H69">
            <v>1.0363235273464146</v>
          </cell>
          <cell r="I69">
            <v>0.27014608424192799</v>
          </cell>
        </row>
        <row r="70">
          <cell r="A70">
            <v>37348</v>
          </cell>
          <cell r="B70">
            <v>1.6299600000000001</v>
          </cell>
          <cell r="C70">
            <v>1.1460029529635098</v>
          </cell>
          <cell r="D70">
            <v>0.26331000101772623</v>
          </cell>
          <cell r="E70">
            <v>1</v>
          </cell>
          <cell r="G70">
            <v>1.5797737244897954</v>
          </cell>
          <cell r="H70">
            <v>1.0357639384402049</v>
          </cell>
          <cell r="I70">
            <v>0.27018096221756166</v>
          </cell>
        </row>
        <row r="71">
          <cell r="A71">
            <v>37349</v>
          </cell>
          <cell r="B71">
            <v>1.6312</v>
          </cell>
          <cell r="C71">
            <v>1.1458677250535632</v>
          </cell>
          <cell r="D71">
            <v>0.27905799109724261</v>
          </cell>
          <cell r="E71">
            <v>1</v>
          </cell>
          <cell r="G71">
            <v>1.5795163589743584</v>
          </cell>
          <cell r="H71">
            <v>1.0351986101605983</v>
          </cell>
          <cell r="I71">
            <v>0.27021619791602236</v>
          </cell>
        </row>
        <row r="72">
          <cell r="A72">
            <v>37350</v>
          </cell>
          <cell r="B72">
            <v>1.6311100000000001</v>
          </cell>
          <cell r="C72">
            <v>1.1346852173913045</v>
          </cell>
          <cell r="D72">
            <v>0.27904259432235373</v>
          </cell>
          <cell r="E72">
            <v>1</v>
          </cell>
          <cell r="G72">
            <v>1.5792499484536078</v>
          </cell>
          <cell r="H72">
            <v>1.03462815080548</v>
          </cell>
          <cell r="I72">
            <v>0.27017062166251093</v>
          </cell>
        </row>
        <row r="73">
          <cell r="A73">
            <v>37351</v>
          </cell>
          <cell r="B73">
            <v>1.6294200000000001</v>
          </cell>
          <cell r="C73">
            <v>1.133785617367707</v>
          </cell>
          <cell r="D73">
            <v>0.27875347710499576</v>
          </cell>
          <cell r="E73">
            <v>1</v>
          </cell>
          <cell r="G73">
            <v>1.5789812435233157</v>
          </cell>
          <cell r="H73">
            <v>1.034109720408662</v>
          </cell>
          <cell r="I73">
            <v>0.27012465289225263</v>
          </cell>
        </row>
        <row r="74">
          <cell r="A74">
            <v>37354</v>
          </cell>
          <cell r="B74">
            <v>1.63347</v>
          </cell>
          <cell r="C74">
            <v>1.1368805679287304</v>
          </cell>
          <cell r="D74">
            <v>0.27944633197499563</v>
          </cell>
          <cell r="E74">
            <v>1</v>
          </cell>
          <cell r="G74">
            <v>1.5787185416666665</v>
          </cell>
          <cell r="H74">
            <v>1.0335905751120003</v>
          </cell>
          <cell r="I74">
            <v>0.27007971109947793</v>
          </cell>
        </row>
        <row r="75">
          <cell r="A75">
            <v>37355</v>
          </cell>
          <cell r="B75">
            <v>1.6374899999999999</v>
          </cell>
          <cell r="C75">
            <v>1.14286013400335</v>
          </cell>
          <cell r="D75">
            <v>0.28013405458669927</v>
          </cell>
          <cell r="E75">
            <v>1</v>
          </cell>
          <cell r="G75">
            <v>1.5784318848167538</v>
          </cell>
          <cell r="H75">
            <v>1.033049789809295</v>
          </cell>
          <cell r="I75">
            <v>0.27003067119960611</v>
          </cell>
        </row>
        <row r="76">
          <cell r="A76">
            <v>37356</v>
          </cell>
          <cell r="B76">
            <v>1.63243</v>
          </cell>
          <cell r="C76">
            <v>1.1392093234237064</v>
          </cell>
          <cell r="D76">
            <v>0.27926841368739075</v>
          </cell>
          <cell r="E76">
            <v>1</v>
          </cell>
          <cell r="G76">
            <v>1.578121052631579</v>
          </cell>
          <cell r="H76">
            <v>1.0324718406293265</v>
          </cell>
          <cell r="I76">
            <v>0.26997749549756878</v>
          </cell>
        </row>
        <row r="77">
          <cell r="A77">
            <v>37357</v>
          </cell>
          <cell r="B77">
            <v>1.63439</v>
          </cell>
          <cell r="C77">
            <v>1.1379168697347353</v>
          </cell>
          <cell r="D77">
            <v>0.2796037212294154</v>
          </cell>
          <cell r="E77">
            <v>1</v>
          </cell>
          <cell r="G77">
            <v>1.5778337037037036</v>
          </cell>
          <cell r="H77">
            <v>1.0319070920431128</v>
          </cell>
          <cell r="I77">
            <v>0.26992833720026821</v>
          </cell>
        </row>
        <row r="78">
          <cell r="A78">
            <v>37358</v>
          </cell>
          <cell r="B78">
            <v>1.6293200000000001</v>
          </cell>
          <cell r="C78">
            <v>1.1318652309829802</v>
          </cell>
          <cell r="D78">
            <v>0.27873636957734144</v>
          </cell>
          <cell r="E78">
            <v>1</v>
          </cell>
          <cell r="G78">
            <v>1.5775328723404254</v>
          </cell>
          <cell r="H78">
            <v>1.0313432102468809</v>
          </cell>
          <cell r="I78">
            <v>0.26987687239160252</v>
          </cell>
        </row>
        <row r="79">
          <cell r="A79">
            <v>37361</v>
          </cell>
          <cell r="B79">
            <v>1.6343300000000001</v>
          </cell>
          <cell r="C79">
            <v>1.1373999582434406</v>
          </cell>
          <cell r="D79">
            <v>0.27959345671282282</v>
          </cell>
          <cell r="E79">
            <v>1</v>
          </cell>
          <cell r="G79">
            <v>1.5772559358288767</v>
          </cell>
          <cell r="H79">
            <v>1.0308056593338537</v>
          </cell>
          <cell r="I79">
            <v>0.26982949540130452</v>
          </cell>
        </row>
        <row r="80">
          <cell r="A80">
            <v>37362</v>
          </cell>
          <cell r="B80">
            <v>1.6333200000000001</v>
          </cell>
          <cell r="C80">
            <v>1.1361040587069176</v>
          </cell>
          <cell r="D80">
            <v>0.27942067068351417</v>
          </cell>
          <cell r="E80">
            <v>1</v>
          </cell>
          <cell r="G80">
            <v>1.576949086021505</v>
          </cell>
          <cell r="H80">
            <v>1.0302325717053074</v>
          </cell>
          <cell r="I80">
            <v>0.26977700098565122</v>
          </cell>
        </row>
        <row r="81">
          <cell r="A81">
            <v>37363</v>
          </cell>
          <cell r="B81">
            <v>1.6297600000000001</v>
          </cell>
          <cell r="C81">
            <v>1.132249548422954</v>
          </cell>
          <cell r="D81">
            <v>0.27881164269902048</v>
          </cell>
          <cell r="E81">
            <v>1</v>
          </cell>
          <cell r="G81">
            <v>1.5766443783783781</v>
          </cell>
          <cell r="H81">
            <v>1.0296602933971906</v>
          </cell>
          <cell r="I81">
            <v>0.26972487304133841</v>
          </cell>
        </row>
        <row r="82">
          <cell r="A82">
            <v>37364</v>
          </cell>
          <cell r="B82">
            <v>1.62575</v>
          </cell>
          <cell r="C82">
            <v>1.1267630037772465</v>
          </cell>
          <cell r="D82">
            <v>0.27812563084008229</v>
          </cell>
          <cell r="E82">
            <v>1</v>
          </cell>
          <cell r="G82">
            <v>1.5763557065217386</v>
          </cell>
          <cell r="H82">
            <v>1.0291027430981377</v>
          </cell>
          <cell r="I82">
            <v>0.26967548842363365</v>
          </cell>
        </row>
        <row r="83">
          <cell r="A83">
            <v>37365</v>
          </cell>
          <cell r="B83">
            <v>1.62723</v>
          </cell>
          <cell r="C83">
            <v>1.1244765392854674</v>
          </cell>
          <cell r="D83">
            <v>0.27837882224936616</v>
          </cell>
          <cell r="E83">
            <v>1</v>
          </cell>
          <cell r="G83">
            <v>1.5760857923497265</v>
          </cell>
          <cell r="H83">
            <v>1.0285690804714755</v>
          </cell>
          <cell r="I83">
            <v>0.26962931278201374</v>
          </cell>
        </row>
        <row r="84">
          <cell r="A84">
            <v>37368</v>
          </cell>
          <cell r="B84">
            <v>1.62822</v>
          </cell>
          <cell r="C84">
            <v>1.1252384243261921</v>
          </cell>
          <cell r="D84">
            <v>0.27854818677314391</v>
          </cell>
          <cell r="E84">
            <v>1</v>
          </cell>
          <cell r="G84">
            <v>1.5758047802197799</v>
          </cell>
          <cell r="H84">
            <v>1.0280421164120581</v>
          </cell>
          <cell r="I84">
            <v>0.26958123855417115</v>
          </cell>
        </row>
        <row r="85">
          <cell r="A85">
            <v>37369</v>
          </cell>
          <cell r="B85">
            <v>1.63249</v>
          </cell>
          <cell r="C85">
            <v>1.1256222850444737</v>
          </cell>
          <cell r="D85">
            <v>0.27927867820398333</v>
          </cell>
          <cell r="E85">
            <v>1</v>
          </cell>
          <cell r="G85">
            <v>1.5755151933701654</v>
          </cell>
          <cell r="H85">
            <v>1.027505120235737</v>
          </cell>
          <cell r="I85">
            <v>0.26953169740379002</v>
          </cell>
        </row>
        <row r="86">
          <cell r="A86">
            <v>37370</v>
          </cell>
          <cell r="B86">
            <v>1.6288899999999999</v>
          </cell>
          <cell r="C86">
            <v>1.124729846366304</v>
          </cell>
          <cell r="D86">
            <v>0.27866280720842784</v>
          </cell>
          <cell r="E86">
            <v>1</v>
          </cell>
          <cell r="G86">
            <v>1.575198666666666</v>
          </cell>
          <cell r="H86">
            <v>1.0269600248756885</v>
          </cell>
          <cell r="I86">
            <v>0.26947754751045566</v>
          </cell>
        </row>
        <row r="87">
          <cell r="A87">
            <v>37371</v>
          </cell>
          <cell r="B87">
            <v>1.6252800000000001</v>
          </cell>
          <cell r="C87">
            <v>1.1220822258276089</v>
          </cell>
          <cell r="D87">
            <v>0.27804522546010696</v>
          </cell>
          <cell r="E87">
            <v>1</v>
          </cell>
          <cell r="G87">
            <v>1.5748987150837983</v>
          </cell>
          <cell r="H87">
            <v>1.0264138247556294</v>
          </cell>
          <cell r="I87">
            <v>0.26942623321046694</v>
          </cell>
        </row>
        <row r="88">
          <cell r="A88">
            <v>37372</v>
          </cell>
          <cell r="B88">
            <v>1.6195600000000001</v>
          </cell>
          <cell r="C88">
            <v>1.113712006601568</v>
          </cell>
          <cell r="D88">
            <v>0.27706667487827996</v>
          </cell>
          <cell r="E88">
            <v>1</v>
          </cell>
          <cell r="G88">
            <v>1.5746156741573027</v>
          </cell>
          <cell r="H88">
            <v>1.0258763618282585</v>
          </cell>
          <cell r="I88">
            <v>0.26937781190569371</v>
          </cell>
        </row>
        <row r="89">
          <cell r="A89">
            <v>37375</v>
          </cell>
          <cell r="B89">
            <v>1.6195999999999999</v>
          </cell>
          <cell r="C89">
            <v>1.1135863586358636</v>
          </cell>
          <cell r="D89">
            <v>0.2770735178893417</v>
          </cell>
          <cell r="E89">
            <v>1</v>
          </cell>
          <cell r="G89">
            <v>1.5743617514124288</v>
          </cell>
          <cell r="H89">
            <v>1.0253801152476183</v>
          </cell>
          <cell r="I89">
            <v>0.26933437200189375</v>
          </cell>
        </row>
        <row r="90">
          <cell r="A90">
            <v>37376</v>
          </cell>
          <cell r="B90">
            <v>1.6168899999999999</v>
          </cell>
          <cell r="C90">
            <v>1.1095107390379468</v>
          </cell>
          <cell r="D90">
            <v>0.27660990388990964</v>
          </cell>
          <cell r="E90">
            <v>1</v>
          </cell>
          <cell r="G90">
            <v>1.5741047159090902</v>
          </cell>
          <cell r="H90">
            <v>1.024878943410185</v>
          </cell>
          <cell r="I90">
            <v>0.26929039958207873</v>
          </cell>
        </row>
        <row r="91">
          <cell r="A91">
            <v>37377</v>
          </cell>
          <cell r="B91">
            <v>1.6156999999999999</v>
          </cell>
          <cell r="C91">
            <v>1.1084659714599341</v>
          </cell>
          <cell r="D91">
            <v>0.27640632431082324</v>
          </cell>
          <cell r="E91">
            <v>1</v>
          </cell>
          <cell r="G91">
            <v>1.5738602285714283</v>
          </cell>
          <cell r="H91">
            <v>1.0243953331494551</v>
          </cell>
          <cell r="I91">
            <v>0.2692485738431768</v>
          </cell>
        </row>
        <row r="92">
          <cell r="A92">
            <v>37378</v>
          </cell>
          <cell r="B92">
            <v>1.6133200000000001</v>
          </cell>
          <cell r="C92">
            <v>1.101806385521598</v>
          </cell>
          <cell r="D92">
            <v>0.27599916515265049</v>
          </cell>
          <cell r="E92">
            <v>1</v>
          </cell>
          <cell r="G92">
            <v>1.5736197701149421</v>
          </cell>
          <cell r="H92">
            <v>1.0239121685614638</v>
          </cell>
          <cell r="I92">
            <v>0.26920743734623637</v>
          </cell>
        </row>
        <row r="93">
          <cell r="A93">
            <v>37379</v>
          </cell>
          <cell r="B93">
            <v>1.6212800000000001</v>
          </cell>
          <cell r="C93">
            <v>1.1075451719780032</v>
          </cell>
          <cell r="D93">
            <v>0.27736092435393422</v>
          </cell>
          <cell r="E93">
            <v>1</v>
          </cell>
          <cell r="G93">
            <v>1.5733902890173408</v>
          </cell>
          <cell r="H93">
            <v>1.023461912972099</v>
          </cell>
          <cell r="I93">
            <v>0.26916817880400273</v>
          </cell>
        </row>
        <row r="94">
          <cell r="A94">
            <v>37382</v>
          </cell>
          <cell r="B94">
            <v>1.6212800000000001</v>
          </cell>
          <cell r="C94">
            <v>1.1075451719780032</v>
          </cell>
          <cell r="D94">
            <v>0.27736092435393422</v>
          </cell>
          <cell r="E94">
            <v>1</v>
          </cell>
          <cell r="G94">
            <v>1.573111860465116</v>
          </cell>
          <cell r="H94">
            <v>1.0229730568150879</v>
          </cell>
          <cell r="I94">
            <v>0.26912054656243339</v>
          </cell>
        </row>
        <row r="95">
          <cell r="A95">
            <v>37383</v>
          </cell>
          <cell r="B95">
            <v>1.6064700000000001</v>
          </cell>
          <cell r="C95">
            <v>1.0954075892400532</v>
          </cell>
          <cell r="D95">
            <v>0.27482729950832968</v>
          </cell>
          <cell r="E95">
            <v>1</v>
          </cell>
          <cell r="G95">
            <v>1.5728301754385965</v>
          </cell>
          <cell r="H95">
            <v>1.0224784830422053</v>
          </cell>
          <cell r="I95">
            <v>0.26907235721862338</v>
          </cell>
        </row>
        <row r="96">
          <cell r="A96">
            <v>37384</v>
          </cell>
          <cell r="B96">
            <v>1.60564</v>
          </cell>
          <cell r="C96">
            <v>1.0963741891430523</v>
          </cell>
          <cell r="D96">
            <v>0.27468530702879884</v>
          </cell>
          <cell r="E96">
            <v>1</v>
          </cell>
          <cell r="G96">
            <v>1.5726322941176469</v>
          </cell>
          <cell r="H96">
            <v>1.0220494882998654</v>
          </cell>
          <cell r="I96">
            <v>0.26903850461691925</v>
          </cell>
        </row>
        <row r="97">
          <cell r="A97">
            <v>37385</v>
          </cell>
          <cell r="B97">
            <v>1.60561</v>
          </cell>
          <cell r="C97">
            <v>1.100712963597724</v>
          </cell>
          <cell r="D97">
            <v>0.27468017477050255</v>
          </cell>
          <cell r="E97">
            <v>1</v>
          </cell>
          <cell r="G97">
            <v>1.5724369822485207</v>
          </cell>
          <cell r="H97">
            <v>1.0216096971706159</v>
          </cell>
          <cell r="I97">
            <v>0.26900509158489633</v>
          </cell>
        </row>
        <row r="98">
          <cell r="A98">
            <v>37386</v>
          </cell>
          <cell r="B98">
            <v>1.6045700000000001</v>
          </cell>
          <cell r="C98">
            <v>1.1007168581718401</v>
          </cell>
          <cell r="D98">
            <v>0.27450225648289761</v>
          </cell>
          <cell r="E98">
            <v>1</v>
          </cell>
          <cell r="G98">
            <v>1.5722395238095237</v>
          </cell>
          <cell r="H98">
            <v>1.0211388443942642</v>
          </cell>
          <cell r="I98">
            <v>0.26897131132783919</v>
          </cell>
        </row>
        <row r="99">
          <cell r="A99">
            <v>37389</v>
          </cell>
          <cell r="B99">
            <v>1.60043</v>
          </cell>
          <cell r="C99">
            <v>1.0957721406319538</v>
          </cell>
          <cell r="D99">
            <v>0.27379400483800886</v>
          </cell>
          <cell r="E99">
            <v>1</v>
          </cell>
          <cell r="G99">
            <v>1.5720459281437127</v>
          </cell>
          <cell r="H99">
            <v>1.0206623293417039</v>
          </cell>
          <cell r="I99">
            <v>0.26893819189577284</v>
          </cell>
        </row>
        <row r="100">
          <cell r="A100">
            <v>37390</v>
          </cell>
          <cell r="B100">
            <v>1.6033999999999999</v>
          </cell>
          <cell r="C100">
            <v>1.0987836217234881</v>
          </cell>
          <cell r="D100">
            <v>0.27430209840934211</v>
          </cell>
          <cell r="E100">
            <v>1</v>
          </cell>
          <cell r="G100">
            <v>1.5718749397590361</v>
          </cell>
          <cell r="H100">
            <v>1.0202098605989913</v>
          </cell>
          <cell r="I100">
            <v>0.26890894001057875</v>
          </cell>
        </row>
        <row r="101">
          <cell r="A101">
            <v>37391</v>
          </cell>
          <cell r="B101">
            <v>1.60565</v>
          </cell>
          <cell r="C101">
            <v>1.1086446178277982</v>
          </cell>
          <cell r="D101">
            <v>0.27468701778156429</v>
          </cell>
          <cell r="E101">
            <v>1</v>
          </cell>
          <cell r="G101">
            <v>1.5716838787878786</v>
          </cell>
          <cell r="H101">
            <v>1.0197336559861157</v>
          </cell>
          <cell r="I101">
            <v>0.26887625420210132</v>
          </cell>
        </row>
        <row r="102">
          <cell r="A102">
            <v>37392</v>
          </cell>
          <cell r="B102">
            <v>1.6053299999999999</v>
          </cell>
          <cell r="C102">
            <v>1.1029026828346673</v>
          </cell>
          <cell r="D102">
            <v>0.27463227369307042</v>
          </cell>
          <cell r="E102">
            <v>1</v>
          </cell>
          <cell r="G102">
            <v>1.5714767682926829</v>
          </cell>
          <cell r="H102">
            <v>1.0191915159748859</v>
          </cell>
          <cell r="I102">
            <v>0.26884082271686066</v>
          </cell>
        </row>
        <row r="103">
          <cell r="A103">
            <v>37393</v>
          </cell>
          <cell r="B103">
            <v>1.6014600000000001</v>
          </cell>
          <cell r="C103">
            <v>1.1004707095000861</v>
          </cell>
          <cell r="D103">
            <v>0.27397021237284835</v>
          </cell>
          <cell r="E103">
            <v>1</v>
          </cell>
          <cell r="G103">
            <v>1.5712690797546014</v>
          </cell>
          <cell r="H103">
            <v>1.0186779505340282</v>
          </cell>
          <cell r="I103">
            <v>0.26880529234277356</v>
          </cell>
        </row>
        <row r="104">
          <cell r="A104">
            <v>37396</v>
          </cell>
          <cell r="B104">
            <v>1.58778</v>
          </cell>
          <cell r="C104">
            <v>1.0863672128904247</v>
          </cell>
          <cell r="D104">
            <v>0.27162990258973757</v>
          </cell>
          <cell r="E104">
            <v>1</v>
          </cell>
          <cell r="G104">
            <v>1.5710827160493828</v>
          </cell>
          <cell r="H104">
            <v>1.0181730569601639</v>
          </cell>
          <cell r="I104">
            <v>0.26877341012036571</v>
          </cell>
        </row>
        <row r="105">
          <cell r="A105">
            <v>37397</v>
          </cell>
          <cell r="B105">
            <v>1.5831999999999999</v>
          </cell>
          <cell r="C105">
            <v>1.0861317874661269</v>
          </cell>
          <cell r="D105">
            <v>0.27084637782316978</v>
          </cell>
          <cell r="E105">
            <v>1</v>
          </cell>
          <cell r="G105">
            <v>1.5709790062111801</v>
          </cell>
          <cell r="H105">
            <v>1.0177494907742615</v>
          </cell>
          <cell r="I105">
            <v>0.26875566793111494</v>
          </cell>
        </row>
        <row r="106">
          <cell r="A106">
            <v>37398</v>
          </cell>
          <cell r="B106">
            <v>1.58504</v>
          </cell>
          <cell r="C106">
            <v>1.0874313940724478</v>
          </cell>
          <cell r="D106">
            <v>0.27116115633200921</v>
          </cell>
          <cell r="E106">
            <v>1</v>
          </cell>
          <cell r="G106">
            <v>1.570902625</v>
          </cell>
          <cell r="H106">
            <v>1.0173221014199374</v>
          </cell>
          <cell r="I106">
            <v>0.26874260099428965</v>
          </cell>
        </row>
        <row r="107">
          <cell r="A107">
            <v>37399</v>
          </cell>
          <cell r="B107">
            <v>1.57579</v>
          </cell>
          <cell r="C107">
            <v>1.0803812005073532</v>
          </cell>
          <cell r="D107">
            <v>0.26957871002398476</v>
          </cell>
          <cell r="E107">
            <v>1</v>
          </cell>
          <cell r="G107">
            <v>1.5708137106918236</v>
          </cell>
          <cell r="H107">
            <v>1.0168811624724374</v>
          </cell>
          <cell r="I107">
            <v>0.26872738995442969</v>
          </cell>
        </row>
        <row r="108">
          <cell r="A108">
            <v>37400</v>
          </cell>
          <cell r="B108">
            <v>1.5768599999999999</v>
          </cell>
          <cell r="C108">
            <v>1.085655272126407</v>
          </cell>
          <cell r="D108">
            <v>0.26976176056988599</v>
          </cell>
          <cell r="E108">
            <v>1</v>
          </cell>
          <cell r="G108">
            <v>1.5707822151898734</v>
          </cell>
          <cell r="H108">
            <v>1.0164792634975328</v>
          </cell>
          <cell r="I108">
            <v>0.26872200185272366</v>
          </cell>
        </row>
        <row r="109">
          <cell r="A109">
            <v>37403</v>
          </cell>
          <cell r="B109">
            <v>1.5804</v>
          </cell>
          <cell r="C109">
            <v>1.0850669412976315</v>
          </cell>
          <cell r="D109">
            <v>0.27036736704884884</v>
          </cell>
          <cell r="E109">
            <v>1</v>
          </cell>
          <cell r="G109">
            <v>1.5707435031847132</v>
          </cell>
          <cell r="H109">
            <v>1.0160386519776039</v>
          </cell>
          <cell r="I109">
            <v>0.2687153791857354</v>
          </cell>
        </row>
        <row r="110">
          <cell r="A110">
            <v>37404</v>
          </cell>
          <cell r="B110">
            <v>1.5850500000000001</v>
          </cell>
          <cell r="C110">
            <v>1.0875501732477959</v>
          </cell>
          <cell r="D110">
            <v>0.27116286708477466</v>
          </cell>
          <cell r="E110">
            <v>1</v>
          </cell>
          <cell r="G110">
            <v>1.5706816025641024</v>
          </cell>
          <cell r="H110">
            <v>1.0155961629435011</v>
          </cell>
          <cell r="I110">
            <v>0.26870478951994625</v>
          </cell>
        </row>
        <row r="111">
          <cell r="A111">
            <v>37405</v>
          </cell>
          <cell r="B111">
            <v>1.5732900000000001</v>
          </cell>
          <cell r="C111">
            <v>1.0753861927546138</v>
          </cell>
          <cell r="D111">
            <v>0.26915102183262685</v>
          </cell>
          <cell r="E111">
            <v>1</v>
          </cell>
          <cell r="G111">
            <v>1.570588903225806</v>
          </cell>
          <cell r="H111">
            <v>1.0151319435221831</v>
          </cell>
          <cell r="I111">
            <v>0.26868893095501178</v>
          </cell>
        </row>
        <row r="112">
          <cell r="A112">
            <v>37406</v>
          </cell>
          <cell r="B112">
            <v>1.5676300000000001</v>
          </cell>
          <cell r="C112">
            <v>1.0734250890167079</v>
          </cell>
          <cell r="D112">
            <v>0.26818273576739238</v>
          </cell>
          <cell r="E112">
            <v>1</v>
          </cell>
          <cell r="G112">
            <v>1.570571363636363</v>
          </cell>
          <cell r="H112">
            <v>1.014740682163531</v>
          </cell>
          <cell r="I112">
            <v>0.26868593036489741</v>
          </cell>
        </row>
        <row r="113">
          <cell r="A113">
            <v>37407</v>
          </cell>
          <cell r="B113">
            <v>1.56253</v>
          </cell>
          <cell r="C113">
            <v>1.0670103796776838</v>
          </cell>
          <cell r="D113">
            <v>0.26731025185702212</v>
          </cell>
          <cell r="E113">
            <v>1</v>
          </cell>
          <cell r="G113">
            <v>1.5705905882352935</v>
          </cell>
          <cell r="H113">
            <v>1.0143571239488045</v>
          </cell>
          <cell r="I113">
            <v>0.26868921921847594</v>
          </cell>
        </row>
        <row r="114">
          <cell r="A114">
            <v>37410</v>
          </cell>
          <cell r="B114">
            <v>1.56253</v>
          </cell>
          <cell r="C114">
            <v>1.0670103796776838</v>
          </cell>
          <cell r="D114">
            <v>0.26731025185702212</v>
          </cell>
          <cell r="E114">
            <v>1</v>
          </cell>
          <cell r="G114">
            <v>1.5706436184210522</v>
          </cell>
          <cell r="H114">
            <v>1.014010720950588</v>
          </cell>
          <cell r="I114">
            <v>0.26869829137216972</v>
          </cell>
        </row>
        <row r="115">
          <cell r="A115">
            <v>37411</v>
          </cell>
          <cell r="B115">
            <v>1.56253</v>
          </cell>
          <cell r="C115">
            <v>1.0670103796776838</v>
          </cell>
          <cell r="D115">
            <v>0.26731025185702212</v>
          </cell>
          <cell r="E115">
            <v>1</v>
          </cell>
          <cell r="G115">
            <v>1.5706973509933766</v>
          </cell>
          <cell r="H115">
            <v>1.0136597298331902</v>
          </cell>
          <cell r="I115">
            <v>0.26870748368683961</v>
          </cell>
        </row>
        <row r="116">
          <cell r="A116">
            <v>37412</v>
          </cell>
          <cell r="B116">
            <v>1.5622100000000001</v>
          </cell>
          <cell r="C116">
            <v>1.0675208418750854</v>
          </cell>
          <cell r="D116">
            <v>0.26725550776852836</v>
          </cell>
          <cell r="E116">
            <v>1</v>
          </cell>
          <cell r="G116">
            <v>1.5707517999999994</v>
          </cell>
          <cell r="H116">
            <v>1.0133040588342268</v>
          </cell>
          <cell r="I116">
            <v>0.26871679856570502</v>
          </cell>
        </row>
        <row r="117">
          <cell r="A117">
            <v>37413</v>
          </cell>
          <cell r="B117">
            <v>1.5529200000000001</v>
          </cell>
          <cell r="C117">
            <v>1.0668956751743328</v>
          </cell>
          <cell r="D117">
            <v>0.26566621844944216</v>
          </cell>
          <cell r="E117">
            <v>1</v>
          </cell>
          <cell r="G117">
            <v>1.5708091275167779</v>
          </cell>
          <cell r="H117">
            <v>1.0129401878071069</v>
          </cell>
          <cell r="I117">
            <v>0.2687266058864915</v>
          </cell>
        </row>
        <row r="118">
          <cell r="A118">
            <v>37414</v>
          </cell>
          <cell r="B118">
            <v>1.54494</v>
          </cell>
          <cell r="C118">
            <v>1.0586493987049028</v>
          </cell>
          <cell r="D118">
            <v>0.26430103774262753</v>
          </cell>
          <cell r="E118">
            <v>1</v>
          </cell>
          <cell r="G118">
            <v>1.5709299999999995</v>
          </cell>
          <cell r="H118">
            <v>1.0125756237032744</v>
          </cell>
          <cell r="I118">
            <v>0.26874728417998506</v>
          </cell>
        </row>
        <row r="119">
          <cell r="A119">
            <v>37417</v>
          </cell>
          <cell r="B119">
            <v>1.54681</v>
          </cell>
          <cell r="C119">
            <v>1.0589874370999213</v>
          </cell>
          <cell r="D119">
            <v>0.26462094850976331</v>
          </cell>
          <cell r="E119">
            <v>1</v>
          </cell>
          <cell r="G119">
            <v>1.5711068027210879</v>
          </cell>
          <cell r="H119">
            <v>1.012262196662447</v>
          </cell>
          <cell r="I119">
            <v>0.26877753075438887</v>
          </cell>
        </row>
        <row r="120">
          <cell r="A120">
            <v>37418</v>
          </cell>
          <cell r="B120">
            <v>1.5463199999999999</v>
          </cell>
          <cell r="C120">
            <v>1.0576382476659485</v>
          </cell>
          <cell r="D120">
            <v>0.26453712162425713</v>
          </cell>
          <cell r="E120">
            <v>1</v>
          </cell>
          <cell r="G120">
            <v>1.5712732191780814</v>
          </cell>
          <cell r="H120">
            <v>1.0119421607690393</v>
          </cell>
          <cell r="I120">
            <v>0.26880600049579034</v>
          </cell>
        </row>
        <row r="121">
          <cell r="A121">
            <v>37419</v>
          </cell>
          <cell r="B121">
            <v>1.5548999999999999</v>
          </cell>
          <cell r="C121">
            <v>1.0607859189521081</v>
          </cell>
          <cell r="D121">
            <v>0.26600494749699766</v>
          </cell>
          <cell r="E121">
            <v>1</v>
          </cell>
          <cell r="G121">
            <v>1.5714453103448269</v>
          </cell>
          <cell r="H121">
            <v>1.0116270153421643</v>
          </cell>
          <cell r="I121">
            <v>0.26883544103973195</v>
          </cell>
        </row>
        <row r="122">
          <cell r="A122">
            <v>37420</v>
          </cell>
          <cell r="B122">
            <v>1.5552999999999999</v>
          </cell>
          <cell r="C122">
            <v>1.0574157799911614</v>
          </cell>
          <cell r="D122">
            <v>0.2660733776076149</v>
          </cell>
          <cell r="E122">
            <v>1</v>
          </cell>
          <cell r="G122">
            <v>1.5715602083333324</v>
          </cell>
          <cell r="H122">
            <v>1.0112856340670955</v>
          </cell>
          <cell r="I122">
            <v>0.26885509724488987</v>
          </cell>
        </row>
        <row r="123">
          <cell r="A123">
            <v>37421</v>
          </cell>
          <cell r="B123">
            <v>1.5564800000000001</v>
          </cell>
          <cell r="C123">
            <v>1.0567451965510217</v>
          </cell>
          <cell r="D123">
            <v>0.26627524643393591</v>
          </cell>
          <cell r="E123">
            <v>1</v>
          </cell>
          <cell r="G123">
            <v>1.5716739160839153</v>
          </cell>
          <cell r="H123">
            <v>1.0109630456340599</v>
          </cell>
          <cell r="I123">
            <v>0.26887454982976583</v>
          </cell>
        </row>
        <row r="124">
          <cell r="A124">
            <v>37424</v>
          </cell>
          <cell r="B124">
            <v>1.5584499999999999</v>
          </cell>
          <cell r="C124">
            <v>1.0550741317446346</v>
          </cell>
          <cell r="D124">
            <v>0.26661226472872596</v>
          </cell>
          <cell r="E124">
            <v>1</v>
          </cell>
          <cell r="G124">
            <v>1.5717809154929567</v>
          </cell>
          <cell r="H124">
            <v>1.0106406361205602</v>
          </cell>
          <cell r="I124">
            <v>0.26889285478325758</v>
          </cell>
        </row>
        <row r="125">
          <cell r="A125">
            <v>37425</v>
          </cell>
          <cell r="B125">
            <v>1.56646</v>
          </cell>
          <cell r="C125">
            <v>1.0599945865475706</v>
          </cell>
          <cell r="D125">
            <v>0.26798257769383688</v>
          </cell>
          <cell r="E125">
            <v>1</v>
          </cell>
          <cell r="G125">
            <v>1.5718754609929069</v>
          </cell>
          <cell r="H125">
            <v>1.0103255049459212</v>
          </cell>
          <cell r="I125">
            <v>0.2689090291808075</v>
          </cell>
        </row>
        <row r="126">
          <cell r="A126">
            <v>37426</v>
          </cell>
          <cell r="B126">
            <v>1.5665500000000001</v>
          </cell>
          <cell r="C126">
            <v>1.0530720623823608</v>
          </cell>
          <cell r="D126">
            <v>0.26799797446872575</v>
          </cell>
          <cell r="E126">
            <v>1</v>
          </cell>
          <cell r="G126">
            <v>1.5719141428571419</v>
          </cell>
          <cell r="H126">
            <v>1.0099707257916239</v>
          </cell>
          <cell r="I126">
            <v>0.26891564669142881</v>
          </cell>
        </row>
        <row r="127">
          <cell r="A127">
            <v>37427</v>
          </cell>
          <cell r="B127">
            <v>1.5598099999999999</v>
          </cell>
          <cell r="C127">
            <v>1.0465713902308105</v>
          </cell>
          <cell r="D127">
            <v>0.26684492710482466</v>
          </cell>
          <cell r="E127">
            <v>1</v>
          </cell>
          <cell r="G127">
            <v>1.5719527338129491</v>
          </cell>
          <cell r="H127">
            <v>1.0096606442334171</v>
          </cell>
          <cell r="I127">
            <v>0.26892224864986547</v>
          </cell>
        </row>
        <row r="128">
          <cell r="A128">
            <v>37428</v>
          </cell>
          <cell r="B128">
            <v>1.5548900000000001</v>
          </cell>
          <cell r="C128">
            <v>1.0385319262623565</v>
          </cell>
          <cell r="D128">
            <v>0.26600323674423221</v>
          </cell>
          <cell r="E128">
            <v>1</v>
          </cell>
          <cell r="G128">
            <v>1.5720407246376804</v>
          </cell>
          <cell r="H128">
            <v>1.0093931750595229</v>
          </cell>
          <cell r="I128">
            <v>0.26893730170453967</v>
          </cell>
        </row>
        <row r="129">
          <cell r="A129">
            <v>37431</v>
          </cell>
          <cell r="B129">
            <v>1.54769</v>
          </cell>
          <cell r="C129">
            <v>1.032309488077372</v>
          </cell>
          <cell r="D129">
            <v>0.26477149475312128</v>
          </cell>
          <cell r="E129">
            <v>1</v>
          </cell>
          <cell r="G129">
            <v>1.5721659124087584</v>
          </cell>
          <cell r="H129">
            <v>1.0091804834449034</v>
          </cell>
          <cell r="I129">
            <v>0.26895871823709661</v>
          </cell>
        </row>
        <row r="130">
          <cell r="A130">
            <v>37432</v>
          </cell>
          <cell r="B130">
            <v>1.5402</v>
          </cell>
          <cell r="C130">
            <v>1.0228110369558723</v>
          </cell>
          <cell r="D130">
            <v>0.26349014093181283</v>
          </cell>
          <cell r="E130">
            <v>1</v>
          </cell>
          <cell r="G130">
            <v>1.5723458823529404</v>
          </cell>
          <cell r="H130">
            <v>1.0090104172343706</v>
          </cell>
          <cell r="I130">
            <v>0.26898950664506704</v>
          </cell>
        </row>
        <row r="131">
          <cell r="A131">
            <v>37433</v>
          </cell>
          <cell r="B131">
            <v>1.54575</v>
          </cell>
          <cell r="C131">
            <v>1.0303969603039695</v>
          </cell>
          <cell r="D131">
            <v>0.26443960871662753</v>
          </cell>
          <cell r="E131">
            <v>1</v>
          </cell>
          <cell r="G131">
            <v>1.5725839999999995</v>
          </cell>
          <cell r="H131">
            <v>1.0089081904216188</v>
          </cell>
          <cell r="I131">
            <v>0.26903024268738746</v>
          </cell>
        </row>
        <row r="132">
          <cell r="A132">
            <v>37434</v>
          </cell>
          <cell r="B132">
            <v>1.5416799999999999</v>
          </cell>
          <cell r="C132">
            <v>1.0103083325141715</v>
          </cell>
          <cell r="D132">
            <v>0.26374333234109676</v>
          </cell>
          <cell r="E132">
            <v>1</v>
          </cell>
          <cell r="G132">
            <v>1.5727842537313423</v>
          </cell>
          <cell r="H132">
            <v>1.0087478264672731</v>
          </cell>
          <cell r="I132">
            <v>0.26906450114985581</v>
          </cell>
        </row>
        <row r="133">
          <cell r="A133">
            <v>37435</v>
          </cell>
          <cell r="B133">
            <v>1.5475000000000001</v>
          </cell>
          <cell r="C133">
            <v>1.0160533140737338</v>
          </cell>
          <cell r="D133">
            <v>0.26473899045057808</v>
          </cell>
          <cell r="E133">
            <v>1</v>
          </cell>
          <cell r="G133">
            <v>1.5730181203007509</v>
          </cell>
          <cell r="H133">
            <v>1.008736093339101</v>
          </cell>
          <cell r="I133">
            <v>0.26910450993789159</v>
          </cell>
        </row>
        <row r="134">
          <cell r="A134">
            <v>37438</v>
          </cell>
          <cell r="B134">
            <v>1.5410699999999999</v>
          </cell>
          <cell r="C134">
            <v>1.0078610902194172</v>
          </cell>
          <cell r="D134">
            <v>0.26363897642240541</v>
          </cell>
          <cell r="E134">
            <v>1</v>
          </cell>
          <cell r="G134">
            <v>1.5732114393939385</v>
          </cell>
          <cell r="H134">
            <v>1.0086806598486873</v>
          </cell>
          <cell r="I134">
            <v>0.2691375820552197</v>
          </cell>
        </row>
        <row r="135">
          <cell r="A135">
            <v>37439</v>
          </cell>
          <cell r="B135">
            <v>1.54847</v>
          </cell>
          <cell r="C135">
            <v>1.010816632939487</v>
          </cell>
          <cell r="D135">
            <v>0.26490493346882499</v>
          </cell>
          <cell r="E135">
            <v>1</v>
          </cell>
          <cell r="G135">
            <v>1.573456793893129</v>
          </cell>
          <cell r="H135">
            <v>1.0086869161053993</v>
          </cell>
          <cell r="I135">
            <v>0.26917955614401973</v>
          </cell>
        </row>
        <row r="136">
          <cell r="A136">
            <v>37440</v>
          </cell>
          <cell r="B136">
            <v>1.5531999999999999</v>
          </cell>
          <cell r="C136">
            <v>1.0143015738261607</v>
          </cell>
          <cell r="D136">
            <v>0.26571411952687424</v>
          </cell>
          <cell r="E136">
            <v>1</v>
          </cell>
          <cell r="G136">
            <v>1.573648999999999</v>
          </cell>
          <cell r="H136">
            <v>1.008670533668214</v>
          </cell>
          <cell r="I136">
            <v>0.26921243785690585</v>
          </cell>
        </row>
        <row r="137">
          <cell r="A137">
            <v>37441</v>
          </cell>
          <cell r="B137">
            <v>1.5565</v>
          </cell>
          <cell r="C137">
            <v>1.0198866428594831</v>
          </cell>
          <cell r="D137">
            <v>0.26627866793946675</v>
          </cell>
          <cell r="E137">
            <v>1</v>
          </cell>
          <cell r="G137">
            <v>1.573807519379844</v>
          </cell>
          <cell r="H137">
            <v>1.0086268821941211</v>
          </cell>
          <cell r="I137">
            <v>0.26923955660365023</v>
          </cell>
        </row>
        <row r="138">
          <cell r="A138">
            <v>37442</v>
          </cell>
          <cell r="B138">
            <v>1.5579499999999999</v>
          </cell>
          <cell r="C138">
            <v>1.0219751385745677</v>
          </cell>
          <cell r="D138">
            <v>0.26652672709045433</v>
          </cell>
          <cell r="E138">
            <v>1</v>
          </cell>
          <cell r="G138">
            <v>1.5739427343749992</v>
          </cell>
          <cell r="H138">
            <v>1.008538915313923</v>
          </cell>
          <cell r="I138">
            <v>0.26926268854633917</v>
          </cell>
        </row>
        <row r="139">
          <cell r="A139">
            <v>37445</v>
          </cell>
          <cell r="B139">
            <v>1.5633900000000001</v>
          </cell>
          <cell r="C139">
            <v>1.0273294782494415</v>
          </cell>
          <cell r="D139">
            <v>0.26745737659484931</v>
          </cell>
          <cell r="E139">
            <v>1</v>
          </cell>
          <cell r="G139">
            <v>1.574068661417322</v>
          </cell>
          <cell r="H139">
            <v>1.0084331182803747</v>
          </cell>
          <cell r="I139">
            <v>0.26928423154992887</v>
          </cell>
        </row>
        <row r="140">
          <cell r="A140">
            <v>37446</v>
          </cell>
          <cell r="B140">
            <v>1.5558000000000001</v>
          </cell>
          <cell r="C140">
            <v>1.0155352480417754</v>
          </cell>
          <cell r="D140">
            <v>0.26615891524588653</v>
          </cell>
          <cell r="E140">
            <v>1</v>
          </cell>
          <cell r="G140">
            <v>1.574153412698412</v>
          </cell>
          <cell r="H140">
            <v>1.0082831471695093</v>
          </cell>
          <cell r="I140">
            <v>0.26929873039877855</v>
          </cell>
        </row>
        <row r="141">
          <cell r="A141">
            <v>37447</v>
          </cell>
          <cell r="B141">
            <v>1.5582499999999999</v>
          </cell>
          <cell r="C141">
            <v>1.0078584826337236</v>
          </cell>
          <cell r="D141">
            <v>0.26657804967341731</v>
          </cell>
          <cell r="E141">
            <v>1</v>
          </cell>
          <cell r="G141">
            <v>1.5743002399999997</v>
          </cell>
          <cell r="H141">
            <v>1.0082251303625309</v>
          </cell>
          <cell r="I141">
            <v>0.26932384892000177</v>
          </cell>
        </row>
        <row r="142">
          <cell r="A142">
            <v>37448</v>
          </cell>
          <cell r="B142">
            <v>1.5652299999999999</v>
          </cell>
          <cell r="C142">
            <v>1.0121439425781626</v>
          </cell>
          <cell r="D142">
            <v>0.26777215510368874</v>
          </cell>
          <cell r="E142">
            <v>1</v>
          </cell>
          <cell r="G142">
            <v>1.574429677419354</v>
          </cell>
          <cell r="H142">
            <v>1.0082280871990537</v>
          </cell>
          <cell r="I142">
            <v>0.26934599246231294</v>
          </cell>
        </row>
        <row r="143">
          <cell r="A143">
            <v>37449</v>
          </cell>
          <cell r="B143">
            <v>1.5662700000000001</v>
          </cell>
          <cell r="C143">
            <v>1.0109207086842871</v>
          </cell>
          <cell r="D143">
            <v>0.26795007339129367</v>
          </cell>
          <cell r="E143">
            <v>1</v>
          </cell>
          <cell r="G143">
            <v>1.5745044715447147</v>
          </cell>
          <cell r="H143">
            <v>1.0081962509764593</v>
          </cell>
          <cell r="I143">
            <v>0.26935878788799278</v>
          </cell>
        </row>
        <row r="144">
          <cell r="A144">
            <v>37452</v>
          </cell>
          <cell r="B144">
            <v>1.56654</v>
          </cell>
          <cell r="C144">
            <v>1.0112255107639674</v>
          </cell>
          <cell r="D144">
            <v>0.2679962637159603</v>
          </cell>
          <cell r="E144">
            <v>1</v>
          </cell>
          <cell r="G144">
            <v>1.5745719672131142</v>
          </cell>
          <cell r="H144">
            <v>1.0081739193559036</v>
          </cell>
          <cell r="I144">
            <v>0.26937033472812971</v>
          </cell>
        </row>
        <row r="145">
          <cell r="A145">
            <v>37453</v>
          </cell>
          <cell r="B145">
            <v>1.5564</v>
          </cell>
          <cell r="C145">
            <v>0.99383800006385492</v>
          </cell>
          <cell r="D145">
            <v>0.26626156041181243</v>
          </cell>
          <cell r="E145">
            <v>1</v>
          </cell>
          <cell r="G145">
            <v>1.5746383471074372</v>
          </cell>
          <cell r="H145">
            <v>1.0081486995922007</v>
          </cell>
          <cell r="I145">
            <v>0.26938169068690804</v>
          </cell>
        </row>
        <row r="146">
          <cell r="A146">
            <v>37454</v>
          </cell>
          <cell r="B146">
            <v>1.55413</v>
          </cell>
          <cell r="C146">
            <v>0.98784681392022877</v>
          </cell>
          <cell r="D146">
            <v>0.2658732195340594</v>
          </cell>
          <cell r="E146">
            <v>1</v>
          </cell>
          <cell r="G146">
            <v>1.5747903333333326</v>
          </cell>
          <cell r="H146">
            <v>1.0082679554216034</v>
          </cell>
          <cell r="I146">
            <v>0.26940769177253382</v>
          </cell>
        </row>
        <row r="147">
          <cell r="A147">
            <v>37455</v>
          </cell>
          <cell r="B147">
            <v>1.5562800000000001</v>
          </cell>
          <cell r="C147">
            <v>0.99344419265264439</v>
          </cell>
          <cell r="D147">
            <v>0.26624103137862726</v>
          </cell>
          <cell r="E147">
            <v>1</v>
          </cell>
          <cell r="G147">
            <v>1.5749639495798313</v>
          </cell>
          <cell r="H147">
            <v>1.0084395616527073</v>
          </cell>
          <cell r="I147">
            <v>0.26943739321991594</v>
          </cell>
        </row>
        <row r="148">
          <cell r="A148">
            <v>37456</v>
          </cell>
          <cell r="B148">
            <v>1.5591600000000001</v>
          </cell>
          <cell r="C148">
            <v>0.99344356303163539</v>
          </cell>
          <cell r="D148">
            <v>0.26673372817507163</v>
          </cell>
          <cell r="E148">
            <v>1</v>
          </cell>
          <cell r="G148">
            <v>1.5751222881355931</v>
          </cell>
          <cell r="H148">
            <v>1.008566641051013</v>
          </cell>
          <cell r="I148">
            <v>0.26946448103213022</v>
          </cell>
        </row>
        <row r="149">
          <cell r="A149">
            <v>37459</v>
          </cell>
          <cell r="B149">
            <v>1.5559799999999999</v>
          </cell>
          <cell r="C149">
            <v>0.98648323083750711</v>
          </cell>
          <cell r="D149">
            <v>0.26618970879566428</v>
          </cell>
          <cell r="E149">
            <v>1</v>
          </cell>
          <cell r="G149">
            <v>1.5752587179487176</v>
          </cell>
          <cell r="H149">
            <v>1.0086958981281016</v>
          </cell>
          <cell r="I149">
            <v>0.26948782080013933</v>
          </cell>
        </row>
        <row r="150">
          <cell r="A150">
            <v>37460</v>
          </cell>
          <cell r="B150">
            <v>1.5648</v>
          </cell>
          <cell r="C150">
            <v>0.99393400450979774</v>
          </cell>
          <cell r="D150">
            <v>0.26769859273477514</v>
          </cell>
          <cell r="E150">
            <v>1</v>
          </cell>
          <cell r="G150">
            <v>1.5754249137931027</v>
          </cell>
          <cell r="H150">
            <v>1.0088873866392274</v>
          </cell>
          <cell r="I150">
            <v>0.26951625280017788</v>
          </cell>
        </row>
        <row r="151">
          <cell r="A151">
            <v>37461</v>
          </cell>
          <cell r="B151">
            <v>1.5768800000000001</v>
          </cell>
          <cell r="C151">
            <v>1.0063371517916972</v>
          </cell>
          <cell r="D151">
            <v>0.26976518207541683</v>
          </cell>
          <cell r="E151">
            <v>1</v>
          </cell>
          <cell r="G151">
            <v>1.5755173043478254</v>
          </cell>
          <cell r="H151">
            <v>1.0090174160490486</v>
          </cell>
          <cell r="I151">
            <v>0.269532058539877</v>
          </cell>
        </row>
        <row r="152">
          <cell r="A152">
            <v>37462</v>
          </cell>
          <cell r="B152">
            <v>1.58646</v>
          </cell>
          <cell r="C152">
            <v>1.0071482986287457</v>
          </cell>
          <cell r="D152">
            <v>0.27140408322470055</v>
          </cell>
          <cell r="E152">
            <v>1</v>
          </cell>
          <cell r="G152">
            <v>1.5755053508771921</v>
          </cell>
          <cell r="H152">
            <v>1.0090409271390253</v>
          </cell>
          <cell r="I152">
            <v>0.2695300135965828</v>
          </cell>
        </row>
        <row r="153">
          <cell r="A153">
            <v>37463</v>
          </cell>
          <cell r="B153">
            <v>1.5752699999999999</v>
          </cell>
          <cell r="C153">
            <v>1.0009022460844426</v>
          </cell>
          <cell r="D153">
            <v>0.26948975088018229</v>
          </cell>
          <cell r="E153">
            <v>1</v>
          </cell>
          <cell r="G153">
            <v>1.5754084070796459</v>
          </cell>
          <cell r="H153">
            <v>1.009057676063895</v>
          </cell>
          <cell r="I153">
            <v>0.26951342890960828</v>
          </cell>
        </row>
        <row r="154">
          <cell r="A154">
            <v>37466</v>
          </cell>
          <cell r="B154">
            <v>1.5847599999999999</v>
          </cell>
          <cell r="C154">
            <v>1.0114305772728722</v>
          </cell>
          <cell r="D154">
            <v>0.27111325525457713</v>
          </cell>
          <cell r="E154">
            <v>1</v>
          </cell>
          <cell r="G154">
            <v>1.5754096428571422</v>
          </cell>
          <cell r="H154">
            <v>1.0091304924029973</v>
          </cell>
          <cell r="I154">
            <v>0.26951364032058528</v>
          </cell>
        </row>
        <row r="155">
          <cell r="A155">
            <v>37467</v>
          </cell>
          <cell r="B155">
            <v>1.59301</v>
          </cell>
          <cell r="C155">
            <v>1.022602387983053</v>
          </cell>
          <cell r="D155">
            <v>0.27252462628605839</v>
          </cell>
          <cell r="E155">
            <v>1</v>
          </cell>
          <cell r="G155">
            <v>1.5753254054054051</v>
          </cell>
          <cell r="H155">
            <v>1.0091097709176831</v>
          </cell>
          <cell r="I155">
            <v>0.26949922937523402</v>
          </cell>
        </row>
        <row r="156">
          <cell r="A156">
            <v>37468</v>
          </cell>
          <cell r="B156">
            <v>1.5918099999999999</v>
          </cell>
          <cell r="C156">
            <v>1.013375350140056</v>
          </cell>
          <cell r="D156">
            <v>0.2723193359542066</v>
          </cell>
          <cell r="E156">
            <v>1</v>
          </cell>
          <cell r="G156">
            <v>1.5751646363636362</v>
          </cell>
          <cell r="H156">
            <v>1.0089871107625434</v>
          </cell>
          <cell r="I156">
            <v>0.26947172576695377</v>
          </cell>
        </row>
        <row r="157">
          <cell r="A157">
            <v>37469</v>
          </cell>
          <cell r="B157">
            <v>1.5942700000000001</v>
          </cell>
          <cell r="C157">
            <v>1.0232798459563544</v>
          </cell>
          <cell r="D157">
            <v>0.27274018113450282</v>
          </cell>
          <cell r="E157">
            <v>1</v>
          </cell>
          <cell r="G157">
            <v>1.5750119266055043</v>
          </cell>
          <cell r="H157">
            <v>1.0089468516856854</v>
          </cell>
          <cell r="I157">
            <v>0.26944560090285052</v>
          </cell>
        </row>
        <row r="158">
          <cell r="A158">
            <v>37470</v>
          </cell>
          <cell r="B158">
            <v>1.5824800000000001</v>
          </cell>
          <cell r="C158">
            <v>1.0189498084414539</v>
          </cell>
          <cell r="D158">
            <v>0.27072320362405872</v>
          </cell>
          <cell r="E158">
            <v>1</v>
          </cell>
          <cell r="G158">
            <v>1.574833611111111</v>
          </cell>
          <cell r="H158">
            <v>1.0088141387757719</v>
          </cell>
          <cell r="I158">
            <v>0.26941509553033527</v>
          </cell>
        </row>
        <row r="159">
          <cell r="A159">
            <v>37473</v>
          </cell>
          <cell r="B159">
            <v>1.59185</v>
          </cell>
          <cell r="C159">
            <v>1.0149191877331123</v>
          </cell>
          <cell r="D159">
            <v>0.27232617896526834</v>
          </cell>
          <cell r="E159">
            <v>1</v>
          </cell>
          <cell r="G159">
            <v>1.5747621495327098</v>
          </cell>
          <cell r="H159">
            <v>1.0087194128910457</v>
          </cell>
          <cell r="I159">
            <v>0.26940287022104814</v>
          </cell>
        </row>
        <row r="160">
          <cell r="A160">
            <v>37474</v>
          </cell>
          <cell r="B160">
            <v>1.5882799999999999</v>
          </cell>
          <cell r="C160">
            <v>1.0140978163708338</v>
          </cell>
          <cell r="D160">
            <v>0.27171544022800914</v>
          </cell>
          <cell r="E160">
            <v>1</v>
          </cell>
          <cell r="G160">
            <v>1.5746009433962262</v>
          </cell>
          <cell r="H160">
            <v>1.0086609244491394</v>
          </cell>
          <cell r="I160">
            <v>0.26937529183666864</v>
          </cell>
        </row>
        <row r="161">
          <cell r="A161">
            <v>37475</v>
          </cell>
          <cell r="B161">
            <v>1.5954900000000001</v>
          </cell>
          <cell r="C161">
            <v>1.0362679829831456</v>
          </cell>
          <cell r="D161">
            <v>0.27294889297188552</v>
          </cell>
          <cell r="E161">
            <v>1</v>
          </cell>
          <cell r="G161">
            <v>1.5744706666666666</v>
          </cell>
          <cell r="H161">
            <v>1.0086091445260756</v>
          </cell>
          <cell r="I161">
            <v>0.26935300470913215</v>
          </cell>
        </row>
        <row r="162">
          <cell r="A162">
            <v>37476</v>
          </cell>
          <cell r="B162">
            <v>1.5819000000000001</v>
          </cell>
          <cell r="C162">
            <v>1.0314608939458156</v>
          </cell>
          <cell r="D162">
            <v>0.27062397996366366</v>
          </cell>
          <cell r="E162">
            <v>1</v>
          </cell>
          <cell r="G162">
            <v>1.5742685576923077</v>
          </cell>
          <cell r="H162">
            <v>1.0083431941562961</v>
          </cell>
          <cell r="I162">
            <v>0.26931842886045182</v>
          </cell>
        </row>
        <row r="163">
          <cell r="A163">
            <v>37477</v>
          </cell>
          <cell r="B163">
            <v>1.5796300000000001</v>
          </cell>
          <cell r="C163">
            <v>1.0322017839056425</v>
          </cell>
          <cell r="D163">
            <v>0.27023563908591064</v>
          </cell>
          <cell r="E163">
            <v>1</v>
          </cell>
          <cell r="G163">
            <v>1.5741944660194176</v>
          </cell>
          <cell r="H163">
            <v>1.0081187504690192</v>
          </cell>
          <cell r="I163">
            <v>0.26930575360702258</v>
          </cell>
        </row>
        <row r="164">
          <cell r="A164">
            <v>37480</v>
          </cell>
          <cell r="B164">
            <v>1.5681700000000001</v>
          </cell>
          <cell r="C164">
            <v>1.0290167000229666</v>
          </cell>
          <cell r="D164">
            <v>0.26827511641672575</v>
          </cell>
          <cell r="E164">
            <v>1</v>
          </cell>
          <cell r="G164">
            <v>1.5741411764705882</v>
          </cell>
          <cell r="H164">
            <v>1.0078826422980718</v>
          </cell>
          <cell r="I164">
            <v>0.26929663708271978</v>
          </cell>
        </row>
        <row r="165">
          <cell r="A165">
            <v>37481</v>
          </cell>
          <cell r="B165">
            <v>1.5660700000000001</v>
          </cell>
          <cell r="C165">
            <v>1.0235417143230614</v>
          </cell>
          <cell r="D165">
            <v>0.26791585833598502</v>
          </cell>
          <cell r="E165">
            <v>1</v>
          </cell>
          <cell r="G165">
            <v>1.5742002970297029</v>
          </cell>
          <cell r="H165">
            <v>1.0076733942017857</v>
          </cell>
          <cell r="I165">
            <v>0.26930675114871971</v>
          </cell>
        </row>
        <row r="166">
          <cell r="A166">
            <v>37482</v>
          </cell>
          <cell r="B166">
            <v>1.5675300000000001</v>
          </cell>
          <cell r="C166">
            <v>1.0231251223810456</v>
          </cell>
          <cell r="D166">
            <v>0.26816562823973811</v>
          </cell>
          <cell r="E166">
            <v>1</v>
          </cell>
          <cell r="G166">
            <v>1.5742816000000002</v>
          </cell>
          <cell r="H166">
            <v>1.0075147110005729</v>
          </cell>
          <cell r="I166">
            <v>0.26932066007684713</v>
          </cell>
        </row>
        <row r="167">
          <cell r="A167">
            <v>37483</v>
          </cell>
          <cell r="B167">
            <v>1.5651299999999999</v>
          </cell>
          <cell r="C167">
            <v>1.0136852331606216</v>
          </cell>
          <cell r="D167">
            <v>0.26775504757603441</v>
          </cell>
          <cell r="E167">
            <v>1</v>
          </cell>
          <cell r="G167">
            <v>1.5743497979797978</v>
          </cell>
          <cell r="H167">
            <v>1.0073570300775379</v>
          </cell>
          <cell r="I167">
            <v>0.26933232706510069</v>
          </cell>
        </row>
        <row r="168">
          <cell r="A168">
            <v>37484</v>
          </cell>
          <cell r="B168">
            <v>1.5668299999999999</v>
          </cell>
          <cell r="C168">
            <v>1.0211352971845673</v>
          </cell>
          <cell r="D168">
            <v>0.26804587554615783</v>
          </cell>
          <cell r="E168">
            <v>1</v>
          </cell>
          <cell r="G168">
            <v>1.5744438775510206</v>
          </cell>
          <cell r="H168">
            <v>1.0072924565766901</v>
          </cell>
          <cell r="I168">
            <v>0.26934842175376467</v>
          </cell>
        </row>
        <row r="169">
          <cell r="A169">
            <v>37487</v>
          </cell>
          <cell r="B169">
            <v>1.56128</v>
          </cell>
          <cell r="C169">
            <v>1.0153345906223581</v>
          </cell>
          <cell r="D169">
            <v>0.26709640776134319</v>
          </cell>
          <cell r="E169">
            <v>1</v>
          </cell>
          <cell r="G169">
            <v>1.5745223711340206</v>
          </cell>
          <cell r="H169">
            <v>1.0071497468797015</v>
          </cell>
          <cell r="I169">
            <v>0.26936185006518332</v>
          </cell>
        </row>
        <row r="170">
          <cell r="A170">
            <v>37488</v>
          </cell>
          <cell r="B170">
            <v>1.5665199999999999</v>
          </cell>
          <cell r="C170">
            <v>1.0249075861166541</v>
          </cell>
          <cell r="D170">
            <v>0.26799284221042946</v>
          </cell>
          <cell r="E170">
            <v>1</v>
          </cell>
          <cell r="G170">
            <v>1.5746603125</v>
          </cell>
          <cell r="H170">
            <v>1.0070644880907156</v>
          </cell>
          <cell r="I170">
            <v>0.26938544842251494</v>
          </cell>
        </row>
        <row r="171">
          <cell r="A171">
            <v>37489</v>
          </cell>
          <cell r="B171">
            <v>1.56447</v>
          </cell>
          <cell r="C171">
            <v>1.0257474429583007</v>
          </cell>
          <cell r="D171">
            <v>0.26764213789351593</v>
          </cell>
          <cell r="E171">
            <v>1</v>
          </cell>
          <cell r="G171">
            <v>1.5747460000000002</v>
          </cell>
          <cell r="H171">
            <v>1.006876666006232</v>
          </cell>
          <cell r="I171">
            <v>0.26940010743527371</v>
          </cell>
        </row>
        <row r="172">
          <cell r="A172">
            <v>37490</v>
          </cell>
          <cell r="B172">
            <v>1.56142</v>
          </cell>
          <cell r="C172">
            <v>1.0203025451694057</v>
          </cell>
          <cell r="D172">
            <v>0.2671203583000592</v>
          </cell>
          <cell r="E172">
            <v>1</v>
          </cell>
          <cell r="G172">
            <v>1.5748553191489361</v>
          </cell>
          <cell r="H172">
            <v>1.0066759130599334</v>
          </cell>
          <cell r="I172">
            <v>0.26941880923890948</v>
          </cell>
        </row>
        <row r="173">
          <cell r="A173">
            <v>37491</v>
          </cell>
          <cell r="B173">
            <v>1.5649999999999999</v>
          </cell>
          <cell r="C173">
            <v>1.0252210940058959</v>
          </cell>
          <cell r="D173">
            <v>0.26773280779008379</v>
          </cell>
          <cell r="E173">
            <v>1</v>
          </cell>
          <cell r="G173">
            <v>1.5749997849462367</v>
          </cell>
          <cell r="H173">
            <v>1.0065293901340251</v>
          </cell>
          <cell r="I173">
            <v>0.2694435237651337</v>
          </cell>
        </row>
        <row r="174">
          <cell r="A174">
            <v>37494</v>
          </cell>
          <cell r="B174">
            <v>1.5649999999999999</v>
          </cell>
          <cell r="C174">
            <v>1.0252210940058959</v>
          </cell>
          <cell r="D174">
            <v>0.26773280779008379</v>
          </cell>
          <cell r="E174">
            <v>1</v>
          </cell>
          <cell r="G174">
            <v>1.5751084782608697</v>
          </cell>
          <cell r="H174">
            <v>1.0063262194397655</v>
          </cell>
          <cell r="I174">
            <v>0.26946211850399293</v>
          </cell>
        </row>
        <row r="175">
          <cell r="A175">
            <v>37495</v>
          </cell>
          <cell r="B175">
            <v>1.5647</v>
          </cell>
          <cell r="C175">
            <v>1.0294417579525643</v>
          </cell>
          <cell r="D175">
            <v>0.26768148520712087</v>
          </cell>
          <cell r="E175">
            <v>1</v>
          </cell>
          <cell r="G175">
            <v>1.5752195604395605</v>
          </cell>
          <cell r="H175">
            <v>1.0061185834555224</v>
          </cell>
          <cell r="I175">
            <v>0.26948112191843143</v>
          </cell>
        </row>
        <row r="176">
          <cell r="A176">
            <v>37496</v>
          </cell>
          <cell r="B176">
            <v>1.56237</v>
          </cell>
          <cell r="C176">
            <v>1.02072322216052</v>
          </cell>
          <cell r="D176">
            <v>0.26728287981277526</v>
          </cell>
          <cell r="E176">
            <v>1</v>
          </cell>
          <cell r="G176">
            <v>1.5753364444444444</v>
          </cell>
          <cell r="H176">
            <v>1.005859437072222</v>
          </cell>
          <cell r="I176">
            <v>0.26950111788189046</v>
          </cell>
        </row>
        <row r="177">
          <cell r="A177">
            <v>37497</v>
          </cell>
          <cell r="B177">
            <v>1.56694</v>
          </cell>
          <cell r="C177">
            <v>1.0195790090119399</v>
          </cell>
          <cell r="D177">
            <v>0.2680646938265776</v>
          </cell>
          <cell r="E177">
            <v>1</v>
          </cell>
          <cell r="G177">
            <v>1.5754821348314609</v>
          </cell>
          <cell r="H177">
            <v>1.0056924282510054</v>
          </cell>
          <cell r="I177">
            <v>0.26952604190513896</v>
          </cell>
        </row>
        <row r="178">
          <cell r="A178">
            <v>37498</v>
          </cell>
          <cell r="B178">
            <v>1.5743499999999999</v>
          </cell>
          <cell r="C178">
            <v>1.0163653970303421</v>
          </cell>
          <cell r="D178">
            <v>0.26933236162576257</v>
          </cell>
          <cell r="E178">
            <v>1</v>
          </cell>
          <cell r="G178">
            <v>1.5755792045454549</v>
          </cell>
          <cell r="H178">
            <v>1.005534626196904</v>
          </cell>
          <cell r="I178">
            <v>0.26954264813330442</v>
          </cell>
        </row>
        <row r="179">
          <cell r="A179">
            <v>37501</v>
          </cell>
          <cell r="B179">
            <v>1.5779099999999999</v>
          </cell>
          <cell r="C179">
            <v>1.0190583828468096</v>
          </cell>
          <cell r="D179">
            <v>0.26994138961025632</v>
          </cell>
          <cell r="E179">
            <v>1</v>
          </cell>
          <cell r="G179">
            <v>1.5755933333333338</v>
          </cell>
          <cell r="H179">
            <v>1.0054101345781288</v>
          </cell>
          <cell r="I179">
            <v>0.26954506521959803</v>
          </cell>
        </row>
        <row r="180">
          <cell r="A180">
            <v>37502</v>
          </cell>
          <cell r="B180">
            <v>1.57548</v>
          </cell>
          <cell r="C180">
            <v>1.0158488619511252</v>
          </cell>
          <cell r="D180">
            <v>0.26952567668825639</v>
          </cell>
          <cell r="E180">
            <v>1</v>
          </cell>
          <cell r="G180">
            <v>1.5755663953488377</v>
          </cell>
          <cell r="H180">
            <v>1.005251434016865</v>
          </cell>
          <cell r="I180">
            <v>0.26954045679645083</v>
          </cell>
        </row>
        <row r="181">
          <cell r="A181">
            <v>37503</v>
          </cell>
          <cell r="B181">
            <v>1.5689200000000001</v>
          </cell>
          <cell r="C181">
            <v>1.0039160481187612</v>
          </cell>
          <cell r="D181">
            <v>0.2684034228741331</v>
          </cell>
          <cell r="E181">
            <v>1</v>
          </cell>
          <cell r="G181">
            <v>1.5755674117647065</v>
          </cell>
          <cell r="H181">
            <v>1.0051267583941088</v>
          </cell>
          <cell r="I181">
            <v>0.26954063068007666</v>
          </cell>
        </row>
        <row r="182">
          <cell r="A182">
            <v>37504</v>
          </cell>
          <cell r="B182">
            <v>1.5745100000000001</v>
          </cell>
          <cell r="C182">
            <v>1.007557432648621</v>
          </cell>
          <cell r="D182">
            <v>0.26935973367000948</v>
          </cell>
          <cell r="E182">
            <v>1</v>
          </cell>
          <cell r="G182">
            <v>1.575646547619048</v>
          </cell>
          <cell r="H182">
            <v>1.0051411716116725</v>
          </cell>
          <cell r="I182">
            <v>0.26955416886824263</v>
          </cell>
        </row>
        <row r="183">
          <cell r="A183">
            <v>37505</v>
          </cell>
          <cell r="B183">
            <v>1.5798000000000001</v>
          </cell>
          <cell r="C183">
            <v>1.0082649902670964</v>
          </cell>
          <cell r="D183">
            <v>0.27026472188292294</v>
          </cell>
          <cell r="E183">
            <v>1</v>
          </cell>
          <cell r="G183">
            <v>1.5756602409638554</v>
          </cell>
          <cell r="H183">
            <v>1.005112060032914</v>
          </cell>
          <cell r="I183">
            <v>0.26955651146099241</v>
          </cell>
        </row>
        <row r="184">
          <cell r="A184">
            <v>37508</v>
          </cell>
          <cell r="B184">
            <v>1.5838000000000001</v>
          </cell>
          <cell r="C184">
            <v>1.0145085353745638</v>
          </cell>
          <cell r="D184">
            <v>0.27094902298909568</v>
          </cell>
          <cell r="E184">
            <v>1</v>
          </cell>
          <cell r="G184">
            <v>1.5756097560975613</v>
          </cell>
          <cell r="H184">
            <v>1.0050736096642043</v>
          </cell>
          <cell r="I184">
            <v>0.26954787474852987</v>
          </cell>
        </row>
        <row r="185">
          <cell r="A185">
            <v>37509</v>
          </cell>
          <cell r="B185">
            <v>1.58819</v>
          </cell>
          <cell r="C185">
            <v>1.0189522984634138</v>
          </cell>
          <cell r="D185">
            <v>0.27170004345312027</v>
          </cell>
          <cell r="E185">
            <v>1</v>
          </cell>
          <cell r="G185">
            <v>1.5755086419753088</v>
          </cell>
          <cell r="H185">
            <v>1.0049571290998789</v>
          </cell>
          <cell r="I185">
            <v>0.26953057662210311</v>
          </cell>
        </row>
        <row r="186">
          <cell r="A186">
            <v>37510</v>
          </cell>
          <cell r="B186">
            <v>1.5955699999999999</v>
          </cell>
          <cell r="C186">
            <v>1.0276430618619778</v>
          </cell>
          <cell r="D186">
            <v>0.27296257899400894</v>
          </cell>
          <cell r="E186">
            <v>1</v>
          </cell>
          <cell r="G186">
            <v>1.5753501249999999</v>
          </cell>
          <cell r="H186">
            <v>1.0047821894828348</v>
          </cell>
          <cell r="I186">
            <v>0.2695034582867154</v>
          </cell>
        </row>
        <row r="187">
          <cell r="A187">
            <v>37511</v>
          </cell>
          <cell r="B187">
            <v>1.5934299999999999</v>
          </cell>
          <cell r="C187">
            <v>1.0290151759767516</v>
          </cell>
          <cell r="D187">
            <v>0.27259647790220654</v>
          </cell>
          <cell r="E187">
            <v>1</v>
          </cell>
          <cell r="G187">
            <v>1.5750941772151896</v>
          </cell>
          <cell r="H187">
            <v>1.0044928113514533</v>
          </cell>
          <cell r="I187">
            <v>0.26945967194864839</v>
          </cell>
        </row>
        <row r="188">
          <cell r="A188">
            <v>37512</v>
          </cell>
          <cell r="B188">
            <v>1.5926899999999999</v>
          </cell>
          <cell r="C188">
            <v>1.0241720789659829</v>
          </cell>
          <cell r="D188">
            <v>0.27246988219756457</v>
          </cell>
          <cell r="E188">
            <v>1</v>
          </cell>
          <cell r="G188">
            <v>1.5748591025641023</v>
          </cell>
          <cell r="H188">
            <v>1.0041784220613854</v>
          </cell>
          <cell r="I188">
            <v>0.26941945648770532</v>
          </cell>
        </row>
        <row r="189">
          <cell r="A189">
            <v>37515</v>
          </cell>
          <cell r="B189">
            <v>1.5970800000000001</v>
          </cell>
          <cell r="C189">
            <v>1.0223929325907433</v>
          </cell>
          <cell r="D189">
            <v>0.27322090266158916</v>
          </cell>
          <cell r="E189">
            <v>1</v>
          </cell>
          <cell r="G189">
            <v>1.5746275324675323</v>
          </cell>
          <cell r="H189">
            <v>1.0039187641795073</v>
          </cell>
          <cell r="I189">
            <v>0.26937984056939546</v>
          </cell>
        </row>
        <row r="190">
          <cell r="A190">
            <v>37516</v>
          </cell>
          <cell r="B190">
            <v>1.59009</v>
          </cell>
          <cell r="C190">
            <v>1.0290179582591814</v>
          </cell>
          <cell r="D190">
            <v>0.27202508647855234</v>
          </cell>
          <cell r="E190">
            <v>1</v>
          </cell>
          <cell r="G190">
            <v>1.5743321052631578</v>
          </cell>
          <cell r="H190">
            <v>1.0036756830162017</v>
          </cell>
          <cell r="I190">
            <v>0.26932930027870866</v>
          </cell>
        </row>
        <row r="191">
          <cell r="A191">
            <v>37517</v>
          </cell>
          <cell r="B191">
            <v>1.58379</v>
          </cell>
          <cell r="C191">
            <v>1.0318858520376584</v>
          </cell>
          <cell r="D191">
            <v>0.27094731223633023</v>
          </cell>
          <cell r="E191">
            <v>1</v>
          </cell>
          <cell r="G191">
            <v>1.5741219999999998</v>
          </cell>
          <cell r="H191">
            <v>1.0033377860129618</v>
          </cell>
          <cell r="I191">
            <v>0.26929335646271074</v>
          </cell>
        </row>
        <row r="192">
          <cell r="A192">
            <v>37518</v>
          </cell>
          <cell r="B192">
            <v>1.585</v>
          </cell>
          <cell r="C192">
            <v>1.0234390133660489</v>
          </cell>
          <cell r="D192">
            <v>0.27115431332094747</v>
          </cell>
          <cell r="E192">
            <v>1</v>
          </cell>
          <cell r="G192">
            <v>1.573991351351351</v>
          </cell>
          <cell r="H192">
            <v>1.0029520013369524</v>
          </cell>
          <cell r="I192">
            <v>0.26927100570901319</v>
          </cell>
        </row>
        <row r="193">
          <cell r="A193">
            <v>37519</v>
          </cell>
          <cell r="B193">
            <v>1.58287</v>
          </cell>
          <cell r="C193">
            <v>1.0187417538213999</v>
          </cell>
          <cell r="D193">
            <v>0.27078992298191051</v>
          </cell>
          <cell r="E193">
            <v>1</v>
          </cell>
          <cell r="G193">
            <v>1.5738405479452053</v>
          </cell>
          <cell r="H193">
            <v>1.0026713573365535</v>
          </cell>
          <cell r="I193">
            <v>0.26924520697460314</v>
          </cell>
        </row>
        <row r="194">
          <cell r="A194">
            <v>37522</v>
          </cell>
          <cell r="B194">
            <v>1.5802700000000001</v>
          </cell>
          <cell r="C194">
            <v>1.0166757808730338</v>
          </cell>
          <cell r="D194">
            <v>0.27034512726289828</v>
          </cell>
          <cell r="E194">
            <v>1</v>
          </cell>
          <cell r="G194">
            <v>1.5737151388888888</v>
          </cell>
          <cell r="H194">
            <v>1.0024481573853754</v>
          </cell>
          <cell r="I194">
            <v>0.26922375258561276</v>
          </cell>
        </row>
        <row r="195">
          <cell r="A195">
            <v>37523</v>
          </cell>
          <cell r="B195">
            <v>1.5867199999999999</v>
          </cell>
          <cell r="C195">
            <v>1.0171934098339637</v>
          </cell>
          <cell r="D195">
            <v>0.27144856279660179</v>
          </cell>
          <cell r="E195">
            <v>1</v>
          </cell>
          <cell r="G195">
            <v>1.5736228169014084</v>
          </cell>
          <cell r="H195">
            <v>1.0022477683221689</v>
          </cell>
          <cell r="I195">
            <v>0.26920795857607349</v>
          </cell>
        </row>
        <row r="196">
          <cell r="A196">
            <v>37524</v>
          </cell>
          <cell r="B196">
            <v>1.58931</v>
          </cell>
          <cell r="C196">
            <v>1.0207186667094827</v>
          </cell>
          <cell r="D196">
            <v>0.27189164776284863</v>
          </cell>
          <cell r="E196">
            <v>1</v>
          </cell>
          <cell r="G196">
            <v>1.573435714285714</v>
          </cell>
          <cell r="H196">
            <v>1.0020342591577145</v>
          </cell>
          <cell r="I196">
            <v>0.26917594994435168</v>
          </cell>
        </row>
        <row r="197">
          <cell r="A197">
            <v>37525</v>
          </cell>
          <cell r="B197">
            <v>1.5957399999999999</v>
          </cell>
          <cell r="C197">
            <v>1.0222877094077323</v>
          </cell>
          <cell r="D197">
            <v>0.2729916617910213</v>
          </cell>
          <cell r="E197">
            <v>1</v>
          </cell>
          <cell r="G197">
            <v>1.5732056521739128</v>
          </cell>
          <cell r="H197">
            <v>1.0017634706424716</v>
          </cell>
          <cell r="I197">
            <v>0.26913659200495316</v>
          </cell>
        </row>
        <row r="198">
          <cell r="A198">
            <v>37526</v>
          </cell>
          <cell r="B198">
            <v>1.5951599999999999</v>
          </cell>
          <cell r="C198">
            <v>1.0237525270352661</v>
          </cell>
          <cell r="D198">
            <v>0.27289243813062625</v>
          </cell>
          <cell r="E198">
            <v>1</v>
          </cell>
          <cell r="G198">
            <v>1.5728742647058824</v>
          </cell>
          <cell r="H198">
            <v>1.0014616436018058</v>
          </cell>
          <cell r="I198">
            <v>0.26907989980221686</v>
          </cell>
        </row>
        <row r="199">
          <cell r="A199">
            <v>37529</v>
          </cell>
          <cell r="B199">
            <v>1.5931599999999999</v>
          </cell>
          <cell r="C199">
            <v>1.0254304380008368</v>
          </cell>
          <cell r="D199">
            <v>0.27255028757753985</v>
          </cell>
          <cell r="E199">
            <v>1</v>
          </cell>
          <cell r="G199">
            <v>1.5725416417910447</v>
          </cell>
          <cell r="H199">
            <v>1.0011289438490676</v>
          </cell>
          <cell r="I199">
            <v>0.26902299624507647</v>
          </cell>
        </row>
        <row r="200">
          <cell r="A200">
            <v>37530</v>
          </cell>
          <cell r="B200">
            <v>1.5882700000000001</v>
          </cell>
          <cell r="C200">
            <v>1.0125075702036783</v>
          </cell>
          <cell r="D200">
            <v>0.27171372947524375</v>
          </cell>
          <cell r="E200">
            <v>1</v>
          </cell>
          <cell r="G200">
            <v>1.5722292424242423</v>
          </cell>
          <cell r="H200">
            <v>1.0007607393922227</v>
          </cell>
          <cell r="I200">
            <v>0.26896955243700882</v>
          </cell>
        </row>
        <row r="201">
          <cell r="A201">
            <v>37531</v>
          </cell>
          <cell r="B201">
            <v>1.5948500000000001</v>
          </cell>
          <cell r="C201">
            <v>1.0155369480085328</v>
          </cell>
          <cell r="D201">
            <v>0.27283940479489788</v>
          </cell>
          <cell r="E201">
            <v>1</v>
          </cell>
          <cell r="G201">
            <v>1.5719824615384614</v>
          </cell>
          <cell r="H201">
            <v>1.0005800189182001</v>
          </cell>
          <cell r="I201">
            <v>0.26892733432872828</v>
          </cell>
        </row>
        <row r="202">
          <cell r="A202">
            <v>37532</v>
          </cell>
          <cell r="B202">
            <v>1.59127</v>
          </cell>
          <cell r="C202">
            <v>1.0163638105579151</v>
          </cell>
          <cell r="D202">
            <v>0.27222695530487329</v>
          </cell>
          <cell r="E202">
            <v>1</v>
          </cell>
          <cell r="G202">
            <v>1.5716251562499999</v>
          </cell>
          <cell r="H202">
            <v>1.0003463169011635</v>
          </cell>
          <cell r="I202">
            <v>0.26886620822769436</v>
          </cell>
        </row>
        <row r="203">
          <cell r="A203">
            <v>37533</v>
          </cell>
          <cell r="B203">
            <v>1.58982</v>
          </cell>
          <cell r="C203">
            <v>1.0126564540271983</v>
          </cell>
          <cell r="D203">
            <v>0.27197889615388565</v>
          </cell>
          <cell r="E203">
            <v>1</v>
          </cell>
          <cell r="G203">
            <v>1.5713133333333333</v>
          </cell>
          <cell r="H203">
            <v>1.000092070970104</v>
          </cell>
          <cell r="I203">
            <v>0.26881286303599311</v>
          </cell>
        </row>
        <row r="204">
          <cell r="A204">
            <v>37536</v>
          </cell>
          <cell r="B204">
            <v>1.59605</v>
          </cell>
          <cell r="C204">
            <v>1.0174996812444217</v>
          </cell>
          <cell r="D204">
            <v>0.27304469512674967</v>
          </cell>
          <cell r="E204">
            <v>1</v>
          </cell>
          <cell r="G204">
            <v>1.5710148387096772</v>
          </cell>
          <cell r="H204">
            <v>0.9998894196304734</v>
          </cell>
          <cell r="I204">
            <v>0.26876179798570449</v>
          </cell>
        </row>
        <row r="205">
          <cell r="A205">
            <v>37537</v>
          </cell>
          <cell r="B205">
            <v>1.59605</v>
          </cell>
          <cell r="C205">
            <v>1.0174996812444217</v>
          </cell>
          <cell r="D205">
            <v>0.27304469512674967</v>
          </cell>
          <cell r="E205">
            <v>1</v>
          </cell>
          <cell r="G205">
            <v>1.5706044262295078</v>
          </cell>
          <cell r="H205">
            <v>0.99960072681713008</v>
          </cell>
          <cell r="I205">
            <v>0.26869158655716274</v>
          </cell>
        </row>
        <row r="206">
          <cell r="A206">
            <v>37538</v>
          </cell>
          <cell r="B206">
            <v>1.5927899999999999</v>
          </cell>
          <cell r="C206">
            <v>1.0236439588688946</v>
          </cell>
          <cell r="D206">
            <v>0.2724869897252189</v>
          </cell>
          <cell r="E206">
            <v>1</v>
          </cell>
          <cell r="G206">
            <v>1.5701803333333331</v>
          </cell>
          <cell r="H206">
            <v>0.99930241091000838</v>
          </cell>
          <cell r="I206">
            <v>0.26861903474766968</v>
          </cell>
        </row>
        <row r="207">
          <cell r="A207">
            <v>37539</v>
          </cell>
          <cell r="B207">
            <v>1.57955</v>
          </cell>
          <cell r="C207">
            <v>1.0147110782770692</v>
          </cell>
          <cell r="D207">
            <v>0.27022195306378716</v>
          </cell>
          <cell r="E207">
            <v>1</v>
          </cell>
          <cell r="G207">
            <v>1.5697971186440673</v>
          </cell>
          <cell r="H207">
            <v>0.99888984230053579</v>
          </cell>
          <cell r="I207">
            <v>0.2685534761887281</v>
          </cell>
        </row>
        <row r="208">
          <cell r="A208">
            <v>37540</v>
          </cell>
          <cell r="B208">
            <v>1.58568</v>
          </cell>
          <cell r="C208">
            <v>1.0145105566218811</v>
          </cell>
          <cell r="D208">
            <v>0.27127064450899685</v>
          </cell>
          <cell r="E208">
            <v>1</v>
          </cell>
          <cell r="G208">
            <v>1.5696289655172411</v>
          </cell>
          <cell r="H208">
            <v>0.99861706236990588</v>
          </cell>
          <cell r="I208">
            <v>0.26852470934605471</v>
          </cell>
        </row>
        <row r="209">
          <cell r="A209">
            <v>37543</v>
          </cell>
          <cell r="B209">
            <v>1.5838099999999999</v>
          </cell>
          <cell r="C209">
            <v>1.0152302810807345</v>
          </cell>
          <cell r="D209">
            <v>0.27095073374186113</v>
          </cell>
          <cell r="E209">
            <v>1</v>
          </cell>
          <cell r="G209">
            <v>1.5693473684210524</v>
          </cell>
          <cell r="H209">
            <v>0.99833822913741499</v>
          </cell>
          <cell r="I209">
            <v>0.26847653504495045</v>
          </cell>
        </row>
        <row r="210">
          <cell r="A210">
            <v>37544</v>
          </cell>
          <cell r="B210">
            <v>1.5799099999999999</v>
          </cell>
          <cell r="C210">
            <v>1.0127628205128205</v>
          </cell>
          <cell r="D210">
            <v>0.27028354016334266</v>
          </cell>
          <cell r="E210">
            <v>1</v>
          </cell>
          <cell r="G210">
            <v>1.5690891071428565</v>
          </cell>
          <cell r="H210">
            <v>0.99803658535271278</v>
          </cell>
          <cell r="I210">
            <v>0.26843235292536277</v>
          </cell>
        </row>
        <row r="211">
          <cell r="A211">
            <v>37545</v>
          </cell>
          <cell r="B211">
            <v>1.58334</v>
          </cell>
          <cell r="C211">
            <v>1.0188475274283324</v>
          </cell>
          <cell r="D211">
            <v>0.27087032836188579</v>
          </cell>
          <cell r="E211">
            <v>1</v>
          </cell>
          <cell r="G211">
            <v>1.5688923636363632</v>
          </cell>
          <cell r="H211">
            <v>0.99776883562252894</v>
          </cell>
          <cell r="I211">
            <v>0.26839869497558128</v>
          </cell>
        </row>
        <row r="212">
          <cell r="A212">
            <v>37546</v>
          </cell>
          <cell r="B212">
            <v>1.5817099999999999</v>
          </cell>
          <cell r="C212">
            <v>1.0182245397193255</v>
          </cell>
          <cell r="D212">
            <v>0.27059147566112041</v>
          </cell>
          <cell r="E212">
            <v>1</v>
          </cell>
          <cell r="G212">
            <v>1.5686248148148143</v>
          </cell>
          <cell r="H212">
            <v>0.99737848947797692</v>
          </cell>
          <cell r="I212">
            <v>0.26835292398694605</v>
          </cell>
        </row>
        <row r="213">
          <cell r="A213">
            <v>37547</v>
          </cell>
          <cell r="B213">
            <v>1.59615</v>
          </cell>
          <cell r="C213">
            <v>1.0289112357377683</v>
          </cell>
          <cell r="D213">
            <v>0.273061802654404</v>
          </cell>
          <cell r="E213">
            <v>1</v>
          </cell>
          <cell r="G213">
            <v>1.5683779245283012</v>
          </cell>
          <cell r="H213">
            <v>0.9969851677753101</v>
          </cell>
          <cell r="I213">
            <v>0.26831068716290501</v>
          </cell>
        </row>
        <row r="214">
          <cell r="A214">
            <v>37550</v>
          </cell>
          <cell r="B214">
            <v>1.5937300000000001</v>
          </cell>
          <cell r="C214">
            <v>1.0299738262190197</v>
          </cell>
          <cell r="D214">
            <v>0.27264780048516951</v>
          </cell>
          <cell r="E214">
            <v>1</v>
          </cell>
          <cell r="G214">
            <v>1.5678438461538455</v>
          </cell>
          <cell r="H214">
            <v>0.99637120492987818</v>
          </cell>
          <cell r="I214">
            <v>0.26821931955729927</v>
          </cell>
        </row>
        <row r="215">
          <cell r="A215">
            <v>37551</v>
          </cell>
          <cell r="B215">
            <v>1.5862400000000001</v>
          </cell>
          <cell r="C215">
            <v>1.0254315081776457</v>
          </cell>
          <cell r="D215">
            <v>0.27136644666386106</v>
          </cell>
          <cell r="E215">
            <v>1</v>
          </cell>
          <cell r="G215">
            <v>1.5673362745098034</v>
          </cell>
          <cell r="H215">
            <v>0.99571233000264026</v>
          </cell>
          <cell r="I215">
            <v>0.26813248659792932</v>
          </cell>
        </row>
        <row r="216">
          <cell r="A216">
            <v>37552</v>
          </cell>
          <cell r="B216">
            <v>1.5822099999999999</v>
          </cell>
          <cell r="C216">
            <v>1.0224957994054542</v>
          </cell>
          <cell r="D216">
            <v>0.27067701329939198</v>
          </cell>
          <cell r="E216">
            <v>1</v>
          </cell>
          <cell r="G216">
            <v>1.5669581999999993</v>
          </cell>
          <cell r="H216">
            <v>0.9951179464391402</v>
          </cell>
          <cell r="I216">
            <v>0.26806780739661068</v>
          </cell>
        </row>
        <row r="217">
          <cell r="A217">
            <v>37553</v>
          </cell>
          <cell r="B217">
            <v>1.5858699999999999</v>
          </cell>
          <cell r="C217">
            <v>1.0246955060898781</v>
          </cell>
          <cell r="D217">
            <v>0.27130314881154005</v>
          </cell>
          <cell r="E217">
            <v>1</v>
          </cell>
          <cell r="G217">
            <v>1.5666469387755095</v>
          </cell>
          <cell r="H217">
            <v>0.9945592147459501</v>
          </cell>
          <cell r="I217">
            <v>0.26801455829655385</v>
          </cell>
        </row>
        <row r="218">
          <cell r="A218">
            <v>37554</v>
          </cell>
          <cell r="B218">
            <v>1.58904</v>
          </cell>
          <cell r="C218">
            <v>1.027009209888512</v>
          </cell>
          <cell r="D218">
            <v>0.27184545743818195</v>
          </cell>
          <cell r="E218">
            <v>1</v>
          </cell>
          <cell r="G218">
            <v>1.5662464583333326</v>
          </cell>
          <cell r="H218">
            <v>0.99393137534295173</v>
          </cell>
          <cell r="I218">
            <v>0.26794604599415839</v>
          </cell>
        </row>
        <row r="219">
          <cell r="A219">
            <v>37557</v>
          </cell>
          <cell r="B219">
            <v>1.5914900000000001</v>
          </cell>
          <cell r="C219">
            <v>1.0228084832904885</v>
          </cell>
          <cell r="D219">
            <v>0.27226459186571278</v>
          </cell>
          <cell r="E219">
            <v>1</v>
          </cell>
          <cell r="G219">
            <v>1.5657614893617016</v>
          </cell>
          <cell r="H219">
            <v>0.99322759162921626</v>
          </cell>
          <cell r="I219">
            <v>0.26786307979322171</v>
          </cell>
        </row>
        <row r="220">
          <cell r="A220">
            <v>37558</v>
          </cell>
          <cell r="B220">
            <v>1.5819000000000001</v>
          </cell>
          <cell r="C220">
            <v>1.0180191775532532</v>
          </cell>
          <cell r="D220">
            <v>0.27062397996366366</v>
          </cell>
          <cell r="E220">
            <v>1</v>
          </cell>
          <cell r="G220">
            <v>1.5652021739130431</v>
          </cell>
          <cell r="H220">
            <v>0.99258452876701464</v>
          </cell>
          <cell r="I220">
            <v>0.26776739474816752</v>
          </cell>
        </row>
        <row r="221">
          <cell r="A221">
            <v>37559</v>
          </cell>
          <cell r="B221">
            <v>1.5816300000000001</v>
          </cell>
          <cell r="C221">
            <v>1.0147109770962983</v>
          </cell>
          <cell r="D221">
            <v>0.27057778963899698</v>
          </cell>
          <cell r="E221">
            <v>1</v>
          </cell>
          <cell r="G221">
            <v>1.5648311111111108</v>
          </cell>
          <cell r="H221">
            <v>0.99201931434954282</v>
          </cell>
          <cell r="I221">
            <v>0.26770391507671204</v>
          </cell>
        </row>
        <row r="222">
          <cell r="A222">
            <v>37560</v>
          </cell>
          <cell r="B222">
            <v>1.5845199999999999</v>
          </cell>
          <cell r="C222">
            <v>1.0170871044354579</v>
          </cell>
          <cell r="D222">
            <v>0.27107219718820674</v>
          </cell>
          <cell r="E222">
            <v>1</v>
          </cell>
          <cell r="G222">
            <v>1.5644493181818178</v>
          </cell>
          <cell r="H222">
            <v>0.99150359474166194</v>
          </cell>
          <cell r="I222">
            <v>0.26763859974575105</v>
          </cell>
        </row>
        <row r="223">
          <cell r="A223">
            <v>37561</v>
          </cell>
          <cell r="B223">
            <v>1.5806800000000001</v>
          </cell>
          <cell r="C223">
            <v>1.0122506483942237</v>
          </cell>
          <cell r="D223">
            <v>0.27041526812628097</v>
          </cell>
          <cell r="E223">
            <v>1</v>
          </cell>
          <cell r="G223">
            <v>1.5639825581395352</v>
          </cell>
          <cell r="H223">
            <v>0.99090862939994573</v>
          </cell>
          <cell r="I223">
            <v>0.26755874864243812</v>
          </cell>
        </row>
        <row r="224">
          <cell r="A224">
            <v>37564</v>
          </cell>
          <cell r="B224">
            <v>1.56619</v>
          </cell>
          <cell r="C224">
            <v>1.0014002557544757</v>
          </cell>
          <cell r="D224">
            <v>0.26793638736917019</v>
          </cell>
          <cell r="E224">
            <v>1</v>
          </cell>
          <cell r="G224">
            <v>1.563585</v>
          </cell>
          <cell r="H224">
            <v>0.9904004860905582</v>
          </cell>
          <cell r="I224">
            <v>0.26749073627377518</v>
          </cell>
        </row>
        <row r="225">
          <cell r="A225">
            <v>37565</v>
          </cell>
          <cell r="B225">
            <v>1.5608500000000001</v>
          </cell>
          <cell r="C225">
            <v>1.0049253154777236</v>
          </cell>
          <cell r="D225">
            <v>0.2670228453924296</v>
          </cell>
          <cell r="E225">
            <v>1</v>
          </cell>
          <cell r="G225">
            <v>1.5635214634146344</v>
          </cell>
          <cell r="H225">
            <v>0.99013219902558458</v>
          </cell>
          <cell r="I225">
            <v>0.26747986673486313</v>
          </cell>
        </row>
        <row r="226">
          <cell r="A226">
            <v>37566</v>
          </cell>
          <cell r="B226">
            <v>1.56243</v>
          </cell>
          <cell r="C226">
            <v>0.99960333962445214</v>
          </cell>
          <cell r="D226">
            <v>0.26729314432936785</v>
          </cell>
          <cell r="E226">
            <v>1</v>
          </cell>
          <cell r="G226">
            <v>1.5635882500000002</v>
          </cell>
          <cell r="H226">
            <v>0.98976237111428111</v>
          </cell>
          <cell r="I226">
            <v>0.26749129226842394</v>
          </cell>
        </row>
        <row r="227">
          <cell r="A227">
            <v>37567</v>
          </cell>
          <cell r="B227">
            <v>1.56416</v>
          </cell>
          <cell r="C227">
            <v>1.004018229668143</v>
          </cell>
          <cell r="D227">
            <v>0.26758910455778756</v>
          </cell>
          <cell r="E227">
            <v>1</v>
          </cell>
          <cell r="G227">
            <v>1.5636179487179489</v>
          </cell>
          <cell r="H227">
            <v>0.98951003858837916</v>
          </cell>
          <cell r="I227">
            <v>0.26749637298480999</v>
          </cell>
        </row>
        <row r="228">
          <cell r="A228">
            <v>37568</v>
          </cell>
          <cell r="B228">
            <v>1.56776</v>
          </cell>
          <cell r="C228">
            <v>0.99285013140812517</v>
          </cell>
          <cell r="D228">
            <v>0.26820497555334299</v>
          </cell>
          <cell r="E228">
            <v>1</v>
          </cell>
          <cell r="G228">
            <v>1.5636036842105263</v>
          </cell>
          <cell r="H228">
            <v>0.98912824408628042</v>
          </cell>
          <cell r="I228">
            <v>0.26749393268025795</v>
          </cell>
        </row>
        <row r="229">
          <cell r="A229">
            <v>37571</v>
          </cell>
          <cell r="B229">
            <v>1.56985</v>
          </cell>
          <cell r="C229">
            <v>0.98794839521711764</v>
          </cell>
          <cell r="D229">
            <v>0.26856252288131827</v>
          </cell>
          <cell r="E229">
            <v>1</v>
          </cell>
          <cell r="G229">
            <v>1.5634913513513518</v>
          </cell>
          <cell r="H229">
            <v>0.98902765253704139</v>
          </cell>
          <cell r="I229">
            <v>0.2674747153053097</v>
          </cell>
        </row>
        <row r="230">
          <cell r="A230">
            <v>37572</v>
          </cell>
          <cell r="B230">
            <v>1.5721799999999999</v>
          </cell>
          <cell r="C230">
            <v>0.98882354791031157</v>
          </cell>
          <cell r="D230">
            <v>0.26896112827566387</v>
          </cell>
          <cell r="E230">
            <v>1</v>
          </cell>
          <cell r="G230">
            <v>1.5633147222222226</v>
          </cell>
          <cell r="H230">
            <v>0.98905763190703944</v>
          </cell>
          <cell r="I230">
            <v>0.26744449842819834</v>
          </cell>
        </row>
        <row r="231">
          <cell r="A231">
            <v>37573</v>
          </cell>
          <cell r="B231">
            <v>1.5715699999999999</v>
          </cell>
          <cell r="C231">
            <v>0.98990299823633154</v>
          </cell>
          <cell r="D231">
            <v>0.26885677235697253</v>
          </cell>
          <cell r="E231">
            <v>1</v>
          </cell>
          <cell r="G231">
            <v>1.5630614285714288</v>
          </cell>
          <cell r="H231">
            <v>0.98906432002123157</v>
          </cell>
          <cell r="I231">
            <v>0.26740116614684217</v>
          </cell>
        </row>
        <row r="232">
          <cell r="A232">
            <v>37574</v>
          </cell>
          <cell r="B232">
            <v>1.57585</v>
          </cell>
          <cell r="C232">
            <v>0.99284904233870974</v>
          </cell>
          <cell r="D232">
            <v>0.26958897454057734</v>
          </cell>
          <cell r="E232">
            <v>1</v>
          </cell>
          <cell r="G232">
            <v>1.5628111764705881</v>
          </cell>
          <cell r="H232">
            <v>0.98903965301490515</v>
          </cell>
          <cell r="I232">
            <v>0.26735835419948545</v>
          </cell>
        </row>
        <row r="233">
          <cell r="A233">
            <v>37575</v>
          </cell>
          <cell r="B233">
            <v>1.5752600000000001</v>
          </cell>
          <cell r="C233">
            <v>0.9961173643606932</v>
          </cell>
          <cell r="D233">
            <v>0.26948804012741689</v>
          </cell>
          <cell r="E233">
            <v>1</v>
          </cell>
          <cell r="G233">
            <v>1.5624160606060609</v>
          </cell>
          <cell r="H233">
            <v>0.98892421697478994</v>
          </cell>
          <cell r="I233">
            <v>0.26729075964369475</v>
          </cell>
        </row>
        <row r="234">
          <cell r="A234">
            <v>37578</v>
          </cell>
          <cell r="B234">
            <v>1.5690999999999999</v>
          </cell>
          <cell r="C234">
            <v>0.9935414424111948</v>
          </cell>
          <cell r="D234">
            <v>0.26843421642391085</v>
          </cell>
          <cell r="E234">
            <v>1</v>
          </cell>
          <cell r="G234">
            <v>1.5620146875000003</v>
          </cell>
          <cell r="H234">
            <v>0.98869943111898051</v>
          </cell>
          <cell r="I234">
            <v>0.26722209462857843</v>
          </cell>
        </row>
        <row r="235">
          <cell r="A235">
            <v>37579</v>
          </cell>
          <cell r="B235">
            <v>1.5683499999999999</v>
          </cell>
          <cell r="C235">
            <v>0.99196736346099101</v>
          </cell>
          <cell r="D235">
            <v>0.26830590996650344</v>
          </cell>
          <cell r="E235">
            <v>1</v>
          </cell>
          <cell r="G235">
            <v>1.5617861290322581</v>
          </cell>
          <cell r="H235">
            <v>0.98854323720632853</v>
          </cell>
          <cell r="I235">
            <v>0.26718299392550321</v>
          </cell>
        </row>
        <row r="236">
          <cell r="A236">
            <v>37580</v>
          </cell>
          <cell r="B236">
            <v>1.5714999999999999</v>
          </cell>
          <cell r="C236">
            <v>0.98824047289649086</v>
          </cell>
          <cell r="D236">
            <v>0.2688447970876145</v>
          </cell>
          <cell r="E236">
            <v>1</v>
          </cell>
          <cell r="G236">
            <v>1.5615673333333335</v>
          </cell>
          <cell r="H236">
            <v>0.98842909966450654</v>
          </cell>
          <cell r="I236">
            <v>0.2671455633908032</v>
          </cell>
        </row>
        <row r="237">
          <cell r="A237">
            <v>37581</v>
          </cell>
          <cell r="B237">
            <v>1.57016</v>
          </cell>
          <cell r="C237">
            <v>0.99661059980958433</v>
          </cell>
          <cell r="D237">
            <v>0.26861555621704664</v>
          </cell>
          <cell r="E237">
            <v>1</v>
          </cell>
          <cell r="G237">
            <v>1.5612248275862071</v>
          </cell>
          <cell r="H237">
            <v>0.98843560403581743</v>
          </cell>
          <cell r="I237">
            <v>0.26708696912539587</v>
          </cell>
        </row>
        <row r="238">
          <cell r="A238">
            <v>37582</v>
          </cell>
          <cell r="B238">
            <v>1.5779799999999999</v>
          </cell>
          <cell r="C238">
            <v>0.99910092440167153</v>
          </cell>
          <cell r="D238">
            <v>0.26995336487961435</v>
          </cell>
          <cell r="E238">
            <v>1</v>
          </cell>
          <cell r="G238">
            <v>1.5609057142857146</v>
          </cell>
          <cell r="H238">
            <v>0.98814363990103993</v>
          </cell>
          <cell r="I238">
            <v>0.2670323767292655</v>
          </cell>
        </row>
        <row r="239">
          <cell r="A239">
            <v>37585</v>
          </cell>
          <cell r="B239">
            <v>1.58253</v>
          </cell>
          <cell r="C239">
            <v>1.0009993990954804</v>
          </cell>
          <cell r="D239">
            <v>0.27073175738788585</v>
          </cell>
          <cell r="E239">
            <v>1</v>
          </cell>
          <cell r="G239">
            <v>1.5602733333333334</v>
          </cell>
          <cell r="H239">
            <v>0.98773781454916465</v>
          </cell>
          <cell r="I239">
            <v>0.2669241919829563</v>
          </cell>
        </row>
        <row r="240">
          <cell r="A240">
            <v>37586</v>
          </cell>
          <cell r="B240">
            <v>1.57883</v>
          </cell>
          <cell r="C240">
            <v>1.0086759303625619</v>
          </cell>
          <cell r="D240">
            <v>0.27009877886467604</v>
          </cell>
          <cell r="E240">
            <v>1</v>
          </cell>
          <cell r="G240">
            <v>1.5594173076923079</v>
          </cell>
          <cell r="H240">
            <v>0.98722775360507575</v>
          </cell>
          <cell r="I240">
            <v>0.26677774715968983</v>
          </cell>
        </row>
        <row r="241">
          <cell r="A241">
            <v>37587</v>
          </cell>
          <cell r="B241">
            <v>1.5732900000000001</v>
          </cell>
          <cell r="C241">
            <v>1.0080668930608061</v>
          </cell>
          <cell r="D241">
            <v>0.26915102183262685</v>
          </cell>
          <cell r="E241">
            <v>1</v>
          </cell>
          <cell r="G241">
            <v>1.5586408000000003</v>
          </cell>
          <cell r="H241">
            <v>0.98636982653477634</v>
          </cell>
          <cell r="I241">
            <v>0.26664490589149031</v>
          </cell>
        </row>
        <row r="242">
          <cell r="A242">
            <v>37588</v>
          </cell>
          <cell r="B242">
            <v>1.5624899999999999</v>
          </cell>
          <cell r="C242">
            <v>1.0119426184385221</v>
          </cell>
          <cell r="D242">
            <v>0.26730340884596043</v>
          </cell>
          <cell r="E242">
            <v>1</v>
          </cell>
          <cell r="G242">
            <v>1.558030416666667</v>
          </cell>
          <cell r="H242">
            <v>0.98546578209619151</v>
          </cell>
          <cell r="I242">
            <v>0.26654048439394296</v>
          </cell>
        </row>
        <row r="243">
          <cell r="A243">
            <v>37589</v>
          </cell>
          <cell r="B243">
            <v>1.56176</v>
          </cell>
          <cell r="C243">
            <v>1.0059321760973881</v>
          </cell>
          <cell r="D243">
            <v>0.26717852389408392</v>
          </cell>
          <cell r="E243">
            <v>1</v>
          </cell>
          <cell r="G243">
            <v>1.5578365217391306</v>
          </cell>
          <cell r="H243">
            <v>0.9843146152986989</v>
          </cell>
          <cell r="I243">
            <v>0.26650731376559439</v>
          </cell>
        </row>
        <row r="244">
          <cell r="A244">
            <v>37592</v>
          </cell>
          <cell r="B244">
            <v>1.56372</v>
          </cell>
          <cell r="C244">
            <v>1.0053814254026425</v>
          </cell>
          <cell r="D244">
            <v>0.26751383143610852</v>
          </cell>
          <cell r="E244">
            <v>1</v>
          </cell>
          <cell r="G244">
            <v>1.5576581818181823</v>
          </cell>
          <cell r="H244">
            <v>0.98333199889875855</v>
          </cell>
          <cell r="I244">
            <v>0.26647680421429948</v>
          </cell>
        </row>
        <row r="245">
          <cell r="A245">
            <v>37593</v>
          </cell>
          <cell r="B245">
            <v>1.5653699999999999</v>
          </cell>
          <cell r="C245">
            <v>1.0065393518518519</v>
          </cell>
          <cell r="D245">
            <v>0.2677961056424048</v>
          </cell>
          <cell r="E245">
            <v>1</v>
          </cell>
          <cell r="G245">
            <v>1.5573695238095242</v>
          </cell>
          <cell r="H245">
            <v>0.98228202620809735</v>
          </cell>
          <cell r="I245">
            <v>0.26642742196564184</v>
          </cell>
        </row>
        <row r="246">
          <cell r="A246">
            <v>37594</v>
          </cell>
          <cell r="B246">
            <v>1.5700400000000001</v>
          </cell>
          <cell r="C246">
            <v>1.0027078809554222</v>
          </cell>
          <cell r="D246">
            <v>0.26859502718386147</v>
          </cell>
          <cell r="E246">
            <v>1</v>
          </cell>
          <cell r="G246">
            <v>1.5569695000000001</v>
          </cell>
          <cell r="H246">
            <v>0.98106915992590937</v>
          </cell>
          <cell r="I246">
            <v>0.26635898778180367</v>
          </cell>
        </row>
        <row r="247">
          <cell r="A247">
            <v>37595</v>
          </cell>
          <cell r="B247">
            <v>1.5724199999999999</v>
          </cell>
          <cell r="C247">
            <v>1.0002989916982092</v>
          </cell>
          <cell r="D247">
            <v>0.26900218634203421</v>
          </cell>
          <cell r="E247">
            <v>1</v>
          </cell>
          <cell r="G247">
            <v>1.5562815789473685</v>
          </cell>
          <cell r="H247">
            <v>0.97993027987172465</v>
          </cell>
          <cell r="I247">
            <v>0.26624130149748487</v>
          </cell>
        </row>
        <row r="248">
          <cell r="A248">
            <v>37596</v>
          </cell>
          <cell r="B248">
            <v>1.5721799999999999</v>
          </cell>
          <cell r="C248">
            <v>1.0004008781139639</v>
          </cell>
          <cell r="D248">
            <v>0.26896112827566387</v>
          </cell>
          <cell r="E248">
            <v>1</v>
          </cell>
          <cell r="G248">
            <v>1.5553850000000002</v>
          </cell>
          <cell r="H248">
            <v>0.97879868477025311</v>
          </cell>
          <cell r="I248">
            <v>0.26608791900612105</v>
          </cell>
        </row>
        <row r="249">
          <cell r="A249">
            <v>37599</v>
          </cell>
          <cell r="B249">
            <v>1.5631999999999999</v>
          </cell>
          <cell r="C249">
            <v>0.99294924728450729</v>
          </cell>
          <cell r="D249">
            <v>0.26742487229230605</v>
          </cell>
          <cell r="E249">
            <v>1</v>
          </cell>
          <cell r="G249">
            <v>1.5543970588235294</v>
          </cell>
          <cell r="H249">
            <v>0.97752796751474069</v>
          </cell>
          <cell r="I249">
            <v>0.26591890669614798</v>
          </cell>
        </row>
        <row r="250">
          <cell r="A250">
            <v>37600</v>
          </cell>
          <cell r="B250">
            <v>1.56582</v>
          </cell>
          <cell r="C250">
            <v>0.99275320970042791</v>
          </cell>
          <cell r="D250">
            <v>0.26787308951684924</v>
          </cell>
          <cell r="E250">
            <v>1</v>
          </cell>
          <cell r="G250">
            <v>1.5538468750000001</v>
          </cell>
          <cell r="H250">
            <v>0.9765641375291304</v>
          </cell>
          <cell r="I250">
            <v>0.26582478384638808</v>
          </cell>
        </row>
        <row r="251">
          <cell r="A251">
            <v>37601</v>
          </cell>
          <cell r="B251">
            <v>1.55867</v>
          </cell>
          <cell r="C251">
            <v>0.9909845185491305</v>
          </cell>
          <cell r="D251">
            <v>0.26664990128956545</v>
          </cell>
          <cell r="E251">
            <v>1</v>
          </cell>
          <cell r="G251">
            <v>1.5530486666666665</v>
          </cell>
          <cell r="H251">
            <v>0.9754848660510439</v>
          </cell>
          <cell r="I251">
            <v>0.26568823013502407</v>
          </cell>
        </row>
        <row r="252">
          <cell r="A252">
            <v>37602</v>
          </cell>
          <cell r="B252">
            <v>1.55965</v>
          </cell>
          <cell r="C252">
            <v>0.99176522955614899</v>
          </cell>
          <cell r="D252">
            <v>0.26681755506057775</v>
          </cell>
          <cell r="E252">
            <v>1</v>
          </cell>
          <cell r="G252">
            <v>1.5526471428571429</v>
          </cell>
          <cell r="H252">
            <v>0.97437774801546639</v>
          </cell>
          <cell r="I252">
            <v>0.26561953933827109</v>
          </cell>
        </row>
        <row r="253">
          <cell r="A253">
            <v>37603</v>
          </cell>
          <cell r="B253">
            <v>1.55152</v>
          </cell>
          <cell r="C253">
            <v>0.98512333724880152</v>
          </cell>
          <cell r="D253">
            <v>0.26542671306228166</v>
          </cell>
          <cell r="E253">
            <v>1</v>
          </cell>
          <cell r="G253">
            <v>1.5521084615384615</v>
          </cell>
          <cell r="H253">
            <v>0.9730402494354139</v>
          </cell>
          <cell r="I253">
            <v>0.26552738428270906</v>
          </cell>
        </row>
        <row r="254">
          <cell r="A254">
            <v>37605</v>
          </cell>
          <cell r="B254">
            <v>1.5543499999999999</v>
          </cell>
          <cell r="C254">
            <v>0.97847093261150109</v>
          </cell>
          <cell r="D254">
            <v>0.2659108560948989</v>
          </cell>
          <cell r="E254">
            <v>1</v>
          </cell>
          <cell r="G254">
            <v>1.5521574999999999</v>
          </cell>
          <cell r="H254">
            <v>0.97203332545096499</v>
          </cell>
          <cell r="I254">
            <v>0.26553577355107799</v>
          </cell>
        </row>
        <row r="255">
          <cell r="A255">
            <v>37606</v>
          </cell>
          <cell r="B255">
            <v>1.5543499999999999</v>
          </cell>
          <cell r="C255">
            <v>0.97847093261150109</v>
          </cell>
          <cell r="D255">
            <v>0.2659108560948989</v>
          </cell>
          <cell r="E255">
            <v>1</v>
          </cell>
          <cell r="G255">
            <v>1.5521574999999999</v>
          </cell>
          <cell r="H255">
            <v>0.97203332545096499</v>
          </cell>
          <cell r="I255">
            <v>0.26553577355107799</v>
          </cell>
        </row>
        <row r="256">
          <cell r="A256">
            <v>37607</v>
          </cell>
          <cell r="B256">
            <v>1.5587200000000001</v>
          </cell>
          <cell r="C256">
            <v>0.98116010449123481</v>
          </cell>
          <cell r="D256">
            <v>0.26665845505339264</v>
          </cell>
          <cell r="E256">
            <v>1</v>
          </cell>
          <cell r="G256">
            <v>1.5519581818181818</v>
          </cell>
          <cell r="H256">
            <v>0.97144808843637065</v>
          </cell>
          <cell r="I256">
            <v>0.26550167513800332</v>
          </cell>
        </row>
        <row r="257">
          <cell r="A257">
            <v>37608</v>
          </cell>
          <cell r="B257">
            <v>1.54864</v>
          </cell>
          <cell r="C257">
            <v>0.96805125800906389</v>
          </cell>
          <cell r="D257">
            <v>0.26493401626583729</v>
          </cell>
          <cell r="E257">
            <v>1</v>
          </cell>
          <cell r="G257">
            <v>1.551282</v>
          </cell>
          <cell r="H257">
            <v>0.97047688683088429</v>
          </cell>
          <cell r="I257">
            <v>0.26538599714646438</v>
          </cell>
        </row>
        <row r="258">
          <cell r="A258">
            <v>37609</v>
          </cell>
          <cell r="B258">
            <v>1.5610599999999999</v>
          </cell>
          <cell r="C258">
            <v>0.97532723126425291</v>
          </cell>
          <cell r="D258">
            <v>0.26705877120050364</v>
          </cell>
          <cell r="E258">
            <v>1</v>
          </cell>
          <cell r="G258">
            <v>1.5515755555555557</v>
          </cell>
          <cell r="H258">
            <v>0.9707464011444199</v>
          </cell>
          <cell r="I258">
            <v>0.26543621724431188</v>
          </cell>
        </row>
        <row r="259">
          <cell r="A259">
            <v>37610</v>
          </cell>
          <cell r="B259">
            <v>1.56264</v>
          </cell>
          <cell r="C259">
            <v>0.97646691245391493</v>
          </cell>
          <cell r="D259">
            <v>0.26732907013744189</v>
          </cell>
          <cell r="E259">
            <v>1</v>
          </cell>
          <cell r="G259">
            <v>1.5503899999999999</v>
          </cell>
          <cell r="H259">
            <v>0.97017379737944076</v>
          </cell>
          <cell r="I259">
            <v>0.2652333979997879</v>
          </cell>
        </row>
        <row r="260">
          <cell r="A260">
            <v>37613</v>
          </cell>
          <cell r="B260">
            <v>1.5618300000000001</v>
          </cell>
          <cell r="C260">
            <v>0.97446888160973333</v>
          </cell>
          <cell r="D260">
            <v>0.26719049916344195</v>
          </cell>
          <cell r="E260">
            <v>1</v>
          </cell>
          <cell r="G260">
            <v>1.54864</v>
          </cell>
          <cell r="H260">
            <v>0.96927478094023012</v>
          </cell>
          <cell r="I260">
            <v>0.26493401626583729</v>
          </cell>
        </row>
        <row r="261">
          <cell r="A261">
            <v>37614</v>
          </cell>
          <cell r="B261">
            <v>1.55111</v>
          </cell>
          <cell r="C261">
            <v>0.97266570514830375</v>
          </cell>
          <cell r="D261">
            <v>0.26535657219889897</v>
          </cell>
          <cell r="E261">
            <v>1</v>
          </cell>
          <cell r="G261">
            <v>1.5464416666666667</v>
          </cell>
          <cell r="H261">
            <v>0.9684090974953129</v>
          </cell>
          <cell r="I261">
            <v>0.26455793578290321</v>
          </cell>
        </row>
        <row r="262">
          <cell r="A262">
            <v>37615</v>
          </cell>
          <cell r="B262">
            <v>1.55111</v>
          </cell>
          <cell r="C262">
            <v>0.97266570514830375</v>
          </cell>
          <cell r="D262">
            <v>0.26535657219889897</v>
          </cell>
          <cell r="E262">
            <v>1</v>
          </cell>
          <cell r="G262">
            <v>1.5455080000000001</v>
          </cell>
          <cell r="H262">
            <v>0.96755777596471471</v>
          </cell>
          <cell r="I262">
            <v>0.26439820849970408</v>
          </cell>
        </row>
        <row r="263">
          <cell r="A263">
            <v>37616</v>
          </cell>
          <cell r="B263">
            <v>1.55111</v>
          </cell>
          <cell r="C263">
            <v>0.97266570514830375</v>
          </cell>
          <cell r="D263">
            <v>0.26535657219889897</v>
          </cell>
          <cell r="E263">
            <v>1</v>
          </cell>
          <cell r="G263">
            <v>1.5441075</v>
          </cell>
          <cell r="H263">
            <v>0.96628079366881758</v>
          </cell>
          <cell r="I263">
            <v>0.26415861757490533</v>
          </cell>
        </row>
        <row r="264">
          <cell r="A264">
            <v>37617</v>
          </cell>
          <cell r="B264">
            <v>1.5492900000000001</v>
          </cell>
          <cell r="C264">
            <v>0.97314154706196421</v>
          </cell>
          <cell r="D264">
            <v>0.26504521519559038</v>
          </cell>
          <cell r="E264">
            <v>1</v>
          </cell>
          <cell r="G264">
            <v>1.5417733333333334</v>
          </cell>
          <cell r="H264">
            <v>0.96415248984232227</v>
          </cell>
          <cell r="I264">
            <v>0.26375929936690751</v>
          </cell>
        </row>
        <row r="265">
          <cell r="A265">
            <v>37620</v>
          </cell>
          <cell r="B265">
            <v>1.5418400000000001</v>
          </cell>
          <cell r="C265">
            <v>0.96292780414688994</v>
          </cell>
          <cell r="D265">
            <v>0.26377070438534367</v>
          </cell>
          <cell r="E265">
            <v>1</v>
          </cell>
          <cell r="G265">
            <v>1.5380150000000001</v>
          </cell>
          <cell r="H265">
            <v>0.95965796123250113</v>
          </cell>
          <cell r="I265">
            <v>0.26311634145256602</v>
          </cell>
        </row>
        <row r="266">
          <cell r="A266">
            <v>37621</v>
          </cell>
          <cell r="B266">
            <v>1.5341899999999999</v>
          </cell>
          <cell r="C266">
            <v>0.95638811831811243</v>
          </cell>
          <cell r="D266">
            <v>0.26246197851978831</v>
          </cell>
          <cell r="E266">
            <v>1</v>
          </cell>
          <cell r="G266">
            <v>1.5341899999999999</v>
          </cell>
          <cell r="H266">
            <v>0.95638811831811243</v>
          </cell>
          <cell r="I266">
            <v>0.26246197851978831</v>
          </cell>
        </row>
      </sheetData>
      <sheetData sheetId="2"/>
      <sheetData sheetId="3"/>
      <sheetData sheetId="4">
        <row r="1">
          <cell r="A1" t="str">
            <v>Argon PLc</v>
          </cell>
        </row>
      </sheetData>
      <sheetData sheetId="5">
        <row r="1">
          <cell r="A1" t="str">
            <v>Argon PLc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cro Buttons"/>
      <sheetName val="Camber 1 Dynamic Position"/>
      <sheetName val="Camber 1 Static Position"/>
      <sheetName val="Camber 1 Trades"/>
      <sheetName val="Pam Bond Trades"/>
      <sheetName val="PAM Bond data"/>
      <sheetName val="Bloomberg Feed"/>
      <sheetName val="LookupIndices"/>
      <sheetName val="Settlement"/>
      <sheetName val="Paid Off"/>
      <sheetName val="Camber 1 Database"/>
      <sheetName val="Portfolio"/>
      <sheetName val="Rate1"/>
      <sheetName val="Data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O3" t="str">
            <v>Ambac</v>
          </cell>
          <cell r="AA3" t="str">
            <v>CDO</v>
          </cell>
        </row>
        <row r="4">
          <cell r="AA4" t="str">
            <v>ABS Consumer</v>
          </cell>
        </row>
        <row r="5">
          <cell r="AA5" t="str">
            <v>ABS Commercial</v>
          </cell>
        </row>
        <row r="6">
          <cell r="AA6" t="str">
            <v>CMBS Diversified (Conduit and CTL)</v>
          </cell>
        </row>
        <row r="7">
          <cell r="AA7" t="str">
            <v>CMBS (Large Loan, Single Borrower, and Single Property)</v>
          </cell>
        </row>
        <row r="8">
          <cell r="AA8" t="str">
            <v>REITs and REOCs</v>
          </cell>
        </row>
        <row r="9">
          <cell r="AA9" t="str">
            <v>RMBS A</v>
          </cell>
        </row>
        <row r="10">
          <cell r="AA10" t="str">
            <v>RMBS B&amp;C, HELs, HELOCs, and Tax Lien</v>
          </cell>
        </row>
        <row r="11">
          <cell r="AA11" t="str">
            <v>Manufactured Housing</v>
          </cell>
        </row>
        <row r="12">
          <cell r="AA12" t="str">
            <v>U.S. Agency (Explicitly Guaranteed)</v>
          </cell>
        </row>
        <row r="13">
          <cell r="AA13" t="str">
            <v>Monoline/FER Guaranteed</v>
          </cell>
        </row>
        <row r="14">
          <cell r="AA14" t="str">
            <v>FFELP Student Loans (Over 70% FFELP)</v>
          </cell>
        </row>
        <row r="15">
          <cell r="AA15" t="str">
            <v>CLO of SME's</v>
          </cell>
        </row>
        <row r="16">
          <cell r="AA16" t="str">
            <v>Uncorrelated (Corporate)</v>
          </cell>
        </row>
        <row r="17">
          <cell r="AA17" t="str">
            <v>Uncorrelated (ABS)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RANSACTIONS"/>
      <sheetName val="CASH TRANSACTIONS"/>
      <sheetName val="COLLATERAL HOLDINGS"/>
      <sheetName val="COLLECTION AC"/>
      <sheetName val="PAYMENT"/>
      <sheetName val="SYNTH SEC"/>
      <sheetName val="DEFAULT SWAP"/>
      <sheetName val="HEDGE REPLACE"/>
      <sheetName val="HEDGE COLLATERAL"/>
      <sheetName val="CP INT RESERVE"/>
      <sheetName val="CP PRIN RESERVE"/>
      <sheetName val="CP AC"/>
      <sheetName val="HEDGE TERM RECEIPTS"/>
      <sheetName val="iCDO"/>
      <sheetName val="MATRICES"/>
      <sheetName val="MONTHLY - Summary"/>
      <sheetName val="BALANCES"/>
      <sheetName val="MONTHLY REPORT"/>
      <sheetName val="WATERFALL"/>
      <sheetName val="RATEAMOUNTS"/>
      <sheetName val="DATA OUT"/>
      <sheetName val="BASIS SWAP II &amp; III"/>
      <sheetName val="BUILD ASSET"/>
      <sheetName val="Sheet1"/>
      <sheetName val="LookupIndices"/>
      <sheetName val="CASH_TRANSACTIONS"/>
      <sheetName val="COLLATERAL_HOLDINGS"/>
      <sheetName val="COLLECTION_AC"/>
      <sheetName val="SYNTH_SEC"/>
      <sheetName val="DEFAULT_SWAP"/>
      <sheetName val="HEDGE_REPLACE"/>
      <sheetName val="HEDGE_COLLATERAL"/>
      <sheetName val="CP_INT_RESERVE"/>
      <sheetName val="CP_PRIN_RESERVE"/>
      <sheetName val="CP_AC"/>
      <sheetName val="HEDGE_TERM_RECEIPTS"/>
      <sheetName val="MONTHLY_-_Summary"/>
      <sheetName val="MONTHLY_REPORT"/>
      <sheetName val="DATA_OUT"/>
      <sheetName val="BASIS_SWAP_II_&amp;_III"/>
      <sheetName val="BUILD_ASS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7">
          <cell r="F17">
            <v>4.5699999999999998E-2</v>
          </cell>
        </row>
        <row r="18">
          <cell r="F18">
            <v>4.53E-2</v>
          </cell>
        </row>
        <row r="19">
          <cell r="F19">
            <v>4.5806300000000001E-2</v>
          </cell>
        </row>
        <row r="20">
          <cell r="F20">
            <v>4.5806300000000001E-2</v>
          </cell>
        </row>
      </sheetData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s 2024"/>
      <sheetName val="Schedules 2024"/>
      <sheetName val="COGS Working"/>
      <sheetName val="TB 2024"/>
      <sheetName val="COGS JVs"/>
      <sheetName val="COGS"/>
      <sheetName val="Deffered Tax Absorption"/>
    </sheetNames>
    <sheetDataSet>
      <sheetData sheetId="0"/>
      <sheetData sheetId="1">
        <row r="11">
          <cell r="F11">
            <v>75738.84</v>
          </cell>
        </row>
      </sheetData>
      <sheetData sheetId="2">
        <row r="4">
          <cell r="C4">
            <v>4417566.1056000376</v>
          </cell>
        </row>
        <row r="5">
          <cell r="C5">
            <v>2845572.5172054814</v>
          </cell>
        </row>
        <row r="11">
          <cell r="C11">
            <v>5245664.1700000111</v>
          </cell>
        </row>
        <row r="12">
          <cell r="C12">
            <v>2284088.1399999894</v>
          </cell>
        </row>
        <row r="20">
          <cell r="D20">
            <v>3234114.0327656101</v>
          </cell>
        </row>
        <row r="26">
          <cell r="D26">
            <v>3880936.8393187323</v>
          </cell>
        </row>
        <row r="32">
          <cell r="D32">
            <v>4657124.2071824782</v>
          </cell>
        </row>
      </sheetData>
      <sheetData sheetId="3">
        <row r="2">
          <cell r="P2">
            <v>0.20791076757654992</v>
          </cell>
        </row>
        <row r="3">
          <cell r="F3" t="str">
            <v>Group</v>
          </cell>
          <cell r="P3" t="str">
            <v>Net Balance</v>
          </cell>
        </row>
        <row r="4">
          <cell r="F4" t="str">
            <v>Share capital presented as equity</v>
          </cell>
          <cell r="P4">
            <v>-920001</v>
          </cell>
        </row>
        <row r="5">
          <cell r="F5" t="str">
            <v>Retained earnings</v>
          </cell>
          <cell r="P5">
            <v>-261746.97</v>
          </cell>
        </row>
        <row r="6">
          <cell r="F6" t="str">
            <v>Bank Loan</v>
          </cell>
          <cell r="P6">
            <v>-739635.32</v>
          </cell>
        </row>
        <row r="7">
          <cell r="F7"/>
          <cell r="P7">
            <v>0</v>
          </cell>
        </row>
        <row r="8">
          <cell r="F8" t="str">
            <v>Intercompany loan</v>
          </cell>
          <cell r="P8">
            <v>-1080053.6499999999</v>
          </cell>
        </row>
        <row r="9">
          <cell r="F9" t="str">
            <v>Trade and other payables</v>
          </cell>
          <cell r="P9">
            <v>-34908.74</v>
          </cell>
        </row>
        <row r="10">
          <cell r="F10" t="str">
            <v>Trade and other payables</v>
          </cell>
          <cell r="P10">
            <v>-1871.14</v>
          </cell>
        </row>
        <row r="11">
          <cell r="F11" t="str">
            <v>Trade and other payables</v>
          </cell>
          <cell r="P11">
            <v>-1011990.9900000001</v>
          </cell>
        </row>
        <row r="12">
          <cell r="F12" t="str">
            <v>Trade and other payables</v>
          </cell>
          <cell r="P12">
            <v>0</v>
          </cell>
        </row>
        <row r="13">
          <cell r="F13" t="str">
            <v>Trade and other payables</v>
          </cell>
          <cell r="P13">
            <v>-38843.980000000098</v>
          </cell>
        </row>
        <row r="14">
          <cell r="F14" t="str">
            <v>Trade and other payables</v>
          </cell>
          <cell r="P14">
            <v>0</v>
          </cell>
        </row>
        <row r="15">
          <cell r="F15" t="str">
            <v>Trade and other payables</v>
          </cell>
          <cell r="P15">
            <v>-3134.1000000000004</v>
          </cell>
        </row>
        <row r="16">
          <cell r="F16" t="str">
            <v>Trade and other payables</v>
          </cell>
          <cell r="P16">
            <v>-726424.71</v>
          </cell>
        </row>
        <row r="17">
          <cell r="F17" t="str">
            <v>Trade and other payables</v>
          </cell>
          <cell r="P17">
            <v>0</v>
          </cell>
        </row>
        <row r="18">
          <cell r="F18" t="str">
            <v>Trade and other payables</v>
          </cell>
          <cell r="P18">
            <v>-30026.079999999143</v>
          </cell>
        </row>
        <row r="19">
          <cell r="F19" t="str">
            <v>Trade and other payables</v>
          </cell>
          <cell r="P19">
            <v>-38498.339999999851</v>
          </cell>
        </row>
        <row r="20">
          <cell r="F20" t="str">
            <v>Trade and other payables</v>
          </cell>
          <cell r="P20">
            <v>-23348.719999999972</v>
          </cell>
        </row>
        <row r="21">
          <cell r="F21" t="str">
            <v>Trade and other payables</v>
          </cell>
          <cell r="P21">
            <v>-141051.21</v>
          </cell>
        </row>
        <row r="22">
          <cell r="F22" t="str">
            <v>Trade and other payables</v>
          </cell>
          <cell r="P22">
            <v>-6897.7700000000041</v>
          </cell>
        </row>
        <row r="23">
          <cell r="F23" t="str">
            <v>Trade and other payables</v>
          </cell>
          <cell r="P23">
            <v>-7174.2699999999895</v>
          </cell>
        </row>
        <row r="24">
          <cell r="F24" t="str">
            <v>Trade and other payables</v>
          </cell>
          <cell r="P24">
            <v>-7112.3300000000017</v>
          </cell>
        </row>
        <row r="25">
          <cell r="F25" t="str">
            <v>Trade and other payables</v>
          </cell>
          <cell r="P25">
            <v>-11986.5</v>
          </cell>
        </row>
        <row r="26">
          <cell r="F26" t="str">
            <v>Trade and other payables</v>
          </cell>
          <cell r="P26">
            <v>-4356.0800000000017</v>
          </cell>
        </row>
        <row r="27">
          <cell r="F27" t="str">
            <v>Trade and other payables</v>
          </cell>
          <cell r="P27">
            <v>-548.51</v>
          </cell>
        </row>
        <row r="28">
          <cell r="F28" t="str">
            <v>Trade and other payables</v>
          </cell>
          <cell r="P28">
            <v>5435.4499999999534</v>
          </cell>
        </row>
        <row r="29">
          <cell r="F29" t="str">
            <v>Trade and other payables</v>
          </cell>
          <cell r="P29">
            <v>0</v>
          </cell>
        </row>
        <row r="30">
          <cell r="F30" t="str">
            <v>Trade and other payables</v>
          </cell>
          <cell r="P30">
            <v>0</v>
          </cell>
        </row>
        <row r="31">
          <cell r="F31" t="str">
            <v>Trade and other payables</v>
          </cell>
          <cell r="P31">
            <v>32950.370000000003</v>
          </cell>
        </row>
        <row r="32">
          <cell r="F32" t="str">
            <v>Deferred Capital Grant</v>
          </cell>
          <cell r="P32">
            <v>-19679</v>
          </cell>
        </row>
        <row r="33">
          <cell r="F33" t="str">
            <v>Trade and other payables</v>
          </cell>
          <cell r="P33">
            <v>0</v>
          </cell>
        </row>
        <row r="34">
          <cell r="F34" t="str">
            <v>Tangible fixed assets</v>
          </cell>
          <cell r="P34">
            <v>875897.66</v>
          </cell>
        </row>
        <row r="35">
          <cell r="F35" t="str">
            <v>Tangible fixed assets</v>
          </cell>
          <cell r="P35">
            <v>10781</v>
          </cell>
        </row>
        <row r="36">
          <cell r="F36" t="str">
            <v>Tangible fixed assets</v>
          </cell>
          <cell r="P36">
            <v>20427.68</v>
          </cell>
        </row>
        <row r="37">
          <cell r="F37" t="str">
            <v>Tangible fixed assets</v>
          </cell>
          <cell r="P37">
            <v>61823.07</v>
          </cell>
        </row>
        <row r="38">
          <cell r="F38" t="str">
            <v>Tangible fixed assets</v>
          </cell>
          <cell r="P38">
            <v>33351.19</v>
          </cell>
        </row>
        <row r="39">
          <cell r="F39" t="str">
            <v>Tangible fixed assets</v>
          </cell>
          <cell r="P39">
            <v>5800</v>
          </cell>
        </row>
        <row r="40">
          <cell r="F40" t="str">
            <v>Tangible fixed assets</v>
          </cell>
          <cell r="P40">
            <v>635.5</v>
          </cell>
        </row>
        <row r="41">
          <cell r="F41" t="str">
            <v>Tangible fixed assets</v>
          </cell>
          <cell r="P41">
            <v>1831</v>
          </cell>
        </row>
        <row r="42">
          <cell r="F42" t="str">
            <v>Tangible fixed assets</v>
          </cell>
          <cell r="P42">
            <v>-359849.77</v>
          </cell>
        </row>
        <row r="43">
          <cell r="F43" t="str">
            <v>Tangible fixed assets</v>
          </cell>
          <cell r="P43">
            <v>-1747.87</v>
          </cell>
        </row>
        <row r="44">
          <cell r="F44" t="str">
            <v>Tangible fixed assets</v>
          </cell>
          <cell r="P44">
            <v>-5247.3099999999995</v>
          </cell>
        </row>
        <row r="45">
          <cell r="F45" t="str">
            <v>Tangible fixed assets</v>
          </cell>
          <cell r="P45">
            <v>-26806.78</v>
          </cell>
        </row>
        <row r="46">
          <cell r="F46" t="str">
            <v>Tangible fixed assets</v>
          </cell>
          <cell r="P46">
            <v>-12061.029999999999</v>
          </cell>
        </row>
        <row r="47">
          <cell r="F47" t="str">
            <v>Tangible fixed assets</v>
          </cell>
          <cell r="P47">
            <v>-39.729999999999997</v>
          </cell>
        </row>
        <row r="48">
          <cell r="F48" t="str">
            <v>Tangible fixed assets</v>
          </cell>
          <cell r="P48">
            <v>-122.44</v>
          </cell>
        </row>
        <row r="49">
          <cell r="F49" t="str">
            <v>Tangible fixed assets</v>
          </cell>
          <cell r="P49">
            <v>-361472.56</v>
          </cell>
        </row>
        <row r="50">
          <cell r="F50" t="str">
            <v>Tangible fixed assets</v>
          </cell>
          <cell r="P50">
            <v>792228</v>
          </cell>
        </row>
        <row r="51">
          <cell r="F51" t="str">
            <v>Inventory</v>
          </cell>
          <cell r="P51">
            <v>3155.5099999999998</v>
          </cell>
        </row>
        <row r="52">
          <cell r="F52" t="str">
            <v>Inventory</v>
          </cell>
          <cell r="P52">
            <v>1547.17</v>
          </cell>
        </row>
        <row r="53">
          <cell r="F53" t="str">
            <v>Cost of Material Consumed</v>
          </cell>
          <cell r="P53">
            <v>71196.67</v>
          </cell>
        </row>
        <row r="54">
          <cell r="F54" t="str">
            <v>Inventory</v>
          </cell>
          <cell r="P54">
            <v>0</v>
          </cell>
        </row>
        <row r="55">
          <cell r="F55" t="str">
            <v>Inventory</v>
          </cell>
          <cell r="P55">
            <v>26830.79</v>
          </cell>
        </row>
        <row r="56">
          <cell r="F56" t="str">
            <v>Inventory</v>
          </cell>
          <cell r="P56">
            <v>138710.49000000002</v>
          </cell>
        </row>
        <row r="57">
          <cell r="F57" t="str">
            <v>Inventory</v>
          </cell>
          <cell r="P57">
            <v>230035.00999999978</v>
          </cell>
        </row>
        <row r="58">
          <cell r="F58" t="str">
            <v>Inventory</v>
          </cell>
          <cell r="P58">
            <v>47165.630000000005</v>
          </cell>
        </row>
        <row r="59">
          <cell r="F59" t="str">
            <v>Inventory</v>
          </cell>
          <cell r="P59">
            <v>672682.41000000015</v>
          </cell>
        </row>
        <row r="60">
          <cell r="F60" t="str">
            <v>Inventory</v>
          </cell>
          <cell r="P60">
            <v>851233.27999999933</v>
          </cell>
        </row>
        <row r="61">
          <cell r="F61" t="str">
            <v>Inventory</v>
          </cell>
          <cell r="P61">
            <v>-58816</v>
          </cell>
        </row>
        <row r="62">
          <cell r="F62" t="str">
            <v>Inventory</v>
          </cell>
          <cell r="P62">
            <v>384126.28000000026</v>
          </cell>
        </row>
        <row r="63">
          <cell r="F63" t="str">
            <v>Inventory</v>
          </cell>
          <cell r="P63">
            <v>0</v>
          </cell>
        </row>
        <row r="64">
          <cell r="F64" t="str">
            <v>Trade Receivables</v>
          </cell>
          <cell r="P64">
            <v>1949484.5600000005</v>
          </cell>
        </row>
        <row r="65">
          <cell r="F65" t="str">
            <v>Trade Receivables</v>
          </cell>
          <cell r="P65">
            <v>2.6147972675971687E-12</v>
          </cell>
        </row>
        <row r="66">
          <cell r="F66" t="str">
            <v>Trade Receivables</v>
          </cell>
          <cell r="P66">
            <v>776689.62999999989</v>
          </cell>
        </row>
        <row r="67">
          <cell r="F67" t="str">
            <v>Trade Receivables</v>
          </cell>
          <cell r="P67">
            <v>646122.20000000007</v>
          </cell>
        </row>
        <row r="68">
          <cell r="F68" t="str">
            <v>Bank account</v>
          </cell>
          <cell r="P68">
            <v>0</v>
          </cell>
        </row>
        <row r="69">
          <cell r="F69" t="str">
            <v>Bank account</v>
          </cell>
          <cell r="P69">
            <v>120606.83000000007</v>
          </cell>
        </row>
        <row r="70">
          <cell r="F70" t="str">
            <v>Bank account</v>
          </cell>
          <cell r="P70">
            <v>0</v>
          </cell>
        </row>
        <row r="71">
          <cell r="F71" t="str">
            <v>Bank account</v>
          </cell>
          <cell r="P71">
            <v>-15220.489999998361</v>
          </cell>
        </row>
        <row r="72">
          <cell r="F72" t="str">
            <v>Bank account</v>
          </cell>
          <cell r="P72">
            <v>37602.75</v>
          </cell>
        </row>
        <row r="73">
          <cell r="F73" t="str">
            <v>Trade and other payables</v>
          </cell>
          <cell r="P73">
            <v>0</v>
          </cell>
        </row>
        <row r="74">
          <cell r="F74" t="str">
            <v>Trade and other payables</v>
          </cell>
          <cell r="P74">
            <v>1301290.7000000002</v>
          </cell>
        </row>
        <row r="75">
          <cell r="F75" t="str">
            <v>Other Creditors</v>
          </cell>
          <cell r="P75">
            <v>0</v>
          </cell>
        </row>
        <row r="76">
          <cell r="F76" t="str">
            <v>Intercompany loan</v>
          </cell>
          <cell r="P76">
            <v>0</v>
          </cell>
        </row>
        <row r="77">
          <cell r="F77" t="str">
            <v>Other assets</v>
          </cell>
          <cell r="P77">
            <v>5486</v>
          </cell>
        </row>
        <row r="78">
          <cell r="F78" t="str">
            <v>Other assets</v>
          </cell>
          <cell r="P78">
            <v>-5486</v>
          </cell>
        </row>
        <row r="79">
          <cell r="F79" t="str">
            <v>Other assets</v>
          </cell>
          <cell r="P79">
            <v>2220.56</v>
          </cell>
        </row>
        <row r="80">
          <cell r="F80" t="str">
            <v>Other assets</v>
          </cell>
          <cell r="P80">
            <v>37958.850000000006</v>
          </cell>
        </row>
        <row r="81">
          <cell r="F81" t="str">
            <v>Deferred Tax Assets on Accumulated losses</v>
          </cell>
          <cell r="P81">
            <v>0</v>
          </cell>
        </row>
        <row r="82">
          <cell r="F82" t="str">
            <v>Revenue</v>
          </cell>
          <cell r="P82">
            <v>0</v>
          </cell>
        </row>
        <row r="83">
          <cell r="F83" t="str">
            <v>Revenue</v>
          </cell>
          <cell r="P83">
            <v>-7509821.4399999995</v>
          </cell>
        </row>
        <row r="84">
          <cell r="F84" t="str">
            <v>Revenue</v>
          </cell>
          <cell r="P84">
            <v>5</v>
          </cell>
        </row>
        <row r="85">
          <cell r="F85" t="str">
            <v>Revenue</v>
          </cell>
          <cell r="P85">
            <v>-19930.870000000003</v>
          </cell>
        </row>
        <row r="86">
          <cell r="F86" t="str">
            <v>Other operating Revenue</v>
          </cell>
          <cell r="P86">
            <v>-1285.5</v>
          </cell>
        </row>
        <row r="87">
          <cell r="F87" t="str">
            <v>Other Income</v>
          </cell>
          <cell r="P87">
            <v>-54719.46</v>
          </cell>
        </row>
        <row r="88">
          <cell r="F88" t="str">
            <v>Other Income</v>
          </cell>
          <cell r="P88">
            <v>0</v>
          </cell>
        </row>
        <row r="89">
          <cell r="F89" t="str">
            <v>Other Income</v>
          </cell>
          <cell r="P89">
            <v>-10083.14</v>
          </cell>
        </row>
        <row r="90">
          <cell r="F90" t="str">
            <v>Other Income</v>
          </cell>
          <cell r="P90">
            <v>61941.06</v>
          </cell>
        </row>
        <row r="91">
          <cell r="F91" t="str">
            <v>Other Income</v>
          </cell>
          <cell r="P91">
            <v>-25649.52</v>
          </cell>
        </row>
        <row r="92">
          <cell r="F92" t="str">
            <v>Other Income</v>
          </cell>
          <cell r="P92">
            <v>-35379.26</v>
          </cell>
        </row>
        <row r="93">
          <cell r="F93" t="str">
            <v>Other operating Revenue</v>
          </cell>
          <cell r="P93">
            <v>-21393.69</v>
          </cell>
        </row>
        <row r="94">
          <cell r="F94" t="str">
            <v>Other Income</v>
          </cell>
          <cell r="P94">
            <v>-18995.400000000001</v>
          </cell>
        </row>
        <row r="95">
          <cell r="F95" t="str">
            <v>Other Income</v>
          </cell>
          <cell r="P95">
            <v>-6378</v>
          </cell>
        </row>
        <row r="96">
          <cell r="F96" t="str">
            <v>Cost of Material Consumed</v>
          </cell>
          <cell r="P96">
            <v>1371242.6199999999</v>
          </cell>
        </row>
        <row r="97">
          <cell r="F97" t="str">
            <v>Cost of Material Consumed</v>
          </cell>
          <cell r="P97">
            <v>0</v>
          </cell>
        </row>
        <row r="98">
          <cell r="F98" t="str">
            <v>Cost of Material Consumed</v>
          </cell>
          <cell r="P98">
            <v>-524627.31999999995</v>
          </cell>
        </row>
        <row r="99">
          <cell r="F99" t="str">
            <v>Cost of Material Consumed</v>
          </cell>
          <cell r="P99">
            <v>11982.94</v>
          </cell>
        </row>
        <row r="100">
          <cell r="F100" t="str">
            <v>Cost of Material Consumed</v>
          </cell>
          <cell r="P100">
            <v>-2.4300000000000002</v>
          </cell>
        </row>
        <row r="101">
          <cell r="F101" t="str">
            <v>Cost of Material Consumed</v>
          </cell>
          <cell r="P101">
            <v>171504.49</v>
          </cell>
        </row>
        <row r="102">
          <cell r="F102" t="str">
            <v>Cost of Material Consumed</v>
          </cell>
          <cell r="P102">
            <v>23187.5</v>
          </cell>
        </row>
        <row r="103">
          <cell r="F103" t="str">
            <v>Cost of Material Consumed</v>
          </cell>
          <cell r="P103">
            <v>-2622.78</v>
          </cell>
        </row>
        <row r="104">
          <cell r="F104" t="str">
            <v>Chng in FG/SFG/SIT</v>
          </cell>
          <cell r="P104">
            <v>3724.59</v>
          </cell>
        </row>
        <row r="105">
          <cell r="F105" t="str">
            <v>Chng in FG/SFG/SIT</v>
          </cell>
          <cell r="P105">
            <v>1896351.16</v>
          </cell>
        </row>
        <row r="106">
          <cell r="F106" t="str">
            <v>Chng in FG/SFG/SIT</v>
          </cell>
          <cell r="P106">
            <v>-32424.400000000001</v>
          </cell>
        </row>
        <row r="107">
          <cell r="F107" t="str">
            <v>Chng in FG/SFG/SIT</v>
          </cell>
          <cell r="P107">
            <v>335808.8</v>
          </cell>
        </row>
        <row r="108">
          <cell r="F108" t="str">
            <v>Cost of Material Consumed</v>
          </cell>
          <cell r="P108">
            <v>96218.450000000012</v>
          </cell>
        </row>
        <row r="109">
          <cell r="F109" t="str">
            <v>Chng in FG/SFG/SIT</v>
          </cell>
          <cell r="P109">
            <v>2531.5079107633683</v>
          </cell>
        </row>
        <row r="110">
          <cell r="F110" t="str">
            <v>Chng in FG/SFG/SIT</v>
          </cell>
          <cell r="P110">
            <v>-82962.459999999963</v>
          </cell>
        </row>
        <row r="111">
          <cell r="F111" t="str">
            <v>Chng in FG/SFG/SIT</v>
          </cell>
          <cell r="P111">
            <v>3503094.85</v>
          </cell>
        </row>
        <row r="112">
          <cell r="F112" t="str">
            <v>Chng in FG/SFG/SIT</v>
          </cell>
          <cell r="P112">
            <v>327</v>
          </cell>
        </row>
        <row r="113">
          <cell r="F113" t="str">
            <v>Chng in FG/SFG/SIT</v>
          </cell>
          <cell r="P113">
            <v>0</v>
          </cell>
        </row>
        <row r="114">
          <cell r="F114" t="str">
            <v>Chng in FG/SFG/SIT</v>
          </cell>
          <cell r="P114">
            <v>0</v>
          </cell>
        </row>
        <row r="115">
          <cell r="F115" t="str">
            <v>Chng in FG/SFG/SIT</v>
          </cell>
          <cell r="P115">
            <v>-291913.19000000018</v>
          </cell>
        </row>
        <row r="116">
          <cell r="F116" t="str">
            <v>Chng in FG/SFG/SIT</v>
          </cell>
          <cell r="P116">
            <v>-2594898.1800000002</v>
          </cell>
        </row>
        <row r="117">
          <cell r="F117" t="str">
            <v>Chng in FG/SFG/SIT</v>
          </cell>
          <cell r="P117">
            <v>-2274841.2599999998</v>
          </cell>
        </row>
        <row r="118">
          <cell r="F118" t="str">
            <v>Chng in FG/SFG/SIT</v>
          </cell>
          <cell r="P118">
            <v>-56842.559999999939</v>
          </cell>
        </row>
        <row r="119">
          <cell r="F119" t="str">
            <v>Chng in FG/SFG/SIT</v>
          </cell>
          <cell r="P119">
            <v>57514.39</v>
          </cell>
        </row>
        <row r="120">
          <cell r="F120" t="str">
            <v>Chng in FG/SFG/SIT</v>
          </cell>
          <cell r="P120">
            <v>-4995.2999999999993</v>
          </cell>
        </row>
        <row r="121">
          <cell r="F121" t="str">
            <v>Other Expenses</v>
          </cell>
          <cell r="P121">
            <v>0</v>
          </cell>
        </row>
        <row r="122">
          <cell r="F122" t="str">
            <v>Other Expenses</v>
          </cell>
          <cell r="P122">
            <v>112787.54</v>
          </cell>
        </row>
        <row r="123">
          <cell r="F123" t="str">
            <v>Other Expenses</v>
          </cell>
          <cell r="P123">
            <v>35980.559999999998</v>
          </cell>
        </row>
        <row r="124">
          <cell r="F124" t="str">
            <v>Other Expenses</v>
          </cell>
          <cell r="P124">
            <v>9.44</v>
          </cell>
        </row>
        <row r="125">
          <cell r="F125" t="str">
            <v>Cost of Material Consumed</v>
          </cell>
          <cell r="P125">
            <v>0</v>
          </cell>
        </row>
        <row r="126">
          <cell r="F126" t="str">
            <v>Other Expenses</v>
          </cell>
          <cell r="P126">
            <v>0</v>
          </cell>
        </row>
        <row r="127">
          <cell r="F127" t="str">
            <v>Salary, Wages/ Staff Cost</v>
          </cell>
          <cell r="P127">
            <v>33980.5</v>
          </cell>
        </row>
        <row r="128">
          <cell r="F128" t="str">
            <v>Chng in FG/SFG/SIT</v>
          </cell>
          <cell r="P128">
            <v>3209.29</v>
          </cell>
        </row>
        <row r="129">
          <cell r="F129" t="str">
            <v>Cost of Material Consumed</v>
          </cell>
          <cell r="P129">
            <v>0</v>
          </cell>
        </row>
        <row r="130">
          <cell r="F130" t="str">
            <v>Cost of Material Consumed</v>
          </cell>
          <cell r="P130">
            <v>5868.8300000000017</v>
          </cell>
        </row>
        <row r="131">
          <cell r="F131" t="str">
            <v>Other Expenses</v>
          </cell>
          <cell r="P131">
            <v>205359.55</v>
          </cell>
        </row>
        <row r="132">
          <cell r="F132" t="str">
            <v>Chng in FG/SFG/SIT</v>
          </cell>
          <cell r="P132">
            <v>78.97</v>
          </cell>
        </row>
        <row r="133">
          <cell r="F133" t="str">
            <v>Chng in FG/SFG/SIT</v>
          </cell>
          <cell r="P133">
            <v>168632.46</v>
          </cell>
        </row>
        <row r="134">
          <cell r="F134" t="str">
            <v>Cost of Material Consumed</v>
          </cell>
          <cell r="P134">
            <v>27.580000000000013</v>
          </cell>
        </row>
        <row r="135">
          <cell r="F135" t="str">
            <v>Salary, Wages/ Staff Cost</v>
          </cell>
          <cell r="P135">
            <v>1195025.97</v>
          </cell>
        </row>
        <row r="136">
          <cell r="F136" t="str">
            <v>Salary, Wages/ Staff Cost</v>
          </cell>
          <cell r="P136">
            <v>128877.77</v>
          </cell>
        </row>
        <row r="137">
          <cell r="F137" t="str">
            <v>Salary, Wages/ Staff Cost</v>
          </cell>
          <cell r="P137">
            <v>11046.77</v>
          </cell>
        </row>
        <row r="138">
          <cell r="F138" t="str">
            <v>Salary, Wages/ Staff Cost</v>
          </cell>
          <cell r="P138">
            <v>11046.66</v>
          </cell>
        </row>
        <row r="139">
          <cell r="F139" t="str">
            <v>Other Expenses</v>
          </cell>
          <cell r="P139">
            <v>0</v>
          </cell>
        </row>
        <row r="140">
          <cell r="F140" t="str">
            <v>Other Expenses</v>
          </cell>
          <cell r="P140">
            <v>0</v>
          </cell>
        </row>
        <row r="141">
          <cell r="F141" t="str">
            <v>Other Expenses</v>
          </cell>
          <cell r="P141">
            <v>0</v>
          </cell>
        </row>
        <row r="142">
          <cell r="F142" t="str">
            <v>Other Expenses</v>
          </cell>
          <cell r="P142">
            <v>9638.44</v>
          </cell>
        </row>
        <row r="143">
          <cell r="F143" t="str">
            <v>Other Expenses</v>
          </cell>
          <cell r="P143">
            <v>1245.9000000000001</v>
          </cell>
        </row>
        <row r="144">
          <cell r="F144" t="str">
            <v>Other Expenses</v>
          </cell>
          <cell r="P144">
            <v>40933.93</v>
          </cell>
        </row>
        <row r="145">
          <cell r="F145" t="str">
            <v>Other Expenses</v>
          </cell>
          <cell r="P145">
            <v>2170.4</v>
          </cell>
        </row>
        <row r="146">
          <cell r="F146" t="str">
            <v>Other Expenses</v>
          </cell>
          <cell r="P146">
            <v>36904.049999999996</v>
          </cell>
        </row>
        <row r="147">
          <cell r="F147" t="str">
            <v>Other Expenses</v>
          </cell>
          <cell r="P147">
            <v>237435.99</v>
          </cell>
        </row>
        <row r="148">
          <cell r="F148" t="str">
            <v>Other Expenses</v>
          </cell>
          <cell r="P148">
            <v>0</v>
          </cell>
        </row>
        <row r="149">
          <cell r="F149" t="str">
            <v>Other Expenses</v>
          </cell>
          <cell r="P149">
            <v>183.16</v>
          </cell>
        </row>
        <row r="150">
          <cell r="F150" t="str">
            <v>Salary, Wages/ Staff Cost</v>
          </cell>
          <cell r="P150">
            <v>24.42</v>
          </cell>
        </row>
        <row r="151">
          <cell r="F151" t="str">
            <v>Other Expenses</v>
          </cell>
          <cell r="P151">
            <v>4154.59</v>
          </cell>
        </row>
        <row r="152">
          <cell r="F152" t="str">
            <v>Other Expenses</v>
          </cell>
          <cell r="P152">
            <v>1000</v>
          </cell>
        </row>
        <row r="153">
          <cell r="F153" t="str">
            <v>Other Expenses</v>
          </cell>
          <cell r="P153">
            <v>641.46</v>
          </cell>
        </row>
        <row r="154">
          <cell r="F154" t="str">
            <v>Other Expenses</v>
          </cell>
          <cell r="P154">
            <v>0</v>
          </cell>
        </row>
        <row r="155">
          <cell r="F155" t="str">
            <v>Other Expenses</v>
          </cell>
          <cell r="P155">
            <v>0</v>
          </cell>
        </row>
        <row r="156">
          <cell r="F156" t="str">
            <v>Other Expenses</v>
          </cell>
          <cell r="P156">
            <v>9491.19</v>
          </cell>
        </row>
        <row r="157">
          <cell r="F157" t="str">
            <v>Other Expenses</v>
          </cell>
          <cell r="P157">
            <v>0</v>
          </cell>
        </row>
        <row r="158">
          <cell r="F158" t="str">
            <v>Salary, Wages/ Staff Cost</v>
          </cell>
          <cell r="P158">
            <v>1591.2</v>
          </cell>
        </row>
        <row r="159">
          <cell r="F159" t="str">
            <v>Other Expenses</v>
          </cell>
          <cell r="P159">
            <v>-14.18</v>
          </cell>
        </row>
        <row r="160">
          <cell r="F160" t="str">
            <v>Other Expenses</v>
          </cell>
          <cell r="P160">
            <v>29356.880000000001</v>
          </cell>
        </row>
        <row r="161">
          <cell r="F161" t="str">
            <v>Other Expenses</v>
          </cell>
          <cell r="P161">
            <v>14503.09</v>
          </cell>
        </row>
        <row r="162">
          <cell r="F162" t="str">
            <v>Other Expenses</v>
          </cell>
          <cell r="P162">
            <v>14030.789999999999</v>
          </cell>
        </row>
        <row r="163">
          <cell r="F163" t="str">
            <v>Other Expenses</v>
          </cell>
          <cell r="P163">
            <v>0</v>
          </cell>
        </row>
        <row r="164">
          <cell r="F164" t="str">
            <v>Other Expenses</v>
          </cell>
          <cell r="P164">
            <v>0</v>
          </cell>
        </row>
        <row r="165">
          <cell r="F165" t="str">
            <v>Other Expenses</v>
          </cell>
          <cell r="P165">
            <v>0</v>
          </cell>
        </row>
        <row r="166">
          <cell r="F166" t="str">
            <v>Other Expenses</v>
          </cell>
          <cell r="P166">
            <v>31004.19</v>
          </cell>
        </row>
        <row r="167">
          <cell r="F167" t="str">
            <v>Other Expenses</v>
          </cell>
          <cell r="P167">
            <v>1345</v>
          </cell>
        </row>
        <row r="168">
          <cell r="F168" t="str">
            <v>Other Expenses</v>
          </cell>
          <cell r="P168">
            <v>0</v>
          </cell>
        </row>
        <row r="169">
          <cell r="F169" t="str">
            <v>Other Expenses</v>
          </cell>
          <cell r="P169">
            <v>14283.43</v>
          </cell>
        </row>
        <row r="170">
          <cell r="F170" t="str">
            <v>Other Expenses</v>
          </cell>
          <cell r="P170">
            <v>44665.83</v>
          </cell>
        </row>
        <row r="171">
          <cell r="F171" t="str">
            <v>Other Expenses</v>
          </cell>
          <cell r="P171">
            <v>0</v>
          </cell>
        </row>
        <row r="172">
          <cell r="F172" t="str">
            <v>Other Expenses</v>
          </cell>
          <cell r="P172">
            <v>0</v>
          </cell>
        </row>
        <row r="173">
          <cell r="F173" t="str">
            <v>Other Expenses</v>
          </cell>
          <cell r="P173">
            <v>3426</v>
          </cell>
        </row>
        <row r="174">
          <cell r="F174" t="str">
            <v>Interest on Term Loan</v>
          </cell>
          <cell r="P174">
            <v>19968.64</v>
          </cell>
        </row>
        <row r="175">
          <cell r="F175" t="str">
            <v>Interest Others</v>
          </cell>
          <cell r="P175">
            <v>47594</v>
          </cell>
        </row>
        <row r="176">
          <cell r="F176" t="str">
            <v>Bank Guarantee  Fees</v>
          </cell>
          <cell r="P176">
            <v>10300</v>
          </cell>
        </row>
        <row r="177">
          <cell r="F177" t="str">
            <v>Other Expenses</v>
          </cell>
          <cell r="P177">
            <v>873.06</v>
          </cell>
        </row>
        <row r="178">
          <cell r="F178" t="str">
            <v>Other Expenses</v>
          </cell>
          <cell r="P178">
            <v>3020.62</v>
          </cell>
        </row>
        <row r="179">
          <cell r="F179" t="str">
            <v>Inventory</v>
          </cell>
          <cell r="P179">
            <v>-695886.08658942196</v>
          </cell>
        </row>
        <row r="180">
          <cell r="F180" t="str">
            <v>Chng in FG/SFG/SIT</v>
          </cell>
          <cell r="P180">
            <v>805185.39658942167</v>
          </cell>
        </row>
        <row r="181">
          <cell r="F181" t="str">
            <v>Other Expenses</v>
          </cell>
          <cell r="P181">
            <v>0</v>
          </cell>
        </row>
        <row r="182">
          <cell r="F182" t="str">
            <v>Other Expenses</v>
          </cell>
          <cell r="P182">
            <v>0</v>
          </cell>
        </row>
        <row r="183">
          <cell r="F183" t="str">
            <v>Depreciation</v>
          </cell>
          <cell r="P183">
            <v>16207</v>
          </cell>
        </row>
        <row r="184">
          <cell r="F184" t="str">
            <v>Depreciation</v>
          </cell>
          <cell r="P184">
            <v>86187.16</v>
          </cell>
        </row>
        <row r="185">
          <cell r="F185" t="str">
            <v>Depreciation</v>
          </cell>
          <cell r="P185">
            <v>-0.39999999999997726</v>
          </cell>
        </row>
        <row r="186">
          <cell r="F186" t="str">
            <v>Depreciation</v>
          </cell>
          <cell r="P186">
            <v>2739.29</v>
          </cell>
        </row>
        <row r="187">
          <cell r="F187" t="str">
            <v>Depreciation</v>
          </cell>
          <cell r="P187">
            <v>3100.24</v>
          </cell>
        </row>
        <row r="188">
          <cell r="F188" t="str">
            <v>Depreciation</v>
          </cell>
          <cell r="P188">
            <v>3226.62</v>
          </cell>
        </row>
        <row r="189">
          <cell r="F189" t="str">
            <v>Depreciation</v>
          </cell>
          <cell r="P189">
            <v>0</v>
          </cell>
        </row>
        <row r="190">
          <cell r="F190" t="str">
            <v>Provision for deferred tax accumlated losses</v>
          </cell>
          <cell r="P190">
            <v>0</v>
          </cell>
        </row>
        <row r="191">
          <cell r="F191" t="str">
            <v>Salary, Wages/ Staff Cost</v>
          </cell>
          <cell r="P191">
            <v>-6220.06</v>
          </cell>
        </row>
        <row r="192">
          <cell r="F192" t="str">
            <v>Other assets</v>
          </cell>
          <cell r="P192">
            <v>0</v>
          </cell>
        </row>
        <row r="193">
          <cell r="F193" t="str">
            <v>Other assets</v>
          </cell>
          <cell r="P193">
            <v>-1218969</v>
          </cell>
        </row>
        <row r="194">
          <cell r="F194" t="str">
            <v>Other assets</v>
          </cell>
          <cell r="P194">
            <v>-2009.17</v>
          </cell>
        </row>
        <row r="195">
          <cell r="F195" t="str">
            <v>Other assets</v>
          </cell>
          <cell r="P195">
            <v>127667.7</v>
          </cell>
        </row>
        <row r="196">
          <cell r="F196" t="str">
            <v>Other assets</v>
          </cell>
          <cell r="P196">
            <v>1091301.3</v>
          </cell>
        </row>
        <row r="197">
          <cell r="F197" t="str">
            <v>Trade and other payables</v>
          </cell>
          <cell r="P197">
            <v>-425.25</v>
          </cell>
        </row>
        <row r="198">
          <cell r="F198" t="str">
            <v>Tangible fixed assets</v>
          </cell>
          <cell r="P198">
            <v>3000</v>
          </cell>
        </row>
        <row r="199">
          <cell r="F199" t="str">
            <v>Cost of Material Consumed</v>
          </cell>
          <cell r="P199">
            <v>0</v>
          </cell>
        </row>
        <row r="200">
          <cell r="F200" t="str">
            <v>Chng in FG/SFG/SIT</v>
          </cell>
          <cell r="P200">
            <v>1272.26</v>
          </cell>
        </row>
        <row r="201">
          <cell r="F201" t="str">
            <v>Other Expenses</v>
          </cell>
          <cell r="P201">
            <v>0</v>
          </cell>
        </row>
        <row r="202">
          <cell r="F202" t="str">
            <v>Other Expenses</v>
          </cell>
          <cell r="P202">
            <v>1600</v>
          </cell>
        </row>
        <row r="203">
          <cell r="F203" t="str">
            <v>Other Expenses</v>
          </cell>
          <cell r="P203">
            <v>0</v>
          </cell>
        </row>
        <row r="204">
          <cell r="F204" t="str">
            <v>Other Expenses</v>
          </cell>
          <cell r="P204">
            <v>0</v>
          </cell>
        </row>
        <row r="205">
          <cell r="F205" t="str">
            <v>Other Expenses</v>
          </cell>
          <cell r="P205">
            <v>0</v>
          </cell>
        </row>
        <row r="206">
          <cell r="F206" t="str">
            <v>Other Expenses</v>
          </cell>
          <cell r="P206">
            <v>2836.2</v>
          </cell>
        </row>
        <row r="207">
          <cell r="F207" t="str">
            <v xml:space="preserve">Provision for Tax </v>
          </cell>
          <cell r="P207">
            <v>0</v>
          </cell>
        </row>
        <row r="208">
          <cell r="F208" t="str">
            <v>Bank account</v>
          </cell>
          <cell r="P208">
            <v>-112691.35</v>
          </cell>
        </row>
        <row r="209">
          <cell r="F209" t="str">
            <v>Bank account</v>
          </cell>
          <cell r="P209">
            <v>195026.24</v>
          </cell>
        </row>
        <row r="210">
          <cell r="F210" t="str">
            <v>Bank account</v>
          </cell>
          <cell r="P210">
            <v>1000</v>
          </cell>
        </row>
        <row r="211">
          <cell r="F211" t="str">
            <v>Bank account</v>
          </cell>
          <cell r="P211">
            <v>-378.32</v>
          </cell>
        </row>
        <row r="212">
          <cell r="F212" t="str">
            <v>Provision for Tax (Net off)</v>
          </cell>
          <cell r="P212">
            <v>38722</v>
          </cell>
        </row>
        <row r="213">
          <cell r="F213" t="str">
            <v>Other Income</v>
          </cell>
          <cell r="P213">
            <v>-534.42999999999995</v>
          </cell>
        </row>
        <row r="214">
          <cell r="F214" t="str">
            <v>Other Expenses</v>
          </cell>
          <cell r="P214">
            <v>716.92</v>
          </cell>
        </row>
        <row r="215">
          <cell r="F215" t="str">
            <v>Other Expenses</v>
          </cell>
          <cell r="P215">
            <v>300</v>
          </cell>
        </row>
        <row r="216">
          <cell r="F216" t="str">
            <v>Other Expenses</v>
          </cell>
          <cell r="P216">
            <v>1279.95</v>
          </cell>
        </row>
        <row r="217">
          <cell r="F217" t="str">
            <v>Trade and other payables</v>
          </cell>
          <cell r="P217">
            <v>4000</v>
          </cell>
        </row>
        <row r="218">
          <cell r="F218" t="str">
            <v>Other Expenses</v>
          </cell>
          <cell r="P218">
            <v>420</v>
          </cell>
        </row>
        <row r="219">
          <cell r="F219" t="str">
            <v>Salary, Wages/ Staff Cost</v>
          </cell>
          <cell r="P219">
            <v>3198.24</v>
          </cell>
        </row>
        <row r="220">
          <cell r="F220" t="str">
            <v>Salary, Wages/ Staff Cost</v>
          </cell>
          <cell r="P220">
            <v>1608.74</v>
          </cell>
        </row>
        <row r="221">
          <cell r="F221" t="str">
            <v>Other Expenses</v>
          </cell>
          <cell r="P221">
            <v>0</v>
          </cell>
        </row>
        <row r="222">
          <cell r="P222"/>
        </row>
        <row r="223">
          <cell r="P223"/>
        </row>
        <row r="224">
          <cell r="P224"/>
        </row>
        <row r="225">
          <cell r="P225"/>
        </row>
      </sheetData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Inputs"/>
      <sheetName val="Scenario"/>
      <sheetName val="Check"/>
      <sheetName val="Single RUN"/>
      <sheetName val="Schedules"/>
      <sheetName val="Check(2)"/>
      <sheetName val="CF"/>
      <sheetName val="OC"/>
      <sheetName val="IC"/>
      <sheetName val="COLL"/>
      <sheetName val="PPN"/>
      <sheetName val="irr_check"/>
      <sheetName val="Summary"/>
      <sheetName val="AAA Cashflows"/>
      <sheetName val="Sheet1"/>
      <sheetName val="BEs"/>
      <sheetName val="MDY SUMMARY"/>
      <sheetName val="Structure"/>
      <sheetName val="corr"/>
      <sheetName val="DF Loan 3"/>
      <sheetName val="MDY"/>
      <sheetName val="ppmt"/>
      <sheetName val="OCIC"/>
      <sheetName val="MDY tables"/>
      <sheetName val="MDY rectable"/>
      <sheetName val="ComboNote"/>
      <sheetName val="Hedge CF"/>
      <sheetName val="LIBOR"/>
      <sheetName val="SP LIBOR"/>
      <sheetName val="Default"/>
      <sheetName val="Gen"/>
      <sheetName val="Tests"/>
      <sheetName val="PIK"/>
      <sheetName val="SENSITIVITY"/>
      <sheetName val="Srvc"/>
      <sheetName val="Ptst"/>
      <sheetName val="Transaction_Log"/>
    </sheetNames>
    <sheetDataSet>
      <sheetData sheetId="0"/>
      <sheetData sheetId="1">
        <row r="14">
          <cell r="B14" t="str">
            <v>A-1</v>
          </cell>
          <cell r="C14">
            <v>1</v>
          </cell>
          <cell r="D14">
            <v>325000000</v>
          </cell>
          <cell r="E14">
            <v>1E-3</v>
          </cell>
          <cell r="F14">
            <v>53344</v>
          </cell>
          <cell r="I14" t="b">
            <v>0</v>
          </cell>
          <cell r="J14" t="str">
            <v>AAA</v>
          </cell>
          <cell r="K14" t="str">
            <v>SYN</v>
          </cell>
          <cell r="L14">
            <v>0.65</v>
          </cell>
        </row>
        <row r="15">
          <cell r="B15" t="str">
            <v>A-2</v>
          </cell>
          <cell r="C15">
            <v>2</v>
          </cell>
          <cell r="D15">
            <v>0</v>
          </cell>
          <cell r="E15">
            <v>2.5000000000000001E-3</v>
          </cell>
          <cell r="F15">
            <v>53344</v>
          </cell>
          <cell r="I15" t="b">
            <v>0</v>
          </cell>
          <cell r="J15" t="str">
            <v>AAA</v>
          </cell>
          <cell r="L15">
            <v>0</v>
          </cell>
        </row>
        <row r="16">
          <cell r="B16" t="str">
            <v>B</v>
          </cell>
          <cell r="C16">
            <v>2</v>
          </cell>
          <cell r="D16">
            <v>74999999.999999985</v>
          </cell>
          <cell r="E16">
            <v>4.4999999999999997E-3</v>
          </cell>
          <cell r="F16">
            <v>53344</v>
          </cell>
          <cell r="I16" t="b">
            <v>0</v>
          </cell>
          <cell r="J16" t="str">
            <v>AAA</v>
          </cell>
          <cell r="L16">
            <v>0.14999999999999997</v>
          </cell>
        </row>
        <row r="17">
          <cell r="B17" t="str">
            <v>C</v>
          </cell>
          <cell r="C17">
            <v>2</v>
          </cell>
          <cell r="D17">
            <v>40000000.000000007</v>
          </cell>
          <cell r="E17">
            <v>5.7999999999999996E-3</v>
          </cell>
          <cell r="F17">
            <v>53344</v>
          </cell>
          <cell r="G17">
            <v>1.07</v>
          </cell>
          <cell r="H17">
            <v>1.1499999999999999</v>
          </cell>
          <cell r="I17" t="b">
            <v>0</v>
          </cell>
          <cell r="J17" t="str">
            <v>AA</v>
          </cell>
          <cell r="L17">
            <v>8.0000000000000016E-2</v>
          </cell>
        </row>
        <row r="18">
          <cell r="B18" t="str">
            <v>D</v>
          </cell>
          <cell r="C18">
            <v>2</v>
          </cell>
          <cell r="D18">
            <v>19999999.999999996</v>
          </cell>
          <cell r="E18">
            <v>1.55E-2</v>
          </cell>
          <cell r="F18">
            <v>53344</v>
          </cell>
          <cell r="G18">
            <v>1.04</v>
          </cell>
          <cell r="H18">
            <v>1.125</v>
          </cell>
          <cell r="I18" t="b">
            <v>1</v>
          </cell>
          <cell r="J18" t="str">
            <v>A</v>
          </cell>
          <cell r="L18">
            <v>3.9999999999999994E-2</v>
          </cell>
        </row>
        <row r="19">
          <cell r="B19" t="str">
            <v>E</v>
          </cell>
          <cell r="C19">
            <v>2</v>
          </cell>
          <cell r="D19">
            <v>16500000</v>
          </cell>
          <cell r="E19">
            <v>0.03</v>
          </cell>
          <cell r="F19">
            <v>53344</v>
          </cell>
          <cell r="G19">
            <v>1.0249999999999999</v>
          </cell>
          <cell r="H19">
            <v>1.1000000000000001</v>
          </cell>
          <cell r="I19" t="b">
            <v>1</v>
          </cell>
          <cell r="J19" t="str">
            <v>BBB</v>
          </cell>
          <cell r="L19">
            <v>3.3000000000000002E-2</v>
          </cell>
        </row>
        <row r="20">
          <cell r="B20" t="str">
            <v>F</v>
          </cell>
          <cell r="C20">
            <v>2</v>
          </cell>
          <cell r="D20">
            <v>7500000</v>
          </cell>
          <cell r="E20">
            <v>5.7500000000000002E-2</v>
          </cell>
          <cell r="F20">
            <v>53344</v>
          </cell>
          <cell r="I20" t="b">
            <v>1</v>
          </cell>
          <cell r="J20" t="str">
            <v>BB+</v>
          </cell>
          <cell r="L20">
            <v>1.4999999999999999E-2</v>
          </cell>
        </row>
        <row r="21">
          <cell r="B21" t="str">
            <v>Eqty</v>
          </cell>
          <cell r="C21">
            <v>1</v>
          </cell>
          <cell r="D21">
            <v>16000000</v>
          </cell>
          <cell r="I21" t="b">
            <v>0</v>
          </cell>
          <cell r="L21">
            <v>3.2000000000000001E-2</v>
          </cell>
        </row>
        <row r="22">
          <cell r="I22" t="b">
            <v>0</v>
          </cell>
        </row>
        <row r="23">
          <cell r="I23" t="b">
            <v>0</v>
          </cell>
        </row>
        <row r="24">
          <cell r="I24" t="b">
            <v>0</v>
          </cell>
        </row>
        <row r="25">
          <cell r="I25" t="b">
            <v>0</v>
          </cell>
        </row>
        <row r="27">
          <cell r="B27" t="str">
            <v>Total</v>
          </cell>
        </row>
        <row r="31">
          <cell r="L31" t="str">
            <v>base Case</v>
          </cell>
        </row>
        <row r="32">
          <cell r="L32">
            <v>5</v>
          </cell>
        </row>
        <row r="33">
          <cell r="L33">
            <v>0</v>
          </cell>
        </row>
      </sheetData>
      <sheetData sheetId="2">
        <row r="5">
          <cell r="R5">
            <v>0.16666666666666699</v>
          </cell>
        </row>
        <row r="6">
          <cell r="R6">
            <v>1440000</v>
          </cell>
        </row>
        <row r="7">
          <cell r="S7">
            <v>2.3E-3</v>
          </cell>
          <cell r="T7">
            <v>2.5000000000000001E-3</v>
          </cell>
        </row>
        <row r="8">
          <cell r="T8" t="b">
            <v>1</v>
          </cell>
        </row>
        <row r="12">
          <cell r="G12">
            <v>0</v>
          </cell>
        </row>
        <row r="18">
          <cell r="R18">
            <v>7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7</v>
          </cell>
        </row>
        <row r="29">
          <cell r="R29">
            <v>1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6">
          <cell r="N36" t="str">
            <v>IS_RAMPUP_COLL</v>
          </cell>
        </row>
        <row r="37">
          <cell r="N37" t="str">
            <v>IS_RAMPUP_LIAB</v>
          </cell>
        </row>
        <row r="46">
          <cell r="R46" t="b">
            <v>1</v>
          </cell>
        </row>
        <row r="54">
          <cell r="R54">
            <v>3</v>
          </cell>
        </row>
        <row r="60">
          <cell r="R60">
            <v>3</v>
          </cell>
        </row>
      </sheetData>
      <sheetData sheetId="3"/>
      <sheetData sheetId="4">
        <row r="5">
          <cell r="Z5" t="b">
            <v>0</v>
          </cell>
          <cell r="AA5">
            <v>1</v>
          </cell>
        </row>
        <row r="6">
          <cell r="Z6" t="b">
            <v>0</v>
          </cell>
          <cell r="AA6">
            <v>1</v>
          </cell>
        </row>
        <row r="7">
          <cell r="Z7" t="b">
            <v>1</v>
          </cell>
        </row>
      </sheetData>
      <sheetData sheetId="5">
        <row r="1">
          <cell r="BY1" t="str">
            <v>Agency</v>
          </cell>
          <cell r="BZ1" t="str">
            <v>Intex - Base</v>
          </cell>
          <cell r="CA1" t="str">
            <v>Intex - Slow</v>
          </cell>
          <cell r="CB1" t="str">
            <v>base Case</v>
          </cell>
        </row>
      </sheetData>
      <sheetData sheetId="6"/>
      <sheetData sheetId="7">
        <row r="1">
          <cell r="AA1" t="str">
            <v>A-1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3">
          <cell r="O13">
            <v>100</v>
          </cell>
        </row>
      </sheetData>
      <sheetData sheetId="17"/>
      <sheetData sheetId="18"/>
      <sheetData sheetId="19">
        <row r="5">
          <cell r="B5">
            <v>94</v>
          </cell>
          <cell r="C5">
            <v>1.5202E-2</v>
          </cell>
          <cell r="D5">
            <v>3.2766118068760126E-2</v>
          </cell>
        </row>
        <row r="12">
          <cell r="C12">
            <v>0.5194781799479028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 1"/>
      <sheetName val="Cam 2"/>
      <sheetName val="Cam 3"/>
      <sheetName val="Cam 4"/>
      <sheetName val="Cam 5"/>
      <sheetName val="Cam 6 Bonds"/>
      <sheetName val="Cam 6 CDS"/>
      <sheetName val="Stanton ABS I PLC"/>
      <sheetName val="Stanton MBS I PLC"/>
      <sheetName val="PRIMARY"/>
      <sheetName val="SECONDARY"/>
      <sheetName val="S and P"/>
      <sheetName val="CAMBER 6 DERIVATIVES"/>
      <sheetName val="USD Collections accou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olving Loan"/>
      <sheetName val="OUTPUT"/>
      <sheetName val="TABLES"/>
      <sheetName val="INPUTS"/>
      <sheetName val="SEC MASTER"/>
      <sheetName val="PORTFOLIO MODEL"/>
      <sheetName val="COLLATERAL CF"/>
      <sheetName val="CITI TRADE BLOTTER"/>
      <sheetName val="ATTRIBUTE MANAGER"/>
      <sheetName val="MGMT FEE TRACKER"/>
      <sheetName val="Pricing"/>
      <sheetName val="pricing2"/>
      <sheetName val="positionsnmarino20287"/>
      <sheetName val="pricing3"/>
      <sheetName val="Revolving_Loan1"/>
      <sheetName val="SEC_MASTER1"/>
      <sheetName val="PORTFOLIO_MODEL1"/>
      <sheetName val="COLLATERAL_CF1"/>
      <sheetName val="CITI_TRADE_BLOTTER1"/>
      <sheetName val="ATTRIBUTE_MANAGER1"/>
      <sheetName val="MGMT_FEE_TRACKER1"/>
      <sheetName val="Revolving_Loan"/>
      <sheetName val="SEC_MASTER"/>
      <sheetName val="PORTFOLIO_MODEL"/>
      <sheetName val="COLLATERAL_CF"/>
      <sheetName val="CITI_TRADE_BLOTTER"/>
      <sheetName val="ATTRIBUTE_MANAGER"/>
      <sheetName val="MGMT_FEE_TRACKER"/>
      <sheetName val="Revolving_Loan2"/>
      <sheetName val="SEC_MASTER2"/>
      <sheetName val="PORTFOLIO_MODEL2"/>
      <sheetName val="COLLATERAL_CF2"/>
      <sheetName val="CITI_TRADE_BLOTTER2"/>
      <sheetName val="ATTRIBUTE_MANAGER2"/>
      <sheetName val="MGMT_FEE_TRACKER2"/>
      <sheetName val="Revolving_Loan3"/>
      <sheetName val="SEC_MASTER3"/>
      <sheetName val="PORTFOLIO_MODEL3"/>
      <sheetName val="COLLATERAL_CF3"/>
      <sheetName val="CITI_TRADE_BLOTTER3"/>
      <sheetName val="ATTRIBUTE_MANAGER3"/>
      <sheetName val="MGMT_FEE_TRACKER3"/>
      <sheetName val="Cam 3"/>
      <sheetName val="Revolving_Loan4"/>
      <sheetName val="SEC_MASTER4"/>
      <sheetName val="PORTFOLIO_MODEL4"/>
      <sheetName val="COLLATERAL_CF4"/>
      <sheetName val="CITI_TRADE_BLOTTER4"/>
      <sheetName val="ATTRIBUTE_MANAGER4"/>
      <sheetName val="MGMT_FEE_TRACKER4"/>
      <sheetName val="Cam_3"/>
      <sheetName val="Revolving_Loan5"/>
      <sheetName val="SEC_MASTER5"/>
      <sheetName val="PORTFOLIO_MODEL5"/>
      <sheetName val="COLLATERAL_CF5"/>
      <sheetName val="CITI_TRADE_BLOTTER5"/>
      <sheetName val="ATTRIBUTE_MANAGER5"/>
      <sheetName val="MGMT_FEE_TRACKER5"/>
      <sheetName val="Cam_31"/>
      <sheetName val="Revolving_Loan6"/>
      <sheetName val="SEC_MASTER6"/>
      <sheetName val="PORTFOLIO_MODEL6"/>
      <sheetName val="COLLATERAL_CF6"/>
      <sheetName val="CITI_TRADE_BLOTTER6"/>
      <sheetName val="ATTRIBUTE_MANAGER6"/>
      <sheetName val="MGMT_FEE_TRACKER6"/>
      <sheetName val="Cam_32"/>
    </sheetNames>
    <sheetDataSet>
      <sheetData sheetId="0" refreshError="1"/>
      <sheetData sheetId="1">
        <row r="8">
          <cell r="A8" t="str">
            <v>BRS18J1P2</v>
          </cell>
        </row>
      </sheetData>
      <sheetData sheetId="2">
        <row r="9">
          <cell r="B9">
            <v>1</v>
          </cell>
        </row>
      </sheetData>
      <sheetData sheetId="3" refreshError="1">
        <row r="13">
          <cell r="C13">
            <v>38930.398508796294</v>
          </cell>
        </row>
      </sheetData>
      <sheetData sheetId="4">
        <row r="8">
          <cell r="A8" t="str">
            <v>BRS18J1P2</v>
          </cell>
          <cell r="B8">
            <v>0</v>
          </cell>
          <cell r="C8" t="str">
            <v>24 Hour Fitness Worldwide Inc.</v>
          </cell>
          <cell r="D8" t="str">
            <v>24 Hour Fitness Worldwide Inc.</v>
          </cell>
          <cell r="E8" t="str">
            <v>Term Loan B</v>
          </cell>
          <cell r="F8" t="str">
            <v>LOAN</v>
          </cell>
          <cell r="G8">
            <v>41068</v>
          </cell>
          <cell r="H8" t="str">
            <v>FLOATING</v>
          </cell>
          <cell r="I8">
            <v>4</v>
          </cell>
          <cell r="J8">
            <v>2.5000000000000001E-2</v>
          </cell>
          <cell r="K8">
            <v>600000000</v>
          </cell>
          <cell r="L8" t="str">
            <v>B2</v>
          </cell>
          <cell r="M8" t="str">
            <v>N/R</v>
          </cell>
          <cell r="N8">
            <v>0</v>
          </cell>
          <cell r="O8">
            <v>0</v>
          </cell>
          <cell r="P8" t="str">
            <v>B2</v>
          </cell>
          <cell r="Q8">
            <v>0</v>
          </cell>
          <cell r="R8">
            <v>0</v>
          </cell>
          <cell r="S8" t="str">
            <v>No</v>
          </cell>
          <cell r="T8" t="str">
            <v>Public Rating</v>
          </cell>
          <cell r="U8" t="str">
            <v>B</v>
          </cell>
          <cell r="V8">
            <v>0</v>
          </cell>
          <cell r="W8">
            <v>0</v>
          </cell>
          <cell r="X8" t="str">
            <v>B</v>
          </cell>
          <cell r="Y8">
            <v>0</v>
          </cell>
          <cell r="Z8">
            <v>0</v>
          </cell>
          <cell r="AA8" t="str">
            <v>No</v>
          </cell>
          <cell r="AB8" t="str">
            <v>Public Rating</v>
          </cell>
          <cell r="AC8" t="str">
            <v>Personal, Food and Miscellaneous</v>
          </cell>
          <cell r="AD8" t="str">
            <v>Leisure goods/activities/movies</v>
          </cell>
          <cell r="AE8" t="str">
            <v>USA</v>
          </cell>
          <cell r="AF8" t="str">
            <v>Senior Secured</v>
          </cell>
          <cell r="AG8" t="str">
            <v>tbd</v>
          </cell>
          <cell r="AH8">
            <v>0</v>
          </cell>
          <cell r="AI8" t="str">
            <v>NO</v>
          </cell>
          <cell r="AJ8" t="str">
            <v>NO</v>
          </cell>
          <cell r="AK8">
            <v>0</v>
          </cell>
          <cell r="AL8" t="str">
            <v>Senior Secured Loan Collateral Debt Obligation</v>
          </cell>
          <cell r="AM8" t="str">
            <v>Senior Secured Loan Collateral Debt Obligation</v>
          </cell>
          <cell r="AN8" t="str">
            <v>NO</v>
          </cell>
          <cell r="AO8" t="str">
            <v>NO</v>
          </cell>
          <cell r="AP8" t="str">
            <v>NO</v>
          </cell>
          <cell r="AQ8" t="str">
            <v>NO</v>
          </cell>
          <cell r="AR8" t="str">
            <v>NO</v>
          </cell>
          <cell r="AS8" t="str">
            <v>Aaa</v>
          </cell>
          <cell r="AT8" t="str">
            <v>AAA</v>
          </cell>
          <cell r="AU8" t="str">
            <v>NO</v>
          </cell>
          <cell r="AV8" t="str">
            <v>NO</v>
          </cell>
          <cell r="AW8" t="str">
            <v>NO</v>
          </cell>
          <cell r="AX8" t="str">
            <v>NO</v>
          </cell>
          <cell r="AY8" t="str">
            <v>NO</v>
          </cell>
          <cell r="AZ8" t="str">
            <v>No</v>
          </cell>
          <cell r="BA8" t="str">
            <v>USD</v>
          </cell>
        </row>
        <row r="9">
          <cell r="A9" t="str">
            <v>BRS20HMZ7</v>
          </cell>
          <cell r="B9">
            <v>0</v>
          </cell>
          <cell r="C9" t="str">
            <v>Burger King Corporation</v>
          </cell>
          <cell r="D9" t="str">
            <v>Burger King Holdings, Inc.,/Burger King Corporation,</v>
          </cell>
          <cell r="E9" t="str">
            <v>Term Loan B-1</v>
          </cell>
          <cell r="F9" t="str">
            <v>LOAN</v>
          </cell>
          <cell r="G9">
            <v>41090</v>
          </cell>
          <cell r="H9" t="str">
            <v>FLOATING</v>
          </cell>
          <cell r="I9">
            <v>4</v>
          </cell>
          <cell r="J9">
            <v>1.4999999999999999E-2</v>
          </cell>
          <cell r="K9">
            <v>350000000</v>
          </cell>
          <cell r="L9" t="str">
            <v>Ba2</v>
          </cell>
          <cell r="M9" t="str">
            <v>N/R</v>
          </cell>
          <cell r="N9">
            <v>0</v>
          </cell>
          <cell r="O9">
            <v>0</v>
          </cell>
          <cell r="P9" t="str">
            <v>Ba2</v>
          </cell>
          <cell r="Q9">
            <v>0</v>
          </cell>
          <cell r="R9">
            <v>0</v>
          </cell>
          <cell r="S9" t="str">
            <v>No</v>
          </cell>
          <cell r="T9" t="str">
            <v>Public Rating</v>
          </cell>
          <cell r="U9" t="str">
            <v>B+</v>
          </cell>
          <cell r="V9">
            <v>0</v>
          </cell>
          <cell r="W9">
            <v>0</v>
          </cell>
          <cell r="X9" t="str">
            <v>B+</v>
          </cell>
          <cell r="Y9" t="str">
            <v>On watch</v>
          </cell>
          <cell r="Z9" t="str">
            <v>Upgrade</v>
          </cell>
          <cell r="AA9" t="str">
            <v>No</v>
          </cell>
          <cell r="AB9" t="str">
            <v>Public Rating</v>
          </cell>
          <cell r="AC9" t="str">
            <v>Personal, Food and Miscellaneous</v>
          </cell>
          <cell r="AD9" t="str">
            <v>Food/drug retailers</v>
          </cell>
          <cell r="AE9" t="str">
            <v>USA</v>
          </cell>
          <cell r="AF9" t="str">
            <v>Senior Secured</v>
          </cell>
          <cell r="AG9">
            <v>38763</v>
          </cell>
          <cell r="AH9">
            <v>0</v>
          </cell>
          <cell r="AI9" t="str">
            <v>NO</v>
          </cell>
          <cell r="AJ9" t="str">
            <v>NO</v>
          </cell>
          <cell r="AK9">
            <v>0</v>
          </cell>
          <cell r="AL9" t="str">
            <v>Senior Secured Loan Collateral Debt Obligation</v>
          </cell>
          <cell r="AM9" t="str">
            <v>Senior Secured Loan Collateral Debt Obligation</v>
          </cell>
          <cell r="AN9" t="str">
            <v>NO</v>
          </cell>
          <cell r="AO9" t="str">
            <v>NO</v>
          </cell>
          <cell r="AP9" t="str">
            <v>NO</v>
          </cell>
          <cell r="AQ9" t="str">
            <v>NO</v>
          </cell>
          <cell r="AR9" t="str">
            <v>NO</v>
          </cell>
          <cell r="AS9" t="str">
            <v>Aaa</v>
          </cell>
          <cell r="AT9" t="str">
            <v>AAA</v>
          </cell>
          <cell r="AU9" t="str">
            <v>NO</v>
          </cell>
          <cell r="AV9" t="str">
            <v>NO</v>
          </cell>
          <cell r="AW9" t="str">
            <v>NO</v>
          </cell>
          <cell r="AX9" t="str">
            <v>NO</v>
          </cell>
          <cell r="AY9" t="str">
            <v>NO</v>
          </cell>
          <cell r="AZ9" t="str">
            <v>No</v>
          </cell>
          <cell r="BA9" t="str">
            <v>USD</v>
          </cell>
        </row>
        <row r="10">
          <cell r="A10" t="str">
            <v>BRS1U03P6</v>
          </cell>
          <cell r="B10">
            <v>0</v>
          </cell>
          <cell r="C10" t="str">
            <v>Hallmark &amp; Entertainment, LLC</v>
          </cell>
          <cell r="D10" t="str">
            <v>RHI Entertainment, LLLC (d.b.a. HEI Acquisition, LLC)</v>
          </cell>
          <cell r="E10" t="str">
            <v>Term Loan B</v>
          </cell>
          <cell r="F10" t="str">
            <v>LOAN</v>
          </cell>
          <cell r="G10">
            <v>40908</v>
          </cell>
          <cell r="H10" t="str">
            <v>FLOATING</v>
          </cell>
          <cell r="I10">
            <v>4</v>
          </cell>
          <cell r="J10">
            <v>2.5000000000000001E-2</v>
          </cell>
          <cell r="K10">
            <v>380000000</v>
          </cell>
          <cell r="L10" t="str">
            <v>B1</v>
          </cell>
          <cell r="M10" t="str">
            <v>N/R</v>
          </cell>
          <cell r="N10">
            <v>0</v>
          </cell>
          <cell r="O10">
            <v>0</v>
          </cell>
          <cell r="P10" t="str">
            <v>B1</v>
          </cell>
          <cell r="Q10">
            <v>0</v>
          </cell>
          <cell r="R10">
            <v>0</v>
          </cell>
          <cell r="S10" t="str">
            <v>No</v>
          </cell>
          <cell r="T10" t="str">
            <v>Private Rating</v>
          </cell>
          <cell r="U10" t="str">
            <v>B</v>
          </cell>
          <cell r="V10">
            <v>0</v>
          </cell>
          <cell r="W10">
            <v>0</v>
          </cell>
          <cell r="X10" t="str">
            <v>B</v>
          </cell>
          <cell r="Y10">
            <v>0</v>
          </cell>
          <cell r="Z10">
            <v>0</v>
          </cell>
          <cell r="AA10" t="str">
            <v>No</v>
          </cell>
          <cell r="AB10" t="str">
            <v>Public Rating</v>
          </cell>
          <cell r="AC10" t="str">
            <v>Leisure, Amusement, Entertainment</v>
          </cell>
          <cell r="AD10" t="str">
            <v>Leisure goods/activities/movies</v>
          </cell>
          <cell r="AE10" t="str">
            <v>USA</v>
          </cell>
          <cell r="AF10" t="str">
            <v>Senior Secured</v>
          </cell>
          <cell r="AG10" t="str">
            <v>TBD</v>
          </cell>
          <cell r="AH10">
            <v>0</v>
          </cell>
          <cell r="AI10" t="str">
            <v>NO</v>
          </cell>
          <cell r="AJ10" t="str">
            <v>NO</v>
          </cell>
          <cell r="AK10">
            <v>0</v>
          </cell>
          <cell r="AL10" t="str">
            <v>Senior Secured Loan Collateral Debt Obligation</v>
          </cell>
          <cell r="AM10" t="str">
            <v>Senior Secured Loan Collateral Debt Obligation</v>
          </cell>
          <cell r="AN10" t="str">
            <v>NO</v>
          </cell>
          <cell r="AO10" t="str">
            <v>NO</v>
          </cell>
          <cell r="AP10" t="str">
            <v>NO</v>
          </cell>
          <cell r="AQ10" t="str">
            <v>NO</v>
          </cell>
          <cell r="AR10" t="str">
            <v>NO</v>
          </cell>
          <cell r="AS10" t="str">
            <v>Aaa</v>
          </cell>
          <cell r="AT10" t="str">
            <v>AAA</v>
          </cell>
          <cell r="AU10" t="str">
            <v>NO</v>
          </cell>
          <cell r="AV10" t="str">
            <v>NO</v>
          </cell>
          <cell r="AW10" t="str">
            <v>NO</v>
          </cell>
          <cell r="AX10" t="str">
            <v>NO</v>
          </cell>
          <cell r="AY10" t="str">
            <v>NO</v>
          </cell>
          <cell r="AZ10" t="str">
            <v>No</v>
          </cell>
          <cell r="BA10" t="str">
            <v>USD</v>
          </cell>
        </row>
        <row r="11">
          <cell r="A11" t="str">
            <v>BRS218FH4</v>
          </cell>
          <cell r="B11">
            <v>0</v>
          </cell>
          <cell r="C11" t="str">
            <v>Central Garden &amp; Pet Company</v>
          </cell>
          <cell r="D11" t="str">
            <v>Central Garden &amp; Pet Company</v>
          </cell>
          <cell r="E11" t="str">
            <v>Term Loan B</v>
          </cell>
          <cell r="F11" t="str">
            <v>LOAN</v>
          </cell>
          <cell r="G11">
            <v>41182</v>
          </cell>
          <cell r="H11" t="str">
            <v>FLOATING</v>
          </cell>
          <cell r="I11">
            <v>4</v>
          </cell>
          <cell r="J11">
            <v>1.4999999999999999E-2</v>
          </cell>
          <cell r="K11">
            <v>300000000</v>
          </cell>
          <cell r="L11" t="str">
            <v>Ba2</v>
          </cell>
          <cell r="M11" t="str">
            <v>N/R</v>
          </cell>
          <cell r="N11">
            <v>0</v>
          </cell>
          <cell r="O11">
            <v>0</v>
          </cell>
          <cell r="P11" t="str">
            <v>Ba3</v>
          </cell>
          <cell r="Q11">
            <v>0</v>
          </cell>
          <cell r="R11">
            <v>0</v>
          </cell>
          <cell r="S11" t="str">
            <v>No</v>
          </cell>
          <cell r="T11" t="str">
            <v>Public Rating</v>
          </cell>
          <cell r="U11" t="str">
            <v>BB</v>
          </cell>
          <cell r="V11">
            <v>0</v>
          </cell>
          <cell r="W11">
            <v>0</v>
          </cell>
          <cell r="X11" t="str">
            <v>BB-</v>
          </cell>
          <cell r="Y11">
            <v>0</v>
          </cell>
          <cell r="Z11">
            <v>0</v>
          </cell>
          <cell r="AA11" t="str">
            <v>No</v>
          </cell>
          <cell r="AB11" t="str">
            <v>Public Rating</v>
          </cell>
          <cell r="AC11" t="str">
            <v>Diversified/Conglomerate Service</v>
          </cell>
          <cell r="AD11" t="str">
            <v>Conglomerates</v>
          </cell>
          <cell r="AE11" t="str">
            <v>USA</v>
          </cell>
          <cell r="AF11" t="str">
            <v>Senior Secured</v>
          </cell>
          <cell r="AG11">
            <v>38776</v>
          </cell>
          <cell r="AH11">
            <v>0</v>
          </cell>
          <cell r="AI11" t="str">
            <v>NO</v>
          </cell>
          <cell r="AJ11" t="str">
            <v>NO</v>
          </cell>
          <cell r="AK11">
            <v>0</v>
          </cell>
          <cell r="AL11" t="str">
            <v>Senior Secured Loan Collateral Debt Obligation</v>
          </cell>
          <cell r="AM11" t="str">
            <v>Senior Secured Loan Collateral Debt Obligation</v>
          </cell>
          <cell r="AN11" t="str">
            <v>NO</v>
          </cell>
          <cell r="AO11" t="str">
            <v>NO</v>
          </cell>
          <cell r="AP11" t="str">
            <v>NO</v>
          </cell>
          <cell r="AQ11" t="str">
            <v>NO</v>
          </cell>
          <cell r="AR11" t="str">
            <v>NO</v>
          </cell>
          <cell r="AS11" t="str">
            <v>Aaa</v>
          </cell>
          <cell r="AT11" t="str">
            <v>AAA</v>
          </cell>
          <cell r="AU11" t="str">
            <v>NO</v>
          </cell>
          <cell r="AV11" t="str">
            <v>NO</v>
          </cell>
          <cell r="AW11" t="str">
            <v>NO</v>
          </cell>
          <cell r="AX11" t="str">
            <v>NO</v>
          </cell>
          <cell r="AY11" t="str">
            <v>NO</v>
          </cell>
          <cell r="AZ11" t="str">
            <v>No</v>
          </cell>
          <cell r="BA11" t="str">
            <v>USD</v>
          </cell>
        </row>
        <row r="12">
          <cell r="A12" t="str">
            <v>BRS1S4UX4</v>
          </cell>
          <cell r="B12">
            <v>0</v>
          </cell>
          <cell r="C12" t="str">
            <v>Compass Minerals International, Inc.</v>
          </cell>
          <cell r="D12" t="str">
            <v>Compass Minerals International, Inc./Compass Minerals Group, Inc./SIFTO Canada Corp./Salt Union Limited</v>
          </cell>
          <cell r="E12" t="str">
            <v>Term Loan</v>
          </cell>
          <cell r="F12" t="str">
            <v>LOAN</v>
          </cell>
          <cell r="G12">
            <v>41265</v>
          </cell>
          <cell r="H12" t="str">
            <v>FLOATING</v>
          </cell>
          <cell r="I12">
            <v>4</v>
          </cell>
          <cell r="J12">
            <v>1.4999999999999999E-2</v>
          </cell>
          <cell r="K12">
            <v>350000000</v>
          </cell>
          <cell r="L12" t="str">
            <v>B1</v>
          </cell>
          <cell r="M12" t="str">
            <v>N/R</v>
          </cell>
          <cell r="N12">
            <v>0</v>
          </cell>
          <cell r="O12" t="str">
            <v>B3</v>
          </cell>
          <cell r="P12" t="str">
            <v>B1</v>
          </cell>
          <cell r="Q12">
            <v>0</v>
          </cell>
          <cell r="R12">
            <v>0</v>
          </cell>
          <cell r="S12" t="str">
            <v>No</v>
          </cell>
          <cell r="T12" t="str">
            <v>Public Rating</v>
          </cell>
          <cell r="U12" t="str">
            <v>BB-</v>
          </cell>
          <cell r="V12">
            <v>0</v>
          </cell>
          <cell r="W12" t="str">
            <v>B-</v>
          </cell>
          <cell r="X12" t="str">
            <v>B+</v>
          </cell>
          <cell r="Y12">
            <v>0</v>
          </cell>
          <cell r="Z12">
            <v>0</v>
          </cell>
          <cell r="AA12" t="str">
            <v>No</v>
          </cell>
          <cell r="AB12" t="str">
            <v>Public Rating</v>
          </cell>
          <cell r="AC12" t="str">
            <v>Mining, Steel, Iron and Non Precious Metals</v>
          </cell>
          <cell r="AD12" t="str">
            <v>Nonferrous metals/minerals</v>
          </cell>
          <cell r="AE12" t="str">
            <v>USA</v>
          </cell>
          <cell r="AF12" t="str">
            <v>Senior Secured</v>
          </cell>
          <cell r="AG12">
            <v>38708</v>
          </cell>
          <cell r="AH12">
            <v>0</v>
          </cell>
          <cell r="AI12" t="str">
            <v>NO</v>
          </cell>
          <cell r="AJ12" t="str">
            <v>NO</v>
          </cell>
          <cell r="AK12">
            <v>0</v>
          </cell>
          <cell r="AL12" t="str">
            <v>Senior Secured Loan Collateral Debt Obligation</v>
          </cell>
          <cell r="AM12" t="str">
            <v>Senior Secured Loan Collateral Debt Obligation</v>
          </cell>
          <cell r="AN12" t="str">
            <v>NO</v>
          </cell>
          <cell r="AO12" t="str">
            <v>NO</v>
          </cell>
          <cell r="AP12" t="str">
            <v>NO</v>
          </cell>
          <cell r="AQ12" t="str">
            <v>NO</v>
          </cell>
          <cell r="AR12" t="str">
            <v>NO</v>
          </cell>
          <cell r="AS12" t="str">
            <v>Aaa</v>
          </cell>
          <cell r="AT12" t="str">
            <v>AAA</v>
          </cell>
          <cell r="AU12" t="str">
            <v>NO</v>
          </cell>
          <cell r="AV12" t="str">
            <v>NO</v>
          </cell>
          <cell r="AW12" t="str">
            <v>NO</v>
          </cell>
          <cell r="AX12" t="str">
            <v>NO</v>
          </cell>
          <cell r="AY12" t="str">
            <v>NO</v>
          </cell>
          <cell r="AZ12" t="str">
            <v>No</v>
          </cell>
          <cell r="BA12" t="str">
            <v>USD</v>
          </cell>
        </row>
        <row r="13">
          <cell r="A13" t="str">
            <v>BRS1JJJD8</v>
          </cell>
          <cell r="B13">
            <v>0</v>
          </cell>
          <cell r="C13" t="str">
            <v>Concentra Inc.</v>
          </cell>
          <cell r="D13" t="str">
            <v>Concentra Operating Corporation</v>
          </cell>
          <cell r="E13" t="str">
            <v>Term Loan</v>
          </cell>
          <cell r="F13" t="str">
            <v>LOAN</v>
          </cell>
          <cell r="G13">
            <v>40816</v>
          </cell>
          <cell r="H13" t="str">
            <v>FLOATING</v>
          </cell>
          <cell r="I13">
            <v>4</v>
          </cell>
          <cell r="J13">
            <v>0.02</v>
          </cell>
          <cell r="K13">
            <v>675000000</v>
          </cell>
          <cell r="L13" t="str">
            <v>B1</v>
          </cell>
          <cell r="M13" t="str">
            <v>N/R</v>
          </cell>
          <cell r="N13">
            <v>0</v>
          </cell>
          <cell r="O13" t="str">
            <v>B3</v>
          </cell>
          <cell r="P13" t="str">
            <v>B1</v>
          </cell>
          <cell r="Q13">
            <v>0</v>
          </cell>
          <cell r="R13">
            <v>0</v>
          </cell>
          <cell r="S13" t="str">
            <v>No</v>
          </cell>
          <cell r="T13" t="str">
            <v>Public Rating</v>
          </cell>
          <cell r="U13" t="str">
            <v>B+</v>
          </cell>
          <cell r="V13">
            <v>0</v>
          </cell>
          <cell r="W13" t="str">
            <v>B-</v>
          </cell>
          <cell r="X13" t="str">
            <v>B+</v>
          </cell>
          <cell r="Y13">
            <v>0</v>
          </cell>
          <cell r="Z13">
            <v>0</v>
          </cell>
          <cell r="AA13" t="str">
            <v>No</v>
          </cell>
          <cell r="AB13" t="str">
            <v>Public Rating</v>
          </cell>
          <cell r="AC13" t="str">
            <v>Healthcare, Education and Childcare</v>
          </cell>
          <cell r="AD13" t="str">
            <v>Health care</v>
          </cell>
          <cell r="AE13" t="str">
            <v>USA</v>
          </cell>
          <cell r="AF13" t="str">
            <v>Senior Secured</v>
          </cell>
          <cell r="AG13">
            <v>38625</v>
          </cell>
          <cell r="AH13">
            <v>0</v>
          </cell>
          <cell r="AI13" t="str">
            <v>NO</v>
          </cell>
          <cell r="AJ13" t="str">
            <v>NO</v>
          </cell>
          <cell r="AK13">
            <v>0</v>
          </cell>
          <cell r="AL13" t="str">
            <v>Second Lein Secured Loan Collateral Debt Obligation</v>
          </cell>
          <cell r="AM13" t="str">
            <v>Senior Secured Loan Collateral Debt Obligation</v>
          </cell>
          <cell r="AN13" t="str">
            <v>NO</v>
          </cell>
          <cell r="AO13" t="str">
            <v>NO</v>
          </cell>
          <cell r="AP13" t="str">
            <v>NO</v>
          </cell>
          <cell r="AQ13" t="str">
            <v>NO</v>
          </cell>
          <cell r="AR13" t="str">
            <v>NO</v>
          </cell>
          <cell r="AS13" t="str">
            <v>Aaa</v>
          </cell>
          <cell r="AT13" t="str">
            <v>AAA</v>
          </cell>
          <cell r="AU13" t="str">
            <v>NO</v>
          </cell>
          <cell r="AV13" t="str">
            <v>NO</v>
          </cell>
          <cell r="AW13" t="str">
            <v>NO</v>
          </cell>
          <cell r="AX13" t="str">
            <v>NO</v>
          </cell>
          <cell r="AY13" t="str">
            <v>NO</v>
          </cell>
          <cell r="AZ13" t="str">
            <v>No</v>
          </cell>
          <cell r="BA13" t="str">
            <v>USD</v>
          </cell>
        </row>
        <row r="14">
          <cell r="A14" t="str">
            <v>BRS18M0A9</v>
          </cell>
          <cell r="B14">
            <v>0</v>
          </cell>
          <cell r="C14" t="str">
            <v>CTI Foods Holding Co. LLC</v>
          </cell>
          <cell r="D14" t="str">
            <v>CTI Foods Holding Co. LLC</v>
          </cell>
          <cell r="E14" t="str">
            <v>2nd Lien</v>
          </cell>
          <cell r="F14" t="str">
            <v>LOAN</v>
          </cell>
          <cell r="G14">
            <v>41070</v>
          </cell>
          <cell r="H14" t="str">
            <v>FLOATING</v>
          </cell>
          <cell r="I14">
            <v>4</v>
          </cell>
          <cell r="J14">
            <v>0.06</v>
          </cell>
          <cell r="K14">
            <v>115000000</v>
          </cell>
          <cell r="L14" t="str">
            <v>B2</v>
          </cell>
          <cell r="M14" t="str">
            <v>N/R</v>
          </cell>
          <cell r="N14">
            <v>0</v>
          </cell>
          <cell r="O14">
            <v>0</v>
          </cell>
          <cell r="P14" t="str">
            <v>B2</v>
          </cell>
          <cell r="Q14">
            <v>0</v>
          </cell>
          <cell r="R14">
            <v>0</v>
          </cell>
          <cell r="S14" t="str">
            <v>No</v>
          </cell>
          <cell r="T14" t="str">
            <v>Public Rating</v>
          </cell>
          <cell r="U14" t="str">
            <v>B</v>
          </cell>
          <cell r="V14">
            <v>0</v>
          </cell>
          <cell r="W14">
            <v>0</v>
          </cell>
          <cell r="X14" t="str">
            <v>B+</v>
          </cell>
          <cell r="Y14">
            <v>0</v>
          </cell>
          <cell r="Z14">
            <v>0</v>
          </cell>
          <cell r="AA14" t="str">
            <v>No</v>
          </cell>
          <cell r="AB14" t="str">
            <v>Public Rating</v>
          </cell>
          <cell r="AC14" t="str">
            <v>Beverage, Food and Tobacco</v>
          </cell>
          <cell r="AD14" t="str">
            <v>Food products</v>
          </cell>
          <cell r="AE14" t="str">
            <v>USA</v>
          </cell>
          <cell r="AF14" t="str">
            <v>Senior Secured</v>
          </cell>
          <cell r="AG14">
            <v>0</v>
          </cell>
          <cell r="AH14">
            <v>0</v>
          </cell>
          <cell r="AI14" t="str">
            <v>NO</v>
          </cell>
          <cell r="AJ14" t="str">
            <v>NO</v>
          </cell>
          <cell r="AK14">
            <v>0</v>
          </cell>
          <cell r="AL14" t="str">
            <v>Senior Secured Loan Collateral Debt Obligation</v>
          </cell>
          <cell r="AM14" t="str">
            <v>Non Senior Secured/Second Lien Secured Loan</v>
          </cell>
          <cell r="AN14" t="str">
            <v>NO</v>
          </cell>
          <cell r="AO14" t="str">
            <v>NO</v>
          </cell>
          <cell r="AP14" t="str">
            <v>NO</v>
          </cell>
          <cell r="AQ14" t="str">
            <v>NO</v>
          </cell>
          <cell r="AR14" t="str">
            <v>NO</v>
          </cell>
          <cell r="AS14" t="str">
            <v>Aaa</v>
          </cell>
          <cell r="AT14" t="str">
            <v>AAA</v>
          </cell>
          <cell r="AU14" t="str">
            <v>NO</v>
          </cell>
          <cell r="AV14" t="str">
            <v>NO</v>
          </cell>
          <cell r="AW14" t="str">
            <v>NO</v>
          </cell>
          <cell r="AX14" t="str">
            <v>NO</v>
          </cell>
          <cell r="AY14" t="str">
            <v>NO</v>
          </cell>
          <cell r="AZ14" t="str">
            <v>No</v>
          </cell>
          <cell r="BA14" t="str">
            <v>USD</v>
          </cell>
        </row>
        <row r="15">
          <cell r="A15" t="str">
            <v>BRS19FTJ3</v>
          </cell>
          <cell r="B15">
            <v>0</v>
          </cell>
          <cell r="C15" t="str">
            <v>DaVita Inc.</v>
          </cell>
          <cell r="D15" t="str">
            <v>DaVita Inc.</v>
          </cell>
          <cell r="E15" t="str">
            <v>Term Loan B</v>
          </cell>
          <cell r="F15" t="str">
            <v>LOAN</v>
          </cell>
          <cell r="G15">
            <v>41090</v>
          </cell>
          <cell r="H15" t="str">
            <v>FLOATING</v>
          </cell>
          <cell r="I15">
            <v>4</v>
          </cell>
          <cell r="J15">
            <v>0.02</v>
          </cell>
          <cell r="K15">
            <v>2900000000</v>
          </cell>
          <cell r="L15" t="str">
            <v>B1</v>
          </cell>
          <cell r="M15" t="str">
            <v>B2</v>
          </cell>
          <cell r="N15">
            <v>0</v>
          </cell>
          <cell r="O15" t="str">
            <v>B3</v>
          </cell>
          <cell r="P15" t="str">
            <v>B1</v>
          </cell>
          <cell r="Q15">
            <v>0</v>
          </cell>
          <cell r="R15">
            <v>0</v>
          </cell>
          <cell r="S15" t="str">
            <v>No</v>
          </cell>
          <cell r="T15" t="str">
            <v>Public Rating</v>
          </cell>
          <cell r="U15" t="str">
            <v>BB-</v>
          </cell>
          <cell r="V15">
            <v>0</v>
          </cell>
          <cell r="W15">
            <v>0</v>
          </cell>
          <cell r="X15" t="str">
            <v>BB-</v>
          </cell>
          <cell r="Y15">
            <v>0</v>
          </cell>
          <cell r="Z15">
            <v>0</v>
          </cell>
          <cell r="AA15" t="str">
            <v>No</v>
          </cell>
          <cell r="AB15" t="str">
            <v>Public Rating</v>
          </cell>
          <cell r="AC15" t="str">
            <v>Healthcare, Education and Childcare</v>
          </cell>
          <cell r="AD15" t="str">
            <v>Health care</v>
          </cell>
          <cell r="AE15" t="str">
            <v>USA</v>
          </cell>
          <cell r="AF15" t="str">
            <v>Senior Secured</v>
          </cell>
          <cell r="AG15">
            <v>0</v>
          </cell>
          <cell r="AH15">
            <v>0</v>
          </cell>
          <cell r="AI15" t="str">
            <v>NO</v>
          </cell>
          <cell r="AJ15" t="str">
            <v>NO</v>
          </cell>
          <cell r="AK15">
            <v>0</v>
          </cell>
          <cell r="AL15" t="str">
            <v>Second Lein Secured Loan Collateral Debt Obligation</v>
          </cell>
          <cell r="AM15" t="str">
            <v>Senior Secured Loan Collateral Debt Obligation</v>
          </cell>
          <cell r="AN15" t="str">
            <v>NO</v>
          </cell>
          <cell r="AO15" t="str">
            <v>NO</v>
          </cell>
          <cell r="AP15" t="str">
            <v>NO</v>
          </cell>
          <cell r="AQ15" t="str">
            <v>NO</v>
          </cell>
          <cell r="AR15" t="str">
            <v>NO</v>
          </cell>
          <cell r="AS15" t="str">
            <v>Aaa</v>
          </cell>
          <cell r="AT15" t="str">
            <v>AAA</v>
          </cell>
          <cell r="AU15" t="str">
            <v>NO</v>
          </cell>
          <cell r="AV15" t="str">
            <v>NO</v>
          </cell>
          <cell r="AW15" t="str">
            <v>NO</v>
          </cell>
          <cell r="AX15" t="str">
            <v>NO</v>
          </cell>
          <cell r="AY15" t="str">
            <v>NO</v>
          </cell>
          <cell r="AZ15" t="str">
            <v>No</v>
          </cell>
          <cell r="BA15" t="str">
            <v>USD</v>
          </cell>
        </row>
        <row r="16">
          <cell r="A16" t="str">
            <v>BRS13A5W7</v>
          </cell>
          <cell r="B16">
            <v>0</v>
          </cell>
          <cell r="C16" t="str">
            <v>Goodyear Tire &amp; Rubber Company (The)</v>
          </cell>
          <cell r="D16" t="str">
            <v>Goodyear Tire &amp; Rubber Company (The)</v>
          </cell>
          <cell r="E16" t="str">
            <v>2nd Lien</v>
          </cell>
          <cell r="F16" t="str">
            <v>LOAN</v>
          </cell>
          <cell r="G16">
            <v>40298</v>
          </cell>
          <cell r="H16" t="str">
            <v>FLOATING</v>
          </cell>
          <cell r="I16">
            <v>4</v>
          </cell>
          <cell r="J16">
            <v>2.75E-2</v>
          </cell>
          <cell r="K16">
            <v>1200000000</v>
          </cell>
          <cell r="L16" t="str">
            <v>B2</v>
          </cell>
          <cell r="M16" t="str">
            <v>B3</v>
          </cell>
          <cell r="N16">
            <v>0</v>
          </cell>
          <cell r="O16">
            <v>0</v>
          </cell>
          <cell r="P16" t="str">
            <v>B1</v>
          </cell>
          <cell r="Q16">
            <v>0</v>
          </cell>
          <cell r="R16">
            <v>0</v>
          </cell>
          <cell r="S16" t="str">
            <v>No</v>
          </cell>
          <cell r="T16" t="str">
            <v>Public Rating</v>
          </cell>
          <cell r="U16" t="str">
            <v>B+</v>
          </cell>
          <cell r="V16" t="str">
            <v>B-</v>
          </cell>
          <cell r="W16">
            <v>0</v>
          </cell>
          <cell r="X16" t="str">
            <v>B+</v>
          </cell>
          <cell r="Y16">
            <v>0</v>
          </cell>
          <cell r="Z16">
            <v>0</v>
          </cell>
          <cell r="AA16" t="str">
            <v>No</v>
          </cell>
          <cell r="AB16" t="str">
            <v>Public Rating</v>
          </cell>
          <cell r="AC16" t="str">
            <v>Automobile</v>
          </cell>
          <cell r="AD16" t="str">
            <v>Automotive</v>
          </cell>
          <cell r="AE16" t="str">
            <v>USA</v>
          </cell>
          <cell r="AF16" t="str">
            <v>Senior Secured</v>
          </cell>
          <cell r="AG16">
            <v>38450</v>
          </cell>
          <cell r="AH16">
            <v>0</v>
          </cell>
          <cell r="AI16" t="str">
            <v>NO</v>
          </cell>
          <cell r="AJ16" t="str">
            <v>NO</v>
          </cell>
          <cell r="AK16">
            <v>0</v>
          </cell>
          <cell r="AL16" t="str">
            <v>Senior Secured Loan Collateral Debt Obligation</v>
          </cell>
          <cell r="AM16" t="str">
            <v>Non Senior Secured/Second Lien Secured Loan</v>
          </cell>
          <cell r="AN16" t="str">
            <v>NO</v>
          </cell>
          <cell r="AO16" t="str">
            <v>NO</v>
          </cell>
          <cell r="AP16" t="str">
            <v>NO</v>
          </cell>
          <cell r="AQ16" t="str">
            <v>NO</v>
          </cell>
          <cell r="AR16" t="str">
            <v>NO</v>
          </cell>
          <cell r="AS16" t="str">
            <v>Aaa</v>
          </cell>
          <cell r="AT16" t="str">
            <v>AAA</v>
          </cell>
          <cell r="AU16" t="str">
            <v>NO</v>
          </cell>
          <cell r="AV16" t="str">
            <v>NO</v>
          </cell>
          <cell r="AW16" t="str">
            <v>NO</v>
          </cell>
          <cell r="AX16" t="str">
            <v>NO</v>
          </cell>
          <cell r="AY16" t="str">
            <v>NO</v>
          </cell>
          <cell r="AZ16" t="str">
            <v>No</v>
          </cell>
          <cell r="BA16" t="str">
            <v>USD</v>
          </cell>
        </row>
        <row r="17">
          <cell r="A17" t="str">
            <v>BRS13FKK5</v>
          </cell>
          <cell r="B17">
            <v>0</v>
          </cell>
          <cell r="C17" t="str">
            <v>MGM Inc.</v>
          </cell>
          <cell r="D17" t="str">
            <v>MGM Holdings II/LOC Acquisition Company</v>
          </cell>
          <cell r="E17" t="str">
            <v>Term Loan</v>
          </cell>
          <cell r="F17" t="str">
            <v>LOAN</v>
          </cell>
          <cell r="G17">
            <v>41007</v>
          </cell>
          <cell r="H17" t="str">
            <v>FLOATING</v>
          </cell>
          <cell r="I17">
            <v>4</v>
          </cell>
          <cell r="J17">
            <v>2.2499999999999999E-2</v>
          </cell>
          <cell r="K17">
            <v>4000000000</v>
          </cell>
          <cell r="L17" t="str">
            <v>Ba3</v>
          </cell>
          <cell r="M17" t="str">
            <v>N/R</v>
          </cell>
          <cell r="N17">
            <v>0</v>
          </cell>
          <cell r="O17">
            <v>0</v>
          </cell>
          <cell r="P17" t="str">
            <v>Ba3</v>
          </cell>
          <cell r="Q17">
            <v>0</v>
          </cell>
          <cell r="R17">
            <v>0</v>
          </cell>
          <cell r="S17" t="str">
            <v>No</v>
          </cell>
          <cell r="T17" t="str">
            <v>Private Rating</v>
          </cell>
          <cell r="U17" t="str">
            <v>B+</v>
          </cell>
          <cell r="V17">
            <v>0</v>
          </cell>
          <cell r="W17">
            <v>0</v>
          </cell>
          <cell r="X17" t="str">
            <v>B</v>
          </cell>
          <cell r="Y17">
            <v>0</v>
          </cell>
          <cell r="Z17">
            <v>0</v>
          </cell>
          <cell r="AA17" t="str">
            <v>No</v>
          </cell>
          <cell r="AB17" t="str">
            <v>Private Rating</v>
          </cell>
          <cell r="AC17" t="str">
            <v>Broadcasting &amp; Entertainment</v>
          </cell>
          <cell r="AD17" t="str">
            <v>Leisure goods/activities/movies</v>
          </cell>
          <cell r="AE17" t="str">
            <v>USA</v>
          </cell>
          <cell r="AF17" t="str">
            <v>Senior Secured</v>
          </cell>
          <cell r="AG17">
            <v>38450</v>
          </cell>
          <cell r="AH17">
            <v>0</v>
          </cell>
          <cell r="AI17" t="str">
            <v>NO</v>
          </cell>
          <cell r="AJ17" t="str">
            <v>NO</v>
          </cell>
          <cell r="AK17">
            <v>0</v>
          </cell>
          <cell r="AL17" t="str">
            <v>Senior Secured Loan Collateral Debt Obligation</v>
          </cell>
          <cell r="AM17" t="str">
            <v>Senior Secured Loan Collateral Debt Obligation</v>
          </cell>
          <cell r="AN17" t="str">
            <v>NO</v>
          </cell>
          <cell r="AO17" t="str">
            <v>NO</v>
          </cell>
          <cell r="AP17" t="str">
            <v>NO</v>
          </cell>
          <cell r="AQ17" t="str">
            <v>NO</v>
          </cell>
          <cell r="AR17" t="str">
            <v>NO</v>
          </cell>
          <cell r="AS17" t="str">
            <v>Aaa</v>
          </cell>
          <cell r="AT17" t="str">
            <v>AAA</v>
          </cell>
          <cell r="AU17" t="str">
            <v>NO</v>
          </cell>
          <cell r="AV17" t="str">
            <v>NO</v>
          </cell>
          <cell r="AW17" t="str">
            <v>NO</v>
          </cell>
          <cell r="AX17" t="str">
            <v>NO</v>
          </cell>
          <cell r="AY17" t="str">
            <v>NO</v>
          </cell>
          <cell r="AZ17" t="str">
            <v>No</v>
          </cell>
          <cell r="BA17" t="str">
            <v>USD</v>
          </cell>
        </row>
        <row r="18">
          <cell r="A18" t="str">
            <v>BRS1TGYE4</v>
          </cell>
          <cell r="B18">
            <v>0</v>
          </cell>
          <cell r="C18" t="str">
            <v>Mirant North America, LLC</v>
          </cell>
          <cell r="D18" t="str">
            <v>Mirant North America, LLC</v>
          </cell>
          <cell r="E18" t="str">
            <v>Term Loan B</v>
          </cell>
          <cell r="F18" t="str">
            <v>LOAN</v>
          </cell>
          <cell r="G18">
            <v>41277</v>
          </cell>
          <cell r="H18" t="str">
            <v>FLOATING</v>
          </cell>
          <cell r="I18">
            <v>4</v>
          </cell>
          <cell r="J18">
            <v>1.7500000000000002E-2</v>
          </cell>
          <cell r="K18">
            <v>1500000000</v>
          </cell>
          <cell r="L18" t="str">
            <v>Ba3</v>
          </cell>
          <cell r="M18" t="str">
            <v>N/R</v>
          </cell>
          <cell r="N18">
            <v>0</v>
          </cell>
          <cell r="O18">
            <v>0</v>
          </cell>
          <cell r="P18" t="str">
            <v>B1</v>
          </cell>
          <cell r="Q18">
            <v>0</v>
          </cell>
          <cell r="R18">
            <v>0</v>
          </cell>
          <cell r="S18" t="str">
            <v>No</v>
          </cell>
          <cell r="T18" t="str">
            <v>Public Rating</v>
          </cell>
          <cell r="U18" t="str">
            <v>BB-</v>
          </cell>
          <cell r="V18">
            <v>0</v>
          </cell>
          <cell r="W18">
            <v>0</v>
          </cell>
          <cell r="X18" t="str">
            <v>B+</v>
          </cell>
          <cell r="Y18" t="str">
            <v>On Watch</v>
          </cell>
          <cell r="Z18" t="str">
            <v>Downgrade</v>
          </cell>
          <cell r="AA18" t="str">
            <v>No</v>
          </cell>
          <cell r="AB18" t="str">
            <v>Public Rating</v>
          </cell>
          <cell r="AC18" t="str">
            <v>Utilities</v>
          </cell>
          <cell r="AD18" t="str">
            <v>Utilities</v>
          </cell>
          <cell r="AE18" t="str">
            <v>USA</v>
          </cell>
          <cell r="AF18" t="str">
            <v>Senior Secured</v>
          </cell>
          <cell r="AG18">
            <v>38720</v>
          </cell>
          <cell r="AH18">
            <v>0</v>
          </cell>
          <cell r="AI18" t="str">
            <v>NO</v>
          </cell>
          <cell r="AJ18" t="str">
            <v>NO</v>
          </cell>
          <cell r="AK18">
            <v>0</v>
          </cell>
          <cell r="AL18" t="str">
            <v>Senior Secured Loan Collateral Debt Obligation</v>
          </cell>
          <cell r="AM18" t="str">
            <v>Senior Secured Loan Collateral Debt Obligation</v>
          </cell>
          <cell r="AN18" t="str">
            <v>NO</v>
          </cell>
          <cell r="AO18" t="str">
            <v>NO</v>
          </cell>
          <cell r="AP18" t="str">
            <v>NO</v>
          </cell>
          <cell r="AQ18" t="str">
            <v>NO</v>
          </cell>
          <cell r="AR18" t="str">
            <v>NO</v>
          </cell>
          <cell r="AS18" t="str">
            <v>Aaa</v>
          </cell>
          <cell r="AT18" t="str">
            <v>AAA</v>
          </cell>
          <cell r="AU18" t="str">
            <v>NO</v>
          </cell>
          <cell r="AV18" t="str">
            <v>NO</v>
          </cell>
          <cell r="AW18" t="str">
            <v>NO</v>
          </cell>
          <cell r="AX18" t="str">
            <v>NO</v>
          </cell>
          <cell r="AY18" t="str">
            <v>NO</v>
          </cell>
          <cell r="AZ18" t="str">
            <v>No</v>
          </cell>
          <cell r="BA18" t="str">
            <v>USD</v>
          </cell>
        </row>
        <row r="19">
          <cell r="A19" t="str">
            <v>BRS1R4UU1</v>
          </cell>
          <cell r="B19">
            <v>0</v>
          </cell>
          <cell r="C19" t="str">
            <v>The Nasdaq Stock Market, Inc.</v>
          </cell>
          <cell r="D19" t="str">
            <v>The Nasdaq Stock Market, Inc.</v>
          </cell>
          <cell r="E19" t="str">
            <v>Term Loan B</v>
          </cell>
          <cell r="F19" t="str">
            <v>LOAN</v>
          </cell>
          <cell r="G19">
            <v>40885</v>
          </cell>
          <cell r="H19" t="str">
            <v>FLOATING</v>
          </cell>
          <cell r="I19">
            <v>4</v>
          </cell>
          <cell r="J19">
            <v>1.4999999999999999E-2</v>
          </cell>
          <cell r="K19">
            <v>750000000</v>
          </cell>
          <cell r="L19" t="str">
            <v>Ba3</v>
          </cell>
          <cell r="M19" t="str">
            <v>N/R</v>
          </cell>
          <cell r="N19">
            <v>0</v>
          </cell>
          <cell r="O19">
            <v>0</v>
          </cell>
          <cell r="P19" t="str">
            <v>Ba3</v>
          </cell>
          <cell r="Q19">
            <v>0</v>
          </cell>
          <cell r="R19">
            <v>0</v>
          </cell>
          <cell r="S19" t="str">
            <v>No</v>
          </cell>
          <cell r="T19" t="str">
            <v>Public Rating</v>
          </cell>
          <cell r="U19" t="str">
            <v>BBB-</v>
          </cell>
          <cell r="V19">
            <v>0</v>
          </cell>
          <cell r="W19">
            <v>0</v>
          </cell>
          <cell r="X19" t="str">
            <v>BBB-</v>
          </cell>
          <cell r="Y19" t="str">
            <v>On Watch</v>
          </cell>
          <cell r="Z19" t="str">
            <v>Downgrade</v>
          </cell>
          <cell r="AA19" t="str">
            <v>No</v>
          </cell>
          <cell r="AB19" t="str">
            <v>Public Rating</v>
          </cell>
          <cell r="AC19" t="str">
            <v>Finance</v>
          </cell>
          <cell r="AD19" t="str">
            <v>Brokers, dealers and investment houses</v>
          </cell>
          <cell r="AE19" t="str">
            <v>USA</v>
          </cell>
          <cell r="AF19" t="str">
            <v>Senior Secured</v>
          </cell>
          <cell r="AG19">
            <v>38684</v>
          </cell>
          <cell r="AH19">
            <v>0</v>
          </cell>
          <cell r="AI19" t="str">
            <v>NO</v>
          </cell>
          <cell r="AJ19" t="str">
            <v>NO</v>
          </cell>
          <cell r="AK19">
            <v>0</v>
          </cell>
          <cell r="AL19" t="str">
            <v>Senior Secured Loan Collateral Debt Obligation</v>
          </cell>
          <cell r="AM19" t="str">
            <v>Senior Secured Loan Collateral Debt Obligation</v>
          </cell>
          <cell r="AN19" t="str">
            <v>NO</v>
          </cell>
          <cell r="AO19" t="str">
            <v>NO</v>
          </cell>
          <cell r="AP19" t="str">
            <v>NO</v>
          </cell>
          <cell r="AQ19" t="str">
            <v>NO</v>
          </cell>
          <cell r="AR19" t="str">
            <v>NO</v>
          </cell>
          <cell r="AS19" t="str">
            <v>Aaa</v>
          </cell>
          <cell r="AT19" t="str">
            <v>AAA</v>
          </cell>
          <cell r="AU19" t="str">
            <v>NO</v>
          </cell>
          <cell r="AV19" t="str">
            <v>NO</v>
          </cell>
          <cell r="AW19" t="str">
            <v>NO</v>
          </cell>
          <cell r="AX19" t="str">
            <v>NO</v>
          </cell>
          <cell r="AY19" t="str">
            <v>NO</v>
          </cell>
          <cell r="AZ19" t="str">
            <v>No</v>
          </cell>
          <cell r="BA19" t="str">
            <v>USD</v>
          </cell>
        </row>
        <row r="20">
          <cell r="A20" t="str">
            <v>BRS19V0N0</v>
          </cell>
          <cell r="B20">
            <v>0</v>
          </cell>
          <cell r="C20" t="str">
            <v>TravelCenters of America, Inc.</v>
          </cell>
          <cell r="D20" t="str">
            <v>TravelCenters of America, Inc.</v>
          </cell>
          <cell r="E20" t="str">
            <v>Term Loan</v>
          </cell>
          <cell r="F20" t="str">
            <v>LOAN</v>
          </cell>
          <cell r="G20">
            <v>40878</v>
          </cell>
          <cell r="H20" t="str">
            <v>FLOATING</v>
          </cell>
          <cell r="I20">
            <v>4</v>
          </cell>
          <cell r="J20">
            <v>1.7500000000000002E-2</v>
          </cell>
          <cell r="K20">
            <v>805000000</v>
          </cell>
          <cell r="L20" t="str">
            <v>B1</v>
          </cell>
          <cell r="M20" t="str">
            <v>N/R</v>
          </cell>
          <cell r="N20">
            <v>0</v>
          </cell>
          <cell r="O20" t="str">
            <v>Caa1</v>
          </cell>
          <cell r="P20" t="str">
            <v>B1</v>
          </cell>
          <cell r="Q20">
            <v>0</v>
          </cell>
          <cell r="R20">
            <v>0</v>
          </cell>
          <cell r="S20" t="str">
            <v>No</v>
          </cell>
          <cell r="T20" t="str">
            <v>Public Rating</v>
          </cell>
          <cell r="U20" t="str">
            <v>BB</v>
          </cell>
          <cell r="V20" t="str">
            <v/>
          </cell>
          <cell r="W20" t="str">
            <v>B</v>
          </cell>
          <cell r="X20" t="str">
            <v>BB-</v>
          </cell>
          <cell r="Y20">
            <v>0</v>
          </cell>
          <cell r="Z20">
            <v>0</v>
          </cell>
          <cell r="AA20" t="str">
            <v>No</v>
          </cell>
          <cell r="AB20" t="str">
            <v>Public Rating</v>
          </cell>
          <cell r="AC20" t="str">
            <v>Retail Stores</v>
          </cell>
          <cell r="AD20" t="str">
            <v>Retailers (except food and drug)</v>
          </cell>
          <cell r="AE20" t="str">
            <v>USA</v>
          </cell>
          <cell r="AF20" t="str">
            <v>Senior Secured</v>
          </cell>
          <cell r="AG20">
            <v>38533</v>
          </cell>
          <cell r="AH20">
            <v>0</v>
          </cell>
          <cell r="AI20" t="str">
            <v>NO</v>
          </cell>
          <cell r="AJ20" t="str">
            <v>NO</v>
          </cell>
          <cell r="AK20">
            <v>0</v>
          </cell>
          <cell r="AL20" t="str">
            <v>Senior Secured Loan Collateral Debt Obligation</v>
          </cell>
          <cell r="AM20" t="str">
            <v>Senior Secured Loan Collateral Debt Obligation</v>
          </cell>
          <cell r="AN20" t="str">
            <v>NO</v>
          </cell>
          <cell r="AO20" t="str">
            <v>NO</v>
          </cell>
          <cell r="AP20" t="str">
            <v>NO</v>
          </cell>
          <cell r="AQ20" t="str">
            <v>NO</v>
          </cell>
          <cell r="AR20" t="str">
            <v>NO</v>
          </cell>
          <cell r="AS20" t="str">
            <v>Aaa</v>
          </cell>
          <cell r="AT20" t="str">
            <v>AAA</v>
          </cell>
          <cell r="AU20" t="str">
            <v>NO</v>
          </cell>
          <cell r="AV20" t="str">
            <v>NO</v>
          </cell>
          <cell r="AW20" t="str">
            <v>NO</v>
          </cell>
          <cell r="AX20" t="str">
            <v>NO</v>
          </cell>
          <cell r="AY20" t="str">
            <v>NO</v>
          </cell>
          <cell r="AZ20" t="str">
            <v>No</v>
          </cell>
          <cell r="BA20" t="str">
            <v>USD</v>
          </cell>
        </row>
        <row r="21">
          <cell r="A21" t="str">
            <v>BRS198ES5</v>
          </cell>
          <cell r="B21">
            <v>0</v>
          </cell>
          <cell r="C21" t="str">
            <v xml:space="preserve">Wire Rope Corporation of America, Inc </v>
          </cell>
          <cell r="D21" t="str">
            <v xml:space="preserve">Wire Rope Corporation of America, Inc </v>
          </cell>
          <cell r="E21" t="str">
            <v>Term Loan</v>
          </cell>
          <cell r="F21" t="str">
            <v>LOAN</v>
          </cell>
          <cell r="G21">
            <v>40711</v>
          </cell>
          <cell r="H21" t="str">
            <v>FLOATING</v>
          </cell>
          <cell r="I21">
            <v>4</v>
          </cell>
          <cell r="J21">
            <v>7.7499999999999999E-2</v>
          </cell>
          <cell r="K21">
            <v>165000000</v>
          </cell>
          <cell r="L21" t="str">
            <v>B2</v>
          </cell>
          <cell r="M21" t="str">
            <v>N/R</v>
          </cell>
          <cell r="N21">
            <v>0</v>
          </cell>
          <cell r="O21">
            <v>0</v>
          </cell>
          <cell r="P21" t="str">
            <v>B2</v>
          </cell>
          <cell r="Q21">
            <v>0</v>
          </cell>
          <cell r="R21">
            <v>0</v>
          </cell>
          <cell r="S21" t="str">
            <v>No</v>
          </cell>
          <cell r="T21" t="str">
            <v>Public Rating</v>
          </cell>
          <cell r="U21" t="str">
            <v>B-</v>
          </cell>
          <cell r="V21">
            <v>0</v>
          </cell>
          <cell r="W21">
            <v>0</v>
          </cell>
          <cell r="X21" t="str">
            <v>B</v>
          </cell>
          <cell r="Y21">
            <v>0</v>
          </cell>
          <cell r="Z21">
            <v>0</v>
          </cell>
          <cell r="AA21" t="str">
            <v>No</v>
          </cell>
          <cell r="AB21" t="str">
            <v>Public Rating</v>
          </cell>
          <cell r="AC21" t="str">
            <v>Mining, Steel, Iron and Non Precious Metals</v>
          </cell>
          <cell r="AD21" t="str">
            <v>Nonferrous metals/minerals</v>
          </cell>
          <cell r="AE21" t="str">
            <v>USA</v>
          </cell>
          <cell r="AF21" t="str">
            <v>Senior Secured</v>
          </cell>
          <cell r="AG21">
            <v>0</v>
          </cell>
          <cell r="AH21">
            <v>0</v>
          </cell>
          <cell r="AI21" t="str">
            <v>NO</v>
          </cell>
          <cell r="AJ21" t="str">
            <v>NO</v>
          </cell>
          <cell r="AK21">
            <v>0</v>
          </cell>
          <cell r="AL21" t="str">
            <v>Senior Secured Loan Collateral Debt Obligation</v>
          </cell>
          <cell r="AM21" t="str">
            <v>Senior Secured Loan Collateral Debt Obligation</v>
          </cell>
          <cell r="AN21" t="str">
            <v>NO</v>
          </cell>
          <cell r="AO21" t="str">
            <v>NO</v>
          </cell>
          <cell r="AP21" t="str">
            <v>NO</v>
          </cell>
          <cell r="AQ21" t="str">
            <v>NO</v>
          </cell>
          <cell r="AR21" t="str">
            <v>NO</v>
          </cell>
          <cell r="AS21" t="str">
            <v>Aaa</v>
          </cell>
          <cell r="AT21" t="str">
            <v>AAA</v>
          </cell>
          <cell r="AU21" t="str">
            <v>NO</v>
          </cell>
          <cell r="AV21" t="str">
            <v>NO</v>
          </cell>
          <cell r="AW21" t="str">
            <v>NO</v>
          </cell>
          <cell r="AX21" t="str">
            <v>NO</v>
          </cell>
          <cell r="AY21" t="str">
            <v>NO</v>
          </cell>
          <cell r="AZ21" t="str">
            <v>No</v>
          </cell>
          <cell r="BA21" t="str">
            <v>USD</v>
          </cell>
        </row>
        <row r="22">
          <cell r="A22" t="str">
            <v>BRS0KAJL9</v>
          </cell>
          <cell r="B22">
            <v>0</v>
          </cell>
          <cell r="C22" t="str">
            <v>Charter Communications Operating, LLC/CCO Holdings, LLC</v>
          </cell>
          <cell r="D22" t="str">
            <v>Charter Communications Operating, LLC</v>
          </cell>
          <cell r="E22" t="str">
            <v>Term Loan A</v>
          </cell>
          <cell r="F22" t="str">
            <v>LOAN</v>
          </cell>
          <cell r="G22">
            <v>40295</v>
          </cell>
          <cell r="H22" t="str">
            <v>FLOATING</v>
          </cell>
          <cell r="I22">
            <v>4</v>
          </cell>
          <cell r="J22">
            <v>0.03</v>
          </cell>
          <cell r="K22">
            <v>6500000000</v>
          </cell>
          <cell r="L22" t="str">
            <v>B2</v>
          </cell>
          <cell r="M22" t="str">
            <v>N/R</v>
          </cell>
          <cell r="N22">
            <v>0</v>
          </cell>
          <cell r="O22">
            <v>0</v>
          </cell>
          <cell r="P22" t="str">
            <v>N/R</v>
          </cell>
          <cell r="Q22">
            <v>0</v>
          </cell>
          <cell r="R22">
            <v>0</v>
          </cell>
          <cell r="S22" t="str">
            <v>No</v>
          </cell>
          <cell r="T22" t="str">
            <v>Public Rating</v>
          </cell>
          <cell r="U22" t="str">
            <v>B</v>
          </cell>
          <cell r="V22">
            <v>0</v>
          </cell>
          <cell r="W22">
            <v>0</v>
          </cell>
          <cell r="X22" t="str">
            <v>CCC+</v>
          </cell>
          <cell r="Y22">
            <v>0</v>
          </cell>
          <cell r="Z22">
            <v>0</v>
          </cell>
          <cell r="AA22" t="str">
            <v>No</v>
          </cell>
          <cell r="AB22" t="str">
            <v>Public Rating</v>
          </cell>
          <cell r="AC22" t="str">
            <v>Broadcasting &amp; Entertainment</v>
          </cell>
          <cell r="AD22" t="str">
            <v>Cable and satellite television</v>
          </cell>
          <cell r="AE22" t="str">
            <v>USA</v>
          </cell>
          <cell r="AF22" t="str">
            <v>Senior Secured</v>
          </cell>
          <cell r="AG22">
            <v>38104</v>
          </cell>
          <cell r="AH22">
            <v>0</v>
          </cell>
          <cell r="AI22" t="str">
            <v>NO</v>
          </cell>
          <cell r="AJ22" t="str">
            <v>NO</v>
          </cell>
          <cell r="AK22">
            <v>0</v>
          </cell>
          <cell r="AL22" t="str">
            <v>Senior Secured Loan Collateral Debt Obligation</v>
          </cell>
          <cell r="AM22" t="str">
            <v>Senior Secured Loan Collateral Debt Obligation</v>
          </cell>
          <cell r="AN22" t="str">
            <v>NO</v>
          </cell>
          <cell r="AO22" t="str">
            <v>NO</v>
          </cell>
          <cell r="AP22" t="str">
            <v>NO</v>
          </cell>
          <cell r="AQ22" t="str">
            <v>NO</v>
          </cell>
          <cell r="AR22" t="str">
            <v>NO</v>
          </cell>
          <cell r="AS22" t="str">
            <v>Aaa</v>
          </cell>
          <cell r="AT22" t="str">
            <v>AAA</v>
          </cell>
          <cell r="AU22" t="str">
            <v>NO</v>
          </cell>
          <cell r="AV22" t="str">
            <v>NO</v>
          </cell>
          <cell r="AW22" t="str">
            <v>NO</v>
          </cell>
          <cell r="AX22" t="str">
            <v>NO</v>
          </cell>
          <cell r="AY22" t="str">
            <v>NO</v>
          </cell>
          <cell r="AZ22" t="str">
            <v>No</v>
          </cell>
          <cell r="BA22" t="str">
            <v>USD</v>
          </cell>
        </row>
        <row r="23">
          <cell r="A23" t="str">
            <v>BRS10BQN5</v>
          </cell>
          <cell r="B23">
            <v>0</v>
          </cell>
          <cell r="C23" t="str">
            <v>Select Medical Holdings Corporation</v>
          </cell>
          <cell r="D23" t="str">
            <v>Select Medical Corporation</v>
          </cell>
          <cell r="E23" t="str">
            <v>Term Loan B</v>
          </cell>
          <cell r="F23" t="str">
            <v>LOAN</v>
          </cell>
          <cell r="G23">
            <v>40963</v>
          </cell>
          <cell r="H23" t="str">
            <v>FLOATING</v>
          </cell>
          <cell r="I23">
            <v>4</v>
          </cell>
          <cell r="J23">
            <v>1.7500000000000002E-2</v>
          </cell>
          <cell r="K23">
            <v>880000000</v>
          </cell>
          <cell r="L23" t="str">
            <v>B1</v>
          </cell>
          <cell r="M23" t="str">
            <v>N/R</v>
          </cell>
          <cell r="N23">
            <v>0</v>
          </cell>
          <cell r="O23">
            <v>0</v>
          </cell>
          <cell r="P23" t="str">
            <v>B1</v>
          </cell>
          <cell r="Q23">
            <v>0</v>
          </cell>
          <cell r="R23">
            <v>0</v>
          </cell>
          <cell r="S23" t="str">
            <v>No</v>
          </cell>
          <cell r="T23" t="str">
            <v>Public Rating</v>
          </cell>
          <cell r="U23" t="str">
            <v>BB-</v>
          </cell>
          <cell r="V23">
            <v>0</v>
          </cell>
          <cell r="W23">
            <v>0</v>
          </cell>
          <cell r="X23" t="str">
            <v>B+</v>
          </cell>
          <cell r="Y23">
            <v>0</v>
          </cell>
          <cell r="Z23">
            <v>0</v>
          </cell>
          <cell r="AA23" t="str">
            <v>No</v>
          </cell>
          <cell r="AB23" t="str">
            <v>Public Rating</v>
          </cell>
          <cell r="AC23" t="str">
            <v>Healthcare, Education and Childcare</v>
          </cell>
          <cell r="AD23" t="str">
            <v>Health care</v>
          </cell>
          <cell r="AE23" t="str">
            <v>USA</v>
          </cell>
          <cell r="AF23" t="str">
            <v>Senior Secured</v>
          </cell>
          <cell r="AG23">
            <v>0</v>
          </cell>
          <cell r="AH23">
            <v>0</v>
          </cell>
          <cell r="AI23" t="str">
            <v>NO</v>
          </cell>
          <cell r="AJ23" t="str">
            <v>NO</v>
          </cell>
          <cell r="AK23">
            <v>0</v>
          </cell>
          <cell r="AL23" t="str">
            <v>Senior Secured Loan Collateral Debt Obligation</v>
          </cell>
          <cell r="AM23" t="str">
            <v>Senior Secured Loan Collateral Debt Obligation</v>
          </cell>
          <cell r="AN23" t="str">
            <v>NO</v>
          </cell>
          <cell r="AO23" t="str">
            <v>NO</v>
          </cell>
          <cell r="AP23" t="str">
            <v>NO</v>
          </cell>
          <cell r="AQ23" t="str">
            <v>NO</v>
          </cell>
          <cell r="AR23" t="str">
            <v>NO</v>
          </cell>
          <cell r="AS23" t="str">
            <v>Aaa</v>
          </cell>
          <cell r="AT23" t="str">
            <v>AAA</v>
          </cell>
          <cell r="AU23" t="str">
            <v>NO</v>
          </cell>
          <cell r="AV23" t="str">
            <v>NO</v>
          </cell>
          <cell r="AW23" t="str">
            <v>NO</v>
          </cell>
          <cell r="AX23" t="str">
            <v>NO</v>
          </cell>
          <cell r="AY23" t="str">
            <v>NO</v>
          </cell>
          <cell r="AZ23" t="str">
            <v>No</v>
          </cell>
          <cell r="BA23" t="str">
            <v>USD</v>
          </cell>
        </row>
        <row r="24">
          <cell r="A24" t="str">
            <v>BRS29L1C3</v>
          </cell>
          <cell r="B24">
            <v>0</v>
          </cell>
          <cell r="C24" t="str">
            <v>NACCO Materials Handling Group, Inc.</v>
          </cell>
          <cell r="D24" t="str">
            <v>NACCO Materials Handling Group, Inc.</v>
          </cell>
          <cell r="E24" t="str">
            <v>Term Loan</v>
          </cell>
          <cell r="F24" t="str">
            <v>LOAN</v>
          </cell>
          <cell r="G24">
            <v>41354</v>
          </cell>
          <cell r="H24" t="str">
            <v>FLOATING</v>
          </cell>
          <cell r="I24">
            <v>4</v>
          </cell>
          <cell r="J24">
            <v>0.02</v>
          </cell>
          <cell r="K24">
            <v>225000000</v>
          </cell>
          <cell r="L24" t="str">
            <v>B2</v>
          </cell>
          <cell r="M24" t="str">
            <v>B3</v>
          </cell>
          <cell r="N24">
            <v>0</v>
          </cell>
          <cell r="O24">
            <v>0</v>
          </cell>
          <cell r="P24" t="str">
            <v>B2</v>
          </cell>
          <cell r="Q24">
            <v>0</v>
          </cell>
          <cell r="R24">
            <v>0</v>
          </cell>
          <cell r="S24" t="str">
            <v>No</v>
          </cell>
          <cell r="T24" t="str">
            <v>Public Rating</v>
          </cell>
          <cell r="U24" t="str">
            <v>BB-</v>
          </cell>
          <cell r="V24">
            <v>0</v>
          </cell>
          <cell r="W24">
            <v>0</v>
          </cell>
          <cell r="X24" t="str">
            <v>BB-</v>
          </cell>
          <cell r="Y24">
            <v>0</v>
          </cell>
          <cell r="Z24">
            <v>0</v>
          </cell>
          <cell r="AA24" t="str">
            <v>No</v>
          </cell>
          <cell r="AB24" t="str">
            <v>Public Rating</v>
          </cell>
          <cell r="AC24" t="str">
            <v>Machinery (Non-Agriculture, Non-Construction, Non-Electronic)</v>
          </cell>
          <cell r="AD24" t="str">
            <v>Industrial equipment</v>
          </cell>
          <cell r="AE24" t="str">
            <v>USA</v>
          </cell>
          <cell r="AF24" t="str">
            <v>Senior Secured</v>
          </cell>
          <cell r="AG24">
            <v>38829</v>
          </cell>
          <cell r="AH24" t="str">
            <v>NMHG Holding/Hyster-Yale Materials Handling, Inc.</v>
          </cell>
          <cell r="AI24" t="str">
            <v>NO</v>
          </cell>
          <cell r="AJ24" t="str">
            <v>NO</v>
          </cell>
          <cell r="AK24">
            <v>0</v>
          </cell>
          <cell r="AL24" t="str">
            <v>Senior Secured Loan Collateral Debt Obligation</v>
          </cell>
          <cell r="AM24" t="str">
            <v>Senior Secured Loan Collateral Debt Obligation</v>
          </cell>
          <cell r="AN24" t="str">
            <v>NO</v>
          </cell>
          <cell r="AO24" t="str">
            <v>NO</v>
          </cell>
          <cell r="AP24" t="str">
            <v>NO</v>
          </cell>
          <cell r="AQ24" t="str">
            <v>NO</v>
          </cell>
          <cell r="AR24" t="str">
            <v>NO</v>
          </cell>
          <cell r="AS24" t="str">
            <v>Aaa</v>
          </cell>
          <cell r="AT24" t="str">
            <v>AAA</v>
          </cell>
          <cell r="AU24" t="str">
            <v>NO</v>
          </cell>
          <cell r="AV24" t="str">
            <v>NO</v>
          </cell>
          <cell r="AW24" t="str">
            <v>NO</v>
          </cell>
          <cell r="AX24" t="str">
            <v>NO</v>
          </cell>
          <cell r="AY24" t="str">
            <v>NO</v>
          </cell>
          <cell r="AZ24" t="str">
            <v>No</v>
          </cell>
          <cell r="BA24" t="str">
            <v>USD</v>
          </cell>
        </row>
        <row r="25">
          <cell r="A25" t="str">
            <v>BRS25RRH5</v>
          </cell>
          <cell r="B25">
            <v>0</v>
          </cell>
          <cell r="C25" t="str">
            <v>Bresnan Communications, LLC</v>
          </cell>
          <cell r="D25" t="str">
            <v>Bresnan Communications, LLC</v>
          </cell>
          <cell r="E25" t="str">
            <v>First Lien</v>
          </cell>
          <cell r="F25" t="str">
            <v>LOAN</v>
          </cell>
          <cell r="G25">
            <v>41546</v>
          </cell>
          <cell r="H25" t="str">
            <v>FLOATING</v>
          </cell>
          <cell r="I25">
            <v>4</v>
          </cell>
          <cell r="J25">
            <v>0.02</v>
          </cell>
          <cell r="K25">
            <v>500000000</v>
          </cell>
          <cell r="L25" t="str">
            <v>B1</v>
          </cell>
          <cell r="M25" t="str">
            <v>N/R</v>
          </cell>
          <cell r="N25">
            <v>0</v>
          </cell>
          <cell r="O25">
            <v>0</v>
          </cell>
          <cell r="P25" t="str">
            <v>B2</v>
          </cell>
          <cell r="Q25">
            <v>0</v>
          </cell>
          <cell r="R25">
            <v>0</v>
          </cell>
          <cell r="S25" t="str">
            <v>No</v>
          </cell>
          <cell r="T25" t="str">
            <v>Public Rating</v>
          </cell>
          <cell r="U25" t="str">
            <v>B+</v>
          </cell>
          <cell r="V25">
            <v>0</v>
          </cell>
          <cell r="W25">
            <v>0</v>
          </cell>
          <cell r="X25" t="str">
            <v>B+</v>
          </cell>
          <cell r="Y25">
            <v>0</v>
          </cell>
          <cell r="Z25">
            <v>0</v>
          </cell>
          <cell r="AA25" t="str">
            <v>No</v>
          </cell>
          <cell r="AB25" t="str">
            <v>Public Rating</v>
          </cell>
          <cell r="AC25" t="str">
            <v>Broadcasting &amp; Entertainment</v>
          </cell>
          <cell r="AD25" t="str">
            <v>Cable and satellite television</v>
          </cell>
          <cell r="AE25" t="str">
            <v>USA</v>
          </cell>
          <cell r="AF25" t="str">
            <v>Senior Secured</v>
          </cell>
          <cell r="AG25">
            <v>38805</v>
          </cell>
          <cell r="AH25">
            <v>0</v>
          </cell>
          <cell r="AI25" t="str">
            <v>NO</v>
          </cell>
          <cell r="AJ25" t="str">
            <v>NO</v>
          </cell>
          <cell r="AK25">
            <v>0</v>
          </cell>
          <cell r="AL25" t="str">
            <v>Second Lein Secured Loan Collateral Debt Obligation</v>
          </cell>
          <cell r="AM25" t="str">
            <v>Senior Secured Loan Collateral Debt Obligation</v>
          </cell>
          <cell r="AN25" t="str">
            <v>NO</v>
          </cell>
          <cell r="AO25" t="str">
            <v>NO</v>
          </cell>
          <cell r="AP25" t="str">
            <v>NO</v>
          </cell>
          <cell r="AQ25" t="str">
            <v>NO</v>
          </cell>
          <cell r="AR25" t="str">
            <v>NO</v>
          </cell>
          <cell r="AS25" t="str">
            <v>Aaa</v>
          </cell>
          <cell r="AT25" t="str">
            <v>AAA</v>
          </cell>
          <cell r="AU25" t="str">
            <v>NO</v>
          </cell>
          <cell r="AV25" t="str">
            <v>NO</v>
          </cell>
          <cell r="AW25" t="str">
            <v>NO</v>
          </cell>
          <cell r="AX25" t="str">
            <v>NO</v>
          </cell>
          <cell r="AY25" t="str">
            <v>NO</v>
          </cell>
          <cell r="AZ25" t="str">
            <v>No</v>
          </cell>
          <cell r="BA25" t="str">
            <v>USD</v>
          </cell>
        </row>
        <row r="26">
          <cell r="A26" t="str">
            <v>BRS25RRP7</v>
          </cell>
          <cell r="B26">
            <v>0</v>
          </cell>
          <cell r="C26" t="str">
            <v>Bresnan Communications, LLC</v>
          </cell>
          <cell r="D26" t="str">
            <v>Bresnan Communications, LLC</v>
          </cell>
          <cell r="E26" t="str">
            <v>2nd Lien</v>
          </cell>
          <cell r="F26" t="str">
            <v>LOAN</v>
          </cell>
          <cell r="G26">
            <v>41727</v>
          </cell>
          <cell r="H26" t="str">
            <v>FLOATING</v>
          </cell>
          <cell r="I26">
            <v>4</v>
          </cell>
          <cell r="J26">
            <v>4.4999999999999998E-2</v>
          </cell>
          <cell r="K26">
            <v>100000000</v>
          </cell>
          <cell r="L26" t="str">
            <v>B3</v>
          </cell>
          <cell r="M26" t="str">
            <v>N/R</v>
          </cell>
          <cell r="N26">
            <v>0</v>
          </cell>
          <cell r="O26">
            <v>0</v>
          </cell>
          <cell r="P26" t="str">
            <v>B2</v>
          </cell>
          <cell r="Q26">
            <v>0</v>
          </cell>
          <cell r="R26">
            <v>0</v>
          </cell>
          <cell r="S26" t="str">
            <v>No</v>
          </cell>
          <cell r="T26" t="str">
            <v>Public Rating</v>
          </cell>
          <cell r="U26" t="str">
            <v>B-</v>
          </cell>
          <cell r="V26">
            <v>0</v>
          </cell>
          <cell r="W26">
            <v>0</v>
          </cell>
          <cell r="X26" t="str">
            <v>B+</v>
          </cell>
          <cell r="Y26">
            <v>0</v>
          </cell>
          <cell r="Z26">
            <v>0</v>
          </cell>
          <cell r="AA26" t="str">
            <v>No</v>
          </cell>
          <cell r="AB26" t="str">
            <v>Public Rating</v>
          </cell>
          <cell r="AC26" t="str">
            <v>Broadcasting &amp; Entertainment</v>
          </cell>
          <cell r="AD26" t="str">
            <v>Cable and satellite television</v>
          </cell>
          <cell r="AE26" t="str">
            <v>USA</v>
          </cell>
          <cell r="AF26" t="str">
            <v>Senior Secured</v>
          </cell>
          <cell r="AG26">
            <v>38805</v>
          </cell>
          <cell r="AH26">
            <v>0</v>
          </cell>
          <cell r="AI26" t="str">
            <v>NO</v>
          </cell>
          <cell r="AJ26" t="str">
            <v>NO</v>
          </cell>
          <cell r="AK26">
            <v>0</v>
          </cell>
          <cell r="AL26" t="str">
            <v>Senior Secured Loan Collateral Debt Obligation</v>
          </cell>
          <cell r="AM26" t="str">
            <v>Non Senior Secured/Second Lien Secured Loan</v>
          </cell>
          <cell r="AN26" t="str">
            <v>NO</v>
          </cell>
          <cell r="AO26" t="str">
            <v>NO</v>
          </cell>
          <cell r="AP26" t="str">
            <v>NO</v>
          </cell>
          <cell r="AQ26" t="str">
            <v>NO</v>
          </cell>
          <cell r="AR26" t="str">
            <v>NO</v>
          </cell>
          <cell r="AS26" t="str">
            <v>Aaa</v>
          </cell>
          <cell r="AT26" t="str">
            <v>AAA</v>
          </cell>
          <cell r="AU26" t="str">
            <v>NO</v>
          </cell>
          <cell r="AV26" t="str">
            <v>NO</v>
          </cell>
          <cell r="AW26" t="str">
            <v>NO</v>
          </cell>
          <cell r="AX26" t="str">
            <v>NO</v>
          </cell>
          <cell r="AY26" t="str">
            <v>NO</v>
          </cell>
          <cell r="AZ26" t="str">
            <v>No</v>
          </cell>
          <cell r="BA26" t="str">
            <v>USD</v>
          </cell>
        </row>
        <row r="27">
          <cell r="A27" t="str">
            <v>BRS25C0Z7</v>
          </cell>
          <cell r="B27">
            <v>0</v>
          </cell>
          <cell r="C27" t="str">
            <v>Quintiles Transnational Corp.</v>
          </cell>
          <cell r="D27" t="str">
            <v>Quintiles Transnational Corp.</v>
          </cell>
          <cell r="E27" t="str">
            <v>First Lien</v>
          </cell>
          <cell r="F27" t="str">
            <v>LOAN</v>
          </cell>
          <cell r="G27">
            <v>41364</v>
          </cell>
          <cell r="H27" t="str">
            <v>FLOATING</v>
          </cell>
          <cell r="I27">
            <v>4</v>
          </cell>
          <cell r="J27">
            <v>0.02</v>
          </cell>
          <cell r="K27">
            <v>1000000000</v>
          </cell>
          <cell r="L27" t="str">
            <v>B1</v>
          </cell>
          <cell r="M27" t="str">
            <v>N/R</v>
          </cell>
          <cell r="N27">
            <v>0</v>
          </cell>
          <cell r="O27">
            <v>0</v>
          </cell>
          <cell r="P27" t="str">
            <v>B1</v>
          </cell>
          <cell r="Q27">
            <v>0</v>
          </cell>
          <cell r="R27">
            <v>0</v>
          </cell>
          <cell r="S27" t="str">
            <v>No</v>
          </cell>
          <cell r="T27" t="str">
            <v>Public Rating</v>
          </cell>
          <cell r="U27" t="str">
            <v>BB-</v>
          </cell>
          <cell r="V27">
            <v>0</v>
          </cell>
          <cell r="W27">
            <v>0</v>
          </cell>
          <cell r="X27" t="str">
            <v>BB-</v>
          </cell>
          <cell r="Y27">
            <v>0</v>
          </cell>
          <cell r="Z27">
            <v>0</v>
          </cell>
          <cell r="AA27" t="str">
            <v>No</v>
          </cell>
          <cell r="AB27" t="str">
            <v>Public Rating</v>
          </cell>
          <cell r="AC27" t="str">
            <v>Healthcare, Education and Childcare</v>
          </cell>
          <cell r="AD27" t="str">
            <v>Health care</v>
          </cell>
          <cell r="AE27" t="str">
            <v>USA</v>
          </cell>
          <cell r="AF27" t="str">
            <v>Senior Secured</v>
          </cell>
          <cell r="AG27">
            <v>38796</v>
          </cell>
          <cell r="AH27">
            <v>0</v>
          </cell>
          <cell r="AI27" t="str">
            <v>NO</v>
          </cell>
          <cell r="AJ27" t="str">
            <v>NO</v>
          </cell>
          <cell r="AK27">
            <v>0</v>
          </cell>
          <cell r="AL27" t="str">
            <v>Second Lein Secured Loan Collateral Debt Obligation</v>
          </cell>
          <cell r="AM27" t="str">
            <v>Senior Secured Loan Collateral Debt Obligation</v>
          </cell>
          <cell r="AN27" t="str">
            <v>NO</v>
          </cell>
          <cell r="AO27" t="str">
            <v>NO</v>
          </cell>
          <cell r="AP27" t="str">
            <v>NO</v>
          </cell>
          <cell r="AQ27" t="str">
            <v>NO</v>
          </cell>
          <cell r="AR27" t="str">
            <v>NO</v>
          </cell>
          <cell r="AS27" t="str">
            <v>Aaa</v>
          </cell>
          <cell r="AT27" t="str">
            <v>AAA</v>
          </cell>
          <cell r="AU27" t="str">
            <v>NO</v>
          </cell>
          <cell r="AV27" t="str">
            <v>NO</v>
          </cell>
          <cell r="AW27" t="str">
            <v>NO</v>
          </cell>
          <cell r="AX27" t="str">
            <v>NO</v>
          </cell>
          <cell r="AY27" t="str">
            <v>NO</v>
          </cell>
          <cell r="AZ27" t="str">
            <v>No</v>
          </cell>
          <cell r="BA27" t="str">
            <v>USD</v>
          </cell>
        </row>
        <row r="28">
          <cell r="A28" t="str">
            <v>BRS25C137</v>
          </cell>
          <cell r="B28">
            <v>0</v>
          </cell>
          <cell r="C28" t="str">
            <v>Quintiles Transnational Corp.</v>
          </cell>
          <cell r="D28" t="str">
            <v>Quintiles Transnational Corp.</v>
          </cell>
          <cell r="E28" t="str">
            <v>2nd Lien</v>
          </cell>
          <cell r="F28" t="str">
            <v>LOAN</v>
          </cell>
          <cell r="G28">
            <v>41729</v>
          </cell>
          <cell r="H28" t="str">
            <v>FLOATING</v>
          </cell>
          <cell r="I28">
            <v>4</v>
          </cell>
          <cell r="J28">
            <v>0.04</v>
          </cell>
          <cell r="K28">
            <v>320000000</v>
          </cell>
          <cell r="L28" t="str">
            <v>B3</v>
          </cell>
          <cell r="M28" t="str">
            <v>N/R</v>
          </cell>
          <cell r="N28">
            <v>0</v>
          </cell>
          <cell r="O28">
            <v>0</v>
          </cell>
          <cell r="P28" t="str">
            <v>B1</v>
          </cell>
          <cell r="Q28">
            <v>0</v>
          </cell>
          <cell r="R28">
            <v>0</v>
          </cell>
          <cell r="S28" t="str">
            <v>No</v>
          </cell>
          <cell r="T28" t="str">
            <v>Public Rating</v>
          </cell>
          <cell r="U28" t="str">
            <v>BB-</v>
          </cell>
          <cell r="V28">
            <v>0</v>
          </cell>
          <cell r="W28">
            <v>0</v>
          </cell>
          <cell r="X28" t="str">
            <v>BB-</v>
          </cell>
          <cell r="Y28">
            <v>0</v>
          </cell>
          <cell r="Z28">
            <v>0</v>
          </cell>
          <cell r="AA28" t="str">
            <v>No</v>
          </cell>
          <cell r="AB28" t="str">
            <v>Public Rating</v>
          </cell>
          <cell r="AC28" t="str">
            <v>Healthcare, Education and Childcare</v>
          </cell>
          <cell r="AD28" t="str">
            <v>Health care</v>
          </cell>
          <cell r="AE28" t="str">
            <v>USA</v>
          </cell>
          <cell r="AF28" t="str">
            <v>Senior Secured</v>
          </cell>
          <cell r="AG28">
            <v>38807</v>
          </cell>
          <cell r="AH28">
            <v>0</v>
          </cell>
          <cell r="AI28" t="str">
            <v>NO</v>
          </cell>
          <cell r="AJ28" t="str">
            <v>NO</v>
          </cell>
          <cell r="AK28">
            <v>0</v>
          </cell>
          <cell r="AL28" t="str">
            <v>Senior Secured Loan Collateral Debt Obligation</v>
          </cell>
          <cell r="AM28" t="str">
            <v>Non Senior Secured/Second Lien Secured Loan</v>
          </cell>
          <cell r="AN28" t="str">
            <v>NO</v>
          </cell>
          <cell r="AO28" t="str">
            <v>NO</v>
          </cell>
          <cell r="AP28" t="str">
            <v>NO</v>
          </cell>
          <cell r="AQ28" t="str">
            <v>NO</v>
          </cell>
          <cell r="AR28" t="str">
            <v>NO</v>
          </cell>
          <cell r="AS28" t="str">
            <v>Aaa</v>
          </cell>
          <cell r="AT28" t="str">
            <v>AAA</v>
          </cell>
          <cell r="AU28" t="str">
            <v>NO</v>
          </cell>
          <cell r="AV28" t="str">
            <v>NO</v>
          </cell>
          <cell r="AW28" t="str">
            <v>NO</v>
          </cell>
          <cell r="AX28" t="str">
            <v>NO</v>
          </cell>
          <cell r="AY28" t="str">
            <v>NO</v>
          </cell>
          <cell r="AZ28" t="str">
            <v>No</v>
          </cell>
          <cell r="BA28" t="str">
            <v>USD</v>
          </cell>
        </row>
        <row r="29">
          <cell r="A29" t="str">
            <v>BRS2536W8</v>
          </cell>
          <cell r="B29">
            <v>0</v>
          </cell>
          <cell r="C29" t="str">
            <v>CII Acquisition Holding Inc</v>
          </cell>
          <cell r="D29" t="str">
            <v>CII Acquisition Holding Inc</v>
          </cell>
          <cell r="E29" t="str">
            <v>Term Loan</v>
          </cell>
          <cell r="F29" t="str">
            <v>LOAN</v>
          </cell>
          <cell r="G29">
            <v>41364</v>
          </cell>
          <cell r="H29" t="str">
            <v>FLOATING</v>
          </cell>
          <cell r="I29">
            <v>4</v>
          </cell>
          <cell r="J29">
            <v>2.2499999999999999E-2</v>
          </cell>
          <cell r="K29">
            <v>165000000</v>
          </cell>
          <cell r="L29" t="str">
            <v>B1</v>
          </cell>
          <cell r="M29" t="str">
            <v>N/R</v>
          </cell>
          <cell r="N29">
            <v>0</v>
          </cell>
          <cell r="O29">
            <v>0</v>
          </cell>
          <cell r="P29" t="str">
            <v>B2</v>
          </cell>
          <cell r="Q29">
            <v>0</v>
          </cell>
          <cell r="R29">
            <v>0</v>
          </cell>
          <cell r="S29" t="str">
            <v>No</v>
          </cell>
          <cell r="T29" t="str">
            <v>Public Rating</v>
          </cell>
          <cell r="U29" t="str">
            <v>B</v>
          </cell>
          <cell r="V29">
            <v>0</v>
          </cell>
          <cell r="W29">
            <v>0</v>
          </cell>
          <cell r="X29" t="str">
            <v>B</v>
          </cell>
          <cell r="Y29">
            <v>0</v>
          </cell>
          <cell r="Z29">
            <v>0</v>
          </cell>
          <cell r="AA29" t="str">
            <v>No</v>
          </cell>
          <cell r="AB29" t="str">
            <v>Public Rating</v>
          </cell>
          <cell r="AC29" t="str">
            <v>Telecommunications</v>
          </cell>
          <cell r="AD29" t="str">
            <v>Telecommunications</v>
          </cell>
          <cell r="AE29" t="str">
            <v>USA</v>
          </cell>
          <cell r="AF29" t="str">
            <v>Senior Secured</v>
          </cell>
          <cell r="AG29">
            <v>38807</v>
          </cell>
          <cell r="AH29">
            <v>0</v>
          </cell>
          <cell r="AI29" t="str">
            <v>NO</v>
          </cell>
          <cell r="AJ29" t="str">
            <v>NO</v>
          </cell>
          <cell r="AK29">
            <v>0</v>
          </cell>
          <cell r="AL29" t="str">
            <v>Senior Secured Loan Collateral Debt Obligation</v>
          </cell>
          <cell r="AM29" t="str">
            <v>Senior Secured Loan Collateral Debt Obligation</v>
          </cell>
          <cell r="AN29" t="str">
            <v>NO</v>
          </cell>
          <cell r="AO29" t="str">
            <v>NO</v>
          </cell>
          <cell r="AP29" t="str">
            <v>NO</v>
          </cell>
          <cell r="AQ29" t="str">
            <v>NO</v>
          </cell>
          <cell r="AR29" t="str">
            <v>NO</v>
          </cell>
          <cell r="AS29" t="str">
            <v>Aaa</v>
          </cell>
          <cell r="AT29" t="str">
            <v>AAA</v>
          </cell>
          <cell r="AU29" t="str">
            <v>NO</v>
          </cell>
          <cell r="AV29" t="str">
            <v>NO</v>
          </cell>
          <cell r="AW29" t="str">
            <v>NO</v>
          </cell>
          <cell r="AX29" t="str">
            <v>NO</v>
          </cell>
          <cell r="AY29" t="str">
            <v>NO</v>
          </cell>
          <cell r="AZ29" t="str">
            <v>No</v>
          </cell>
          <cell r="BA29" t="str">
            <v>USD</v>
          </cell>
        </row>
        <row r="30">
          <cell r="A30" t="str">
            <v>BRS2536X6</v>
          </cell>
          <cell r="B30">
            <v>0</v>
          </cell>
          <cell r="C30" t="str">
            <v>Affiliated Computer Services, Inc</v>
          </cell>
          <cell r="D30" t="str">
            <v>Affiliated Computer Services, Inc./ACS Commercial Solutions, Inc./Acs Education Services, Inc./ACS Enterprise Solutions, Inc./Acs Hr Solutions, LLC/Acs Outsourcing Solutions, Inc./ACS State &amp; Local Solutions, Inc./ACS State Healthcare, Llc/ACS Tradeone Ma</v>
          </cell>
          <cell r="E30" t="str">
            <v>Term Loan</v>
          </cell>
          <cell r="F30" t="str">
            <v>LOAN</v>
          </cell>
          <cell r="G30">
            <v>41353</v>
          </cell>
          <cell r="H30" t="str">
            <v>FLOATING</v>
          </cell>
          <cell r="I30">
            <v>4</v>
          </cell>
          <cell r="J30">
            <v>1.4999999999999999E-2</v>
          </cell>
          <cell r="K30">
            <v>1800000000</v>
          </cell>
          <cell r="L30" t="str">
            <v>Ba2</v>
          </cell>
          <cell r="M30" t="str">
            <v>N/R</v>
          </cell>
          <cell r="N30">
            <v>0</v>
          </cell>
          <cell r="O30">
            <v>0</v>
          </cell>
          <cell r="P30" t="str">
            <v>Ba2</v>
          </cell>
          <cell r="Q30">
            <v>0</v>
          </cell>
          <cell r="R30">
            <v>0</v>
          </cell>
          <cell r="S30" t="str">
            <v>No</v>
          </cell>
          <cell r="T30" t="str">
            <v>Public Rating</v>
          </cell>
          <cell r="U30" t="str">
            <v>BB+</v>
          </cell>
          <cell r="V30">
            <v>0</v>
          </cell>
          <cell r="W30">
            <v>0</v>
          </cell>
          <cell r="X30" t="str">
            <v>BB+</v>
          </cell>
          <cell r="Y30" t="str">
            <v>On Watch</v>
          </cell>
          <cell r="Z30" t="str">
            <v>Downgrade</v>
          </cell>
          <cell r="AA30" t="str">
            <v>No</v>
          </cell>
          <cell r="AB30" t="str">
            <v>Public Rating</v>
          </cell>
          <cell r="AC30" t="str">
            <v>Electronics</v>
          </cell>
          <cell r="AD30" t="str">
            <v>Electronics/electrical</v>
          </cell>
          <cell r="AE30" t="str">
            <v>USA</v>
          </cell>
          <cell r="AF30" t="str">
            <v>Senior Secured</v>
          </cell>
          <cell r="AG30">
            <v>38796</v>
          </cell>
          <cell r="AH30">
            <v>0</v>
          </cell>
          <cell r="AI30" t="str">
            <v>NO</v>
          </cell>
          <cell r="AJ30" t="str">
            <v>NO</v>
          </cell>
          <cell r="AK30">
            <v>0</v>
          </cell>
          <cell r="AL30" t="str">
            <v>Senior Secured Loan Collateral Debt Obligation</v>
          </cell>
          <cell r="AM30" t="str">
            <v>Senior Secured Loan Collateral Debt Obligation</v>
          </cell>
          <cell r="AN30" t="str">
            <v>NO</v>
          </cell>
          <cell r="AO30" t="str">
            <v>NO</v>
          </cell>
          <cell r="AP30" t="str">
            <v>NO</v>
          </cell>
          <cell r="AQ30" t="str">
            <v>NO</v>
          </cell>
          <cell r="AR30" t="str">
            <v>NO</v>
          </cell>
          <cell r="AS30" t="str">
            <v>Aaa</v>
          </cell>
          <cell r="AT30" t="str">
            <v>AAA</v>
          </cell>
          <cell r="AU30" t="str">
            <v>NO</v>
          </cell>
          <cell r="AV30" t="str">
            <v>NO</v>
          </cell>
          <cell r="AW30" t="str">
            <v>NO</v>
          </cell>
          <cell r="AX30" t="str">
            <v>NO</v>
          </cell>
          <cell r="AY30" t="str">
            <v>NO</v>
          </cell>
          <cell r="AZ30" t="str">
            <v>No</v>
          </cell>
          <cell r="BA30" t="str">
            <v>USD</v>
          </cell>
        </row>
        <row r="31">
          <cell r="A31" t="str">
            <v>BRS24HV00</v>
          </cell>
          <cell r="B31">
            <v>0</v>
          </cell>
          <cell r="C31" t="str">
            <v>Easton-Bell Sports, Inc.</v>
          </cell>
          <cell r="D31" t="str">
            <v>Easton-Bell Sports, Inc.</v>
          </cell>
          <cell r="E31" t="str">
            <v>Term Loan</v>
          </cell>
          <cell r="F31" t="str">
            <v>LOAN</v>
          </cell>
          <cell r="G31">
            <v>40984</v>
          </cell>
          <cell r="H31" t="str">
            <v>FLOATING</v>
          </cell>
          <cell r="I31">
            <v>4</v>
          </cell>
          <cell r="J31">
            <v>1.7500000000000002E-2</v>
          </cell>
          <cell r="K31">
            <v>405000000</v>
          </cell>
          <cell r="L31" t="str">
            <v>B1</v>
          </cell>
          <cell r="M31" t="str">
            <v>N/R</v>
          </cell>
          <cell r="N31">
            <v>0</v>
          </cell>
          <cell r="O31" t="str">
            <v>B3</v>
          </cell>
          <cell r="P31" t="str">
            <v>B1</v>
          </cell>
          <cell r="Q31">
            <v>0</v>
          </cell>
          <cell r="R31">
            <v>0</v>
          </cell>
          <cell r="S31" t="str">
            <v>No</v>
          </cell>
          <cell r="T31" t="str">
            <v>Public Rating</v>
          </cell>
          <cell r="U31" t="str">
            <v>B+</v>
          </cell>
          <cell r="V31">
            <v>0</v>
          </cell>
          <cell r="W31">
            <v>0</v>
          </cell>
          <cell r="X31" t="str">
            <v>B+</v>
          </cell>
          <cell r="Y31">
            <v>0</v>
          </cell>
          <cell r="Z31">
            <v>0</v>
          </cell>
          <cell r="AA31" t="str">
            <v>No</v>
          </cell>
          <cell r="AB31" t="str">
            <v>Public Rating</v>
          </cell>
          <cell r="AC31" t="str">
            <v>Leisure, Amusement, Entertainment</v>
          </cell>
          <cell r="AD31" t="str">
            <v>Leisure goods/activities/movies</v>
          </cell>
          <cell r="AE31" t="str">
            <v>USA</v>
          </cell>
          <cell r="AF31" t="str">
            <v>Senior Secured</v>
          </cell>
          <cell r="AG31">
            <v>38792</v>
          </cell>
          <cell r="AH31">
            <v>0</v>
          </cell>
          <cell r="AI31" t="str">
            <v>NO</v>
          </cell>
          <cell r="AJ31" t="str">
            <v>NO</v>
          </cell>
          <cell r="AK31">
            <v>0</v>
          </cell>
          <cell r="AL31" t="str">
            <v>Senior Secured Loan Collateral Debt Obligation</v>
          </cell>
          <cell r="AM31" t="str">
            <v>Senior Secured Loan Collateral Debt Obligation</v>
          </cell>
          <cell r="AN31" t="str">
            <v>NO</v>
          </cell>
          <cell r="AO31" t="str">
            <v>NO</v>
          </cell>
          <cell r="AP31" t="str">
            <v>NO</v>
          </cell>
          <cell r="AQ31" t="str">
            <v>NO</v>
          </cell>
          <cell r="AR31" t="str">
            <v>NO</v>
          </cell>
          <cell r="AS31" t="str">
            <v>Aaa</v>
          </cell>
          <cell r="AT31" t="str">
            <v>AAA</v>
          </cell>
          <cell r="AU31" t="str">
            <v>NO</v>
          </cell>
          <cell r="AV31" t="str">
            <v>NO</v>
          </cell>
          <cell r="AW31" t="str">
            <v>NO</v>
          </cell>
          <cell r="AX31" t="str">
            <v>NO</v>
          </cell>
          <cell r="AY31" t="str">
            <v>NO</v>
          </cell>
          <cell r="AZ31" t="str">
            <v>No</v>
          </cell>
          <cell r="BA31" t="str">
            <v>USD</v>
          </cell>
        </row>
        <row r="32">
          <cell r="A32" t="str">
            <v>BRS1238F8</v>
          </cell>
          <cell r="B32">
            <v>0</v>
          </cell>
          <cell r="C32" t="str">
            <v>Allied Waste Industries Inc.</v>
          </cell>
          <cell r="D32" t="str">
            <v>Allied Waste Industries Inc. and Allied Waste North America, Inc.</v>
          </cell>
          <cell r="E32" t="str">
            <v>Term Loan</v>
          </cell>
          <cell r="F32" t="str">
            <v>LOAN</v>
          </cell>
          <cell r="G32">
            <v>40923</v>
          </cell>
          <cell r="H32" t="str">
            <v>FLOATING</v>
          </cell>
          <cell r="I32">
            <v>4</v>
          </cell>
          <cell r="J32">
            <v>0.02</v>
          </cell>
          <cell r="K32">
            <v>1350000000</v>
          </cell>
          <cell r="L32" t="str">
            <v>B1</v>
          </cell>
          <cell r="M32" t="str">
            <v>Caa1</v>
          </cell>
          <cell r="N32">
            <v>0</v>
          </cell>
          <cell r="O32" t="str">
            <v>Caa2</v>
          </cell>
          <cell r="P32" t="str">
            <v>B2</v>
          </cell>
          <cell r="Q32">
            <v>0</v>
          </cell>
          <cell r="R32">
            <v>0</v>
          </cell>
          <cell r="S32" t="str">
            <v>No</v>
          </cell>
          <cell r="T32" t="str">
            <v>Public Rating</v>
          </cell>
          <cell r="U32" t="str">
            <v>BB</v>
          </cell>
          <cell r="V32" t="str">
            <v/>
          </cell>
          <cell r="W32" t="str">
            <v/>
          </cell>
          <cell r="X32" t="str">
            <v>BB</v>
          </cell>
          <cell r="Y32">
            <v>0</v>
          </cell>
          <cell r="Z32">
            <v>0</v>
          </cell>
          <cell r="AA32" t="str">
            <v>No</v>
          </cell>
          <cell r="AB32" t="str">
            <v>Public Rating</v>
          </cell>
          <cell r="AC32" t="str">
            <v>Ecological</v>
          </cell>
          <cell r="AD32" t="str">
            <v>Ecological services and equipment</v>
          </cell>
          <cell r="AE32" t="str">
            <v>USA</v>
          </cell>
          <cell r="AF32" t="str">
            <v>Senior Secured</v>
          </cell>
          <cell r="AG32">
            <v>38432</v>
          </cell>
          <cell r="AH32">
            <v>0</v>
          </cell>
          <cell r="AI32" t="str">
            <v>NO</v>
          </cell>
          <cell r="AJ32" t="str">
            <v>NO</v>
          </cell>
          <cell r="AK32">
            <v>0</v>
          </cell>
          <cell r="AL32" t="str">
            <v>Senior Secured Loan Collateral Debt Obligation</v>
          </cell>
          <cell r="AM32" t="str">
            <v>Senior Secured Loan Collateral Debt Obligation</v>
          </cell>
          <cell r="AN32" t="str">
            <v>NO</v>
          </cell>
          <cell r="AO32" t="str">
            <v>NO</v>
          </cell>
          <cell r="AP32" t="str">
            <v>NO</v>
          </cell>
          <cell r="AQ32" t="str">
            <v>NO</v>
          </cell>
          <cell r="AR32" t="str">
            <v>NO</v>
          </cell>
          <cell r="AS32" t="str">
            <v>Aaa</v>
          </cell>
          <cell r="AT32" t="str">
            <v>AAA</v>
          </cell>
          <cell r="AU32" t="str">
            <v>NO</v>
          </cell>
          <cell r="AV32" t="str">
            <v>NO</v>
          </cell>
          <cell r="AW32" t="str">
            <v>NO</v>
          </cell>
          <cell r="AX32" t="str">
            <v>NO</v>
          </cell>
          <cell r="AY32" t="str">
            <v>NO</v>
          </cell>
          <cell r="AZ32" t="str">
            <v>No</v>
          </cell>
          <cell r="BA32" t="str">
            <v>USD</v>
          </cell>
        </row>
        <row r="33">
          <cell r="A33" t="str">
            <v>BRS26BHT4</v>
          </cell>
          <cell r="B33">
            <v>0</v>
          </cell>
          <cell r="C33" t="str">
            <v>National Renal Institutes, Inc.</v>
          </cell>
          <cell r="D33" t="str">
            <v>National Renal Institutes, Inc.</v>
          </cell>
          <cell r="E33" t="str">
            <v>Term Loan</v>
          </cell>
          <cell r="F33" t="str">
            <v>LOAN</v>
          </cell>
          <cell r="G33">
            <v>41364</v>
          </cell>
          <cell r="H33" t="str">
            <v>FLOATING</v>
          </cell>
          <cell r="I33">
            <v>4</v>
          </cell>
          <cell r="J33">
            <v>2.2499999999999999E-2</v>
          </cell>
          <cell r="K33">
            <v>300000000</v>
          </cell>
          <cell r="L33" t="str">
            <v>N/R</v>
          </cell>
          <cell r="M33" t="str">
            <v>N/R</v>
          </cell>
          <cell r="N33">
            <v>0</v>
          </cell>
          <cell r="O33">
            <v>0</v>
          </cell>
          <cell r="P33" t="str">
            <v>N/R</v>
          </cell>
          <cell r="Q33">
            <v>0</v>
          </cell>
          <cell r="R33">
            <v>0</v>
          </cell>
          <cell r="S33" t="str">
            <v>Yes</v>
          </cell>
          <cell r="T33" t="str">
            <v>N/A</v>
          </cell>
          <cell r="U33" t="str">
            <v>B+</v>
          </cell>
          <cell r="V33">
            <v>0</v>
          </cell>
          <cell r="W33">
            <v>0</v>
          </cell>
          <cell r="X33" t="str">
            <v>B</v>
          </cell>
          <cell r="Y33">
            <v>0</v>
          </cell>
          <cell r="Z33">
            <v>0</v>
          </cell>
          <cell r="AA33" t="str">
            <v>No</v>
          </cell>
          <cell r="AB33" t="str">
            <v>Private Rating</v>
          </cell>
          <cell r="AC33" t="str">
            <v>Healthcare, Education and Childcare</v>
          </cell>
          <cell r="AD33" t="str">
            <v>Health care</v>
          </cell>
          <cell r="AE33" t="str">
            <v>USA</v>
          </cell>
          <cell r="AF33" t="str">
            <v>Senior Secured</v>
          </cell>
          <cell r="AG33">
            <v>38814</v>
          </cell>
          <cell r="AH33">
            <v>0</v>
          </cell>
          <cell r="AI33" t="str">
            <v>NO</v>
          </cell>
          <cell r="AJ33" t="str">
            <v>NO</v>
          </cell>
          <cell r="AK33">
            <v>0</v>
          </cell>
          <cell r="AL33" t="str">
            <v>Senior Secured Loan Collateral Debt Obligation</v>
          </cell>
          <cell r="AM33" t="str">
            <v>Senior Secured Loan Collateral Debt Obligation</v>
          </cell>
          <cell r="AN33" t="str">
            <v>NO</v>
          </cell>
          <cell r="AO33" t="str">
            <v>NO</v>
          </cell>
          <cell r="AP33" t="str">
            <v>NO</v>
          </cell>
          <cell r="AQ33" t="str">
            <v>NO</v>
          </cell>
          <cell r="AR33" t="str">
            <v>NO</v>
          </cell>
          <cell r="AS33" t="str">
            <v>Aaa</v>
          </cell>
          <cell r="AT33" t="str">
            <v>AAA</v>
          </cell>
          <cell r="AU33" t="str">
            <v>NO</v>
          </cell>
          <cell r="AV33" t="str">
            <v>NO</v>
          </cell>
          <cell r="AW33" t="str">
            <v>NO</v>
          </cell>
          <cell r="AX33" t="str">
            <v>NO</v>
          </cell>
          <cell r="AY33" t="str">
            <v>NO</v>
          </cell>
          <cell r="AZ33" t="str">
            <v>No</v>
          </cell>
          <cell r="BA33" t="str">
            <v>USD</v>
          </cell>
        </row>
        <row r="34">
          <cell r="A34" t="str">
            <v>BRS263QG0</v>
          </cell>
          <cell r="B34">
            <v>0</v>
          </cell>
          <cell r="C34" t="str">
            <v>ASM Merger Sub, Inc.</v>
          </cell>
          <cell r="D34" t="str">
            <v>ASM Merger Sub, Inc./Advantage Sales &amp; Marketing Inc.</v>
          </cell>
          <cell r="E34" t="str">
            <v>Term Loan</v>
          </cell>
          <cell r="F34" t="str">
            <v>LOAN</v>
          </cell>
          <cell r="G34">
            <v>41362</v>
          </cell>
          <cell r="H34" t="str">
            <v>FLOATING</v>
          </cell>
          <cell r="I34">
            <v>4</v>
          </cell>
          <cell r="J34">
            <v>0.02</v>
          </cell>
          <cell r="K34">
            <v>540000000</v>
          </cell>
          <cell r="L34" t="str">
            <v>B2</v>
          </cell>
          <cell r="M34" t="str">
            <v>N/R</v>
          </cell>
          <cell r="N34">
            <v>0</v>
          </cell>
          <cell r="O34">
            <v>0</v>
          </cell>
          <cell r="P34" t="str">
            <v>B2</v>
          </cell>
          <cell r="Q34">
            <v>0</v>
          </cell>
          <cell r="R34">
            <v>0</v>
          </cell>
          <cell r="S34" t="str">
            <v>No</v>
          </cell>
          <cell r="T34" t="str">
            <v>Private Rating</v>
          </cell>
          <cell r="U34" t="str">
            <v>B</v>
          </cell>
          <cell r="V34">
            <v>0</v>
          </cell>
          <cell r="W34">
            <v>0</v>
          </cell>
          <cell r="X34" t="str">
            <v>B</v>
          </cell>
          <cell r="Y34">
            <v>0</v>
          </cell>
          <cell r="Z34">
            <v>0</v>
          </cell>
          <cell r="AA34" t="str">
            <v>No</v>
          </cell>
          <cell r="AB34" t="str">
            <v>Private Rating</v>
          </cell>
          <cell r="AC34" t="str">
            <v>Diversified/Conglomerate Service</v>
          </cell>
          <cell r="AD34" t="str">
            <v>Conglomerates</v>
          </cell>
          <cell r="AE34" t="str">
            <v>USA</v>
          </cell>
          <cell r="AF34" t="str">
            <v>Senior Secured</v>
          </cell>
          <cell r="AG34">
            <v>38805</v>
          </cell>
          <cell r="AH34" t="str">
            <v>ASM Intermediate Holdings Corp.</v>
          </cell>
          <cell r="AI34" t="str">
            <v>NO</v>
          </cell>
          <cell r="AJ34" t="str">
            <v>NO</v>
          </cell>
          <cell r="AK34">
            <v>0</v>
          </cell>
          <cell r="AL34" t="str">
            <v>Senior Secured Loan Collateral Debt Obligation</v>
          </cell>
          <cell r="AM34" t="str">
            <v>Senior Secured Loan Collateral Debt Obligation</v>
          </cell>
          <cell r="AN34" t="str">
            <v>NO</v>
          </cell>
          <cell r="AO34" t="str">
            <v>NO</v>
          </cell>
          <cell r="AP34" t="str">
            <v>NO</v>
          </cell>
          <cell r="AQ34" t="str">
            <v>NO</v>
          </cell>
          <cell r="AR34" t="str">
            <v>NO</v>
          </cell>
          <cell r="AS34" t="str">
            <v>Aaa</v>
          </cell>
          <cell r="AT34" t="str">
            <v>AAA</v>
          </cell>
          <cell r="AU34" t="str">
            <v>NO</v>
          </cell>
          <cell r="AV34" t="str">
            <v>NO</v>
          </cell>
          <cell r="AW34" t="str">
            <v>NO</v>
          </cell>
          <cell r="AX34" t="str">
            <v>NO</v>
          </cell>
          <cell r="AY34" t="str">
            <v>NO</v>
          </cell>
          <cell r="AZ34" t="str">
            <v>No</v>
          </cell>
          <cell r="BA34" t="str">
            <v>USD</v>
          </cell>
        </row>
        <row r="35">
          <cell r="A35" t="str">
            <v>BRS26GUJ0</v>
          </cell>
          <cell r="B35">
            <v>0</v>
          </cell>
          <cell r="C35" t="str">
            <v>DJ Orthopedics, LLC</v>
          </cell>
          <cell r="D35" t="str">
            <v>DJ Orthopedics, LLC</v>
          </cell>
          <cell r="E35" t="str">
            <v>Term Loan</v>
          </cell>
          <cell r="F35" t="str">
            <v>LOAN</v>
          </cell>
          <cell r="G35">
            <v>41371</v>
          </cell>
          <cell r="H35" t="str">
            <v>FLOATING</v>
          </cell>
          <cell r="I35">
            <v>4</v>
          </cell>
          <cell r="J35">
            <v>1.4999999999999999E-2</v>
          </cell>
          <cell r="K35">
            <v>400000000</v>
          </cell>
          <cell r="L35" t="str">
            <v>Ba3</v>
          </cell>
          <cell r="M35" t="str">
            <v>N/R</v>
          </cell>
          <cell r="N35">
            <v>0</v>
          </cell>
          <cell r="O35">
            <v>0</v>
          </cell>
          <cell r="P35" t="str">
            <v>Ba3</v>
          </cell>
          <cell r="Q35">
            <v>0</v>
          </cell>
          <cell r="R35">
            <v>0</v>
          </cell>
          <cell r="S35" t="str">
            <v>No</v>
          </cell>
          <cell r="T35" t="str">
            <v>Public Rating</v>
          </cell>
          <cell r="U35" t="str">
            <v>BB-</v>
          </cell>
          <cell r="V35">
            <v>0</v>
          </cell>
          <cell r="W35">
            <v>0</v>
          </cell>
          <cell r="X35" t="str">
            <v>BB-</v>
          </cell>
          <cell r="Y35">
            <v>0</v>
          </cell>
          <cell r="Z35">
            <v>0</v>
          </cell>
          <cell r="AA35" t="str">
            <v>No</v>
          </cell>
          <cell r="AB35" t="str">
            <v>Public Rating</v>
          </cell>
          <cell r="AC35" t="str">
            <v>Healthcare, Education and Childcare</v>
          </cell>
          <cell r="AD35" t="str">
            <v>Health care</v>
          </cell>
          <cell r="AE35" t="str">
            <v>USA</v>
          </cell>
          <cell r="AF35" t="str">
            <v>Senior Secured</v>
          </cell>
          <cell r="AG35">
            <v>38814</v>
          </cell>
          <cell r="AH35">
            <v>0</v>
          </cell>
          <cell r="AI35" t="str">
            <v>NO</v>
          </cell>
          <cell r="AJ35" t="str">
            <v>NO</v>
          </cell>
          <cell r="AK35">
            <v>0</v>
          </cell>
          <cell r="AL35" t="str">
            <v>Senior Secured Loan Collateral Debt Obligation</v>
          </cell>
          <cell r="AM35" t="str">
            <v>Senior Secured Loan Collateral Debt Obligation</v>
          </cell>
          <cell r="AN35" t="str">
            <v>NO</v>
          </cell>
          <cell r="AO35" t="str">
            <v>NO</v>
          </cell>
          <cell r="AP35" t="str">
            <v>NO</v>
          </cell>
          <cell r="AQ35" t="str">
            <v>NO</v>
          </cell>
          <cell r="AR35" t="str">
            <v>NO</v>
          </cell>
          <cell r="AS35" t="str">
            <v>Aaa</v>
          </cell>
          <cell r="AT35" t="str">
            <v>AAA</v>
          </cell>
          <cell r="AU35" t="str">
            <v>NO</v>
          </cell>
          <cell r="AV35" t="str">
            <v>NO</v>
          </cell>
          <cell r="AW35" t="str">
            <v>NO</v>
          </cell>
          <cell r="AX35" t="str">
            <v>NO</v>
          </cell>
          <cell r="AY35" t="str">
            <v>NO</v>
          </cell>
          <cell r="AZ35" t="str">
            <v>No</v>
          </cell>
          <cell r="BA35" t="str">
            <v>USD</v>
          </cell>
        </row>
        <row r="36">
          <cell r="A36" t="str">
            <v>BRS263QT2</v>
          </cell>
          <cell r="B36">
            <v>0</v>
          </cell>
          <cell r="C36" t="str">
            <v>Audatex North America, Inc.</v>
          </cell>
          <cell r="D36" t="str">
            <v>Audatex North America, Inc./Business Services Group Holdings B.V./Audatex Holdings IV, B.V.</v>
          </cell>
          <cell r="E36" t="str">
            <v>Term Loan</v>
          </cell>
          <cell r="F36" t="str">
            <v>LOAN</v>
          </cell>
          <cell r="G36">
            <v>41377</v>
          </cell>
          <cell r="H36" t="str">
            <v>FLOATING</v>
          </cell>
          <cell r="I36">
            <v>4</v>
          </cell>
          <cell r="J36">
            <v>2.2499999999999999E-2</v>
          </cell>
          <cell r="K36">
            <v>550000000</v>
          </cell>
          <cell r="L36" t="str">
            <v>B1</v>
          </cell>
          <cell r="M36" t="str">
            <v>N/R</v>
          </cell>
          <cell r="N36">
            <v>0</v>
          </cell>
          <cell r="O36">
            <v>0</v>
          </cell>
          <cell r="P36" t="str">
            <v>B2</v>
          </cell>
          <cell r="Q36">
            <v>0</v>
          </cell>
          <cell r="R36">
            <v>0</v>
          </cell>
          <cell r="S36" t="str">
            <v>No</v>
          </cell>
          <cell r="T36" t="str">
            <v>Public Rating</v>
          </cell>
          <cell r="U36" t="str">
            <v>B+</v>
          </cell>
          <cell r="V36">
            <v>0</v>
          </cell>
          <cell r="W36">
            <v>0</v>
          </cell>
          <cell r="X36" t="str">
            <v>B+</v>
          </cell>
          <cell r="Y36">
            <v>0</v>
          </cell>
          <cell r="Z36">
            <v>0</v>
          </cell>
          <cell r="AA36" t="str">
            <v>No</v>
          </cell>
          <cell r="AB36" t="str">
            <v>Public Rating</v>
          </cell>
          <cell r="AC36" t="str">
            <v>Insurance</v>
          </cell>
          <cell r="AD36" t="str">
            <v>Insurance</v>
          </cell>
          <cell r="AE36" t="str">
            <v>USA</v>
          </cell>
          <cell r="AF36" t="str">
            <v>Senior Secured</v>
          </cell>
          <cell r="AG36">
            <v>38813</v>
          </cell>
          <cell r="AH36">
            <v>0</v>
          </cell>
          <cell r="AI36" t="str">
            <v>NO</v>
          </cell>
          <cell r="AJ36" t="str">
            <v>NO</v>
          </cell>
          <cell r="AK36">
            <v>0</v>
          </cell>
          <cell r="AL36" t="str">
            <v>Senior Secured Loan Collateral Debt Obligation</v>
          </cell>
          <cell r="AM36" t="str">
            <v>Senior Secured Loan Collateral Debt Obligation</v>
          </cell>
          <cell r="AN36" t="str">
            <v>NO</v>
          </cell>
          <cell r="AO36" t="str">
            <v>NO</v>
          </cell>
          <cell r="AP36" t="str">
            <v>NO</v>
          </cell>
          <cell r="AQ36" t="str">
            <v>NO</v>
          </cell>
          <cell r="AR36" t="str">
            <v>NO</v>
          </cell>
          <cell r="AS36" t="str">
            <v>Aaa</v>
          </cell>
          <cell r="AT36" t="str">
            <v>AAA</v>
          </cell>
          <cell r="AU36" t="str">
            <v>NO</v>
          </cell>
          <cell r="AV36" t="str">
            <v>NO</v>
          </cell>
          <cell r="AW36" t="str">
            <v>NO</v>
          </cell>
          <cell r="AX36" t="str">
            <v>NO</v>
          </cell>
          <cell r="AY36" t="str">
            <v>NO</v>
          </cell>
          <cell r="AZ36" t="str">
            <v>No</v>
          </cell>
          <cell r="BA36" t="str">
            <v>USD</v>
          </cell>
        </row>
        <row r="37">
          <cell r="A37" t="str">
            <v>BRS1B2WH9</v>
          </cell>
          <cell r="B37">
            <v>0</v>
          </cell>
          <cell r="C37" t="str">
            <v>Brand Services Inc.</v>
          </cell>
          <cell r="D37" t="str">
            <v>Brand Services Inc.</v>
          </cell>
          <cell r="E37" t="str">
            <v>Term Loan B</v>
          </cell>
          <cell r="F37" t="str">
            <v>LOAN</v>
          </cell>
          <cell r="G37">
            <v>40923</v>
          </cell>
          <cell r="H37" t="str">
            <v>FLOATING</v>
          </cell>
          <cell r="I37">
            <v>4</v>
          </cell>
          <cell r="J37">
            <v>0.03</v>
          </cell>
          <cell r="K37">
            <v>130000000</v>
          </cell>
          <cell r="L37" t="str">
            <v>B2</v>
          </cell>
          <cell r="M37" t="str">
            <v>N/R</v>
          </cell>
          <cell r="N37">
            <v>0</v>
          </cell>
          <cell r="O37">
            <v>0</v>
          </cell>
          <cell r="P37" t="str">
            <v>B2</v>
          </cell>
          <cell r="Q37" t="str">
            <v>On Watch</v>
          </cell>
          <cell r="R37" t="str">
            <v>Upgrade</v>
          </cell>
          <cell r="S37" t="str">
            <v>No</v>
          </cell>
          <cell r="T37" t="str">
            <v>Public Rating</v>
          </cell>
          <cell r="U37" t="str">
            <v>B</v>
          </cell>
          <cell r="V37">
            <v>0</v>
          </cell>
          <cell r="W37">
            <v>0</v>
          </cell>
          <cell r="X37" t="str">
            <v>B</v>
          </cell>
          <cell r="Y37" t="str">
            <v>On Watch</v>
          </cell>
          <cell r="Z37" t="str">
            <v>Upgrade</v>
          </cell>
          <cell r="AA37" t="str">
            <v>No</v>
          </cell>
          <cell r="AB37" t="str">
            <v>Public Rating</v>
          </cell>
          <cell r="AC37" t="str">
            <v>Oil and Gas</v>
          </cell>
          <cell r="AD37" t="str">
            <v>Oil and gas</v>
          </cell>
          <cell r="AE37" t="str">
            <v>USA</v>
          </cell>
          <cell r="AF37" t="str">
            <v>Senior Secured</v>
          </cell>
          <cell r="AG37">
            <v>38538</v>
          </cell>
          <cell r="AH37">
            <v>0</v>
          </cell>
          <cell r="AI37" t="str">
            <v>NO</v>
          </cell>
          <cell r="AJ37" t="str">
            <v>NO</v>
          </cell>
          <cell r="AK37">
            <v>0</v>
          </cell>
          <cell r="AL37" t="str">
            <v>Senior Secured Loan Collateral Debt Obligation</v>
          </cell>
          <cell r="AM37" t="str">
            <v>Senior Secured Loan Collateral Debt Obligation</v>
          </cell>
          <cell r="AN37" t="str">
            <v>NO</v>
          </cell>
          <cell r="AO37" t="str">
            <v>NO</v>
          </cell>
          <cell r="AP37" t="str">
            <v>NO</v>
          </cell>
          <cell r="AQ37" t="str">
            <v>NO</v>
          </cell>
          <cell r="AR37" t="str">
            <v>NO</v>
          </cell>
          <cell r="AS37" t="str">
            <v>Aaa</v>
          </cell>
          <cell r="AT37" t="str">
            <v>AAA</v>
          </cell>
          <cell r="AU37" t="str">
            <v>NO</v>
          </cell>
          <cell r="AV37" t="str">
            <v>NO</v>
          </cell>
          <cell r="AW37" t="str">
            <v>NO</v>
          </cell>
          <cell r="AX37" t="str">
            <v>NO</v>
          </cell>
          <cell r="AY37" t="str">
            <v>NO</v>
          </cell>
          <cell r="AZ37" t="str">
            <v>No</v>
          </cell>
          <cell r="BA37" t="str">
            <v>USD</v>
          </cell>
        </row>
        <row r="38">
          <cell r="A38" t="str">
            <v>BRS1K8WL7</v>
          </cell>
          <cell r="B38">
            <v>0</v>
          </cell>
          <cell r="C38" t="str">
            <v>Newton Acquisition Inc./Newton Acquisition Merger Sub Inc.</v>
          </cell>
          <cell r="D38" t="str">
            <v>Newton Acquisition Inc. (The Neiman Marcus Group)</v>
          </cell>
          <cell r="E38" t="str">
            <v>Term Loan</v>
          </cell>
          <cell r="F38" t="str">
            <v>LOAN</v>
          </cell>
          <cell r="G38">
            <v>41367</v>
          </cell>
          <cell r="H38" t="str">
            <v>FLOATING</v>
          </cell>
          <cell r="I38">
            <v>4</v>
          </cell>
          <cell r="J38">
            <v>2.5000000000000001E-2</v>
          </cell>
          <cell r="K38">
            <v>1975000000</v>
          </cell>
          <cell r="L38" t="str">
            <v>B1</v>
          </cell>
          <cell r="M38" t="str">
            <v>N/R</v>
          </cell>
          <cell r="N38">
            <v>0</v>
          </cell>
          <cell r="O38" t="str">
            <v>B3</v>
          </cell>
          <cell r="P38" t="str">
            <v>B1</v>
          </cell>
          <cell r="Q38">
            <v>0</v>
          </cell>
          <cell r="R38">
            <v>0</v>
          </cell>
          <cell r="S38" t="str">
            <v>No</v>
          </cell>
          <cell r="T38" t="str">
            <v>Public Rating</v>
          </cell>
          <cell r="U38" t="str">
            <v>B+</v>
          </cell>
          <cell r="V38" t="str">
            <v>B-</v>
          </cell>
          <cell r="W38" t="str">
            <v>B-</v>
          </cell>
          <cell r="X38" t="str">
            <v>B+</v>
          </cell>
          <cell r="Y38">
            <v>0</v>
          </cell>
          <cell r="Z38">
            <v>0</v>
          </cell>
          <cell r="AA38" t="str">
            <v>No</v>
          </cell>
          <cell r="AB38" t="str">
            <v>Public Rating</v>
          </cell>
          <cell r="AC38" t="str">
            <v>Retail Stores</v>
          </cell>
          <cell r="AD38" t="str">
            <v>Retailers (except food and drug)</v>
          </cell>
          <cell r="AE38" t="str">
            <v>USA</v>
          </cell>
          <cell r="AF38" t="str">
            <v>Senior Secured</v>
          </cell>
          <cell r="AG38">
            <v>38628</v>
          </cell>
          <cell r="AH38">
            <v>0</v>
          </cell>
          <cell r="AI38" t="str">
            <v>NO</v>
          </cell>
          <cell r="AJ38" t="str">
            <v>NO</v>
          </cell>
          <cell r="AK38">
            <v>0</v>
          </cell>
          <cell r="AL38" t="str">
            <v>Senior Secured Loan Collateral Debt Obligation</v>
          </cell>
          <cell r="AM38" t="str">
            <v>Senior Secured Loan Collateral Debt Obligation</v>
          </cell>
          <cell r="AN38" t="str">
            <v>NO</v>
          </cell>
          <cell r="AO38" t="str">
            <v>NO</v>
          </cell>
          <cell r="AP38" t="str">
            <v>NO</v>
          </cell>
          <cell r="AQ38" t="str">
            <v>NO</v>
          </cell>
          <cell r="AR38" t="str">
            <v>NO</v>
          </cell>
          <cell r="AS38" t="str">
            <v>Aaa</v>
          </cell>
          <cell r="AT38" t="str">
            <v>AAA</v>
          </cell>
          <cell r="AU38" t="str">
            <v>NO</v>
          </cell>
          <cell r="AV38" t="str">
            <v>NO</v>
          </cell>
          <cell r="AW38" t="str">
            <v>NO</v>
          </cell>
          <cell r="AX38" t="str">
            <v>NO</v>
          </cell>
          <cell r="AY38" t="str">
            <v>NO</v>
          </cell>
          <cell r="AZ38" t="str">
            <v>No</v>
          </cell>
          <cell r="BA38" t="str">
            <v>USD</v>
          </cell>
        </row>
        <row r="39">
          <cell r="A39" t="str">
            <v>BRS1EV7S6</v>
          </cell>
          <cell r="B39">
            <v>0</v>
          </cell>
          <cell r="C39" t="str">
            <v>The Pivotal Group</v>
          </cell>
          <cell r="D39" t="str">
            <v>Pivotal Promontory, LLC, Pivotal Promontory Development, LLC, and Pivotal Promontory Capital, LLC</v>
          </cell>
          <cell r="E39" t="str">
            <v>1st Lien</v>
          </cell>
          <cell r="F39" t="str">
            <v>LOAN</v>
          </cell>
          <cell r="G39">
            <v>40420</v>
          </cell>
          <cell r="H39" t="str">
            <v>FLOATING</v>
          </cell>
          <cell r="I39">
            <v>4</v>
          </cell>
          <cell r="J39">
            <v>2.75E-2</v>
          </cell>
          <cell r="K39">
            <v>250000000</v>
          </cell>
          <cell r="L39" t="str">
            <v>B1</v>
          </cell>
          <cell r="M39" t="str">
            <v>N/R</v>
          </cell>
          <cell r="N39">
            <v>0</v>
          </cell>
          <cell r="O39">
            <v>0</v>
          </cell>
          <cell r="P39" t="str">
            <v>B2</v>
          </cell>
          <cell r="Q39">
            <v>0</v>
          </cell>
          <cell r="R39">
            <v>0</v>
          </cell>
          <cell r="S39" t="str">
            <v>No</v>
          </cell>
          <cell r="T39" t="str">
            <v>Private Rating</v>
          </cell>
          <cell r="U39" t="str">
            <v>B+</v>
          </cell>
          <cell r="V39">
            <v>0</v>
          </cell>
          <cell r="W39">
            <v>0</v>
          </cell>
          <cell r="X39" t="str">
            <v>B</v>
          </cell>
          <cell r="Y39">
            <v>0</v>
          </cell>
          <cell r="Z39">
            <v>0</v>
          </cell>
          <cell r="AA39" t="str">
            <v>No</v>
          </cell>
          <cell r="AB39" t="str">
            <v>Public Rating</v>
          </cell>
          <cell r="AC39" t="str">
            <v>Buildings and Real Estate</v>
          </cell>
          <cell r="AD39" t="str">
            <v>Building and development</v>
          </cell>
          <cell r="AE39" t="str">
            <v>USA</v>
          </cell>
          <cell r="AF39" t="str">
            <v>Senior Secured</v>
          </cell>
          <cell r="AG39">
            <v>38594</v>
          </cell>
          <cell r="AH39">
            <v>0</v>
          </cell>
          <cell r="AI39" t="str">
            <v>NO</v>
          </cell>
          <cell r="AJ39" t="str">
            <v>NO</v>
          </cell>
          <cell r="AK39">
            <v>0</v>
          </cell>
          <cell r="AL39" t="str">
            <v>Senior Secured Loan Collateral Debt Obligation</v>
          </cell>
          <cell r="AM39" t="str">
            <v>Senior Secured Loan Collateral Debt Obligation</v>
          </cell>
          <cell r="AN39" t="str">
            <v>NO</v>
          </cell>
          <cell r="AO39" t="str">
            <v>NO</v>
          </cell>
          <cell r="AP39" t="str">
            <v>NO</v>
          </cell>
          <cell r="AQ39" t="str">
            <v>NO</v>
          </cell>
          <cell r="AR39" t="str">
            <v>NO</v>
          </cell>
          <cell r="AS39" t="str">
            <v>Aaa</v>
          </cell>
          <cell r="AT39" t="str">
            <v>AAA</v>
          </cell>
          <cell r="AU39" t="str">
            <v>NO</v>
          </cell>
          <cell r="AV39" t="str">
            <v>NO</v>
          </cell>
          <cell r="AW39" t="str">
            <v>NO</v>
          </cell>
          <cell r="AX39" t="str">
            <v>NO</v>
          </cell>
          <cell r="AY39" t="str">
            <v>NO</v>
          </cell>
          <cell r="AZ39" t="str">
            <v>No</v>
          </cell>
          <cell r="BA39" t="str">
            <v>USD</v>
          </cell>
        </row>
        <row r="40">
          <cell r="A40" t="str">
            <v>BRS1U05H2</v>
          </cell>
          <cell r="B40">
            <v>0</v>
          </cell>
          <cell r="C40" t="str">
            <v>Warner Chilcott Corporation</v>
          </cell>
          <cell r="D40" t="str">
            <v>Warner Chilcott Corporation</v>
          </cell>
          <cell r="E40" t="str">
            <v>Delayed Draw Term Loan</v>
          </cell>
          <cell r="F40" t="str">
            <v>LOAN</v>
          </cell>
          <cell r="G40">
            <v>40926</v>
          </cell>
          <cell r="H40" t="str">
            <v>FLOATING</v>
          </cell>
          <cell r="I40">
            <v>4</v>
          </cell>
          <cell r="J40">
            <v>2.5000000000000001E-2</v>
          </cell>
          <cell r="K40">
            <v>1790000000</v>
          </cell>
          <cell r="L40" t="str">
            <v>B2</v>
          </cell>
          <cell r="M40" t="str">
            <v>B3</v>
          </cell>
          <cell r="N40">
            <v>0</v>
          </cell>
          <cell r="O40" t="str">
            <v>Caa1</v>
          </cell>
          <cell r="P40" t="str">
            <v>B2</v>
          </cell>
          <cell r="Q40">
            <v>0</v>
          </cell>
          <cell r="R40">
            <v>0</v>
          </cell>
          <cell r="S40" t="str">
            <v>No</v>
          </cell>
          <cell r="T40" t="str">
            <v>Public Rating</v>
          </cell>
          <cell r="U40" t="str">
            <v>B</v>
          </cell>
          <cell r="V40">
            <v>0</v>
          </cell>
          <cell r="W40" t="str">
            <v>CCC+</v>
          </cell>
          <cell r="X40" t="str">
            <v>B</v>
          </cell>
          <cell r="Y40">
            <v>0</v>
          </cell>
          <cell r="Z40">
            <v>0</v>
          </cell>
          <cell r="AA40" t="str">
            <v>No</v>
          </cell>
          <cell r="AB40" t="str">
            <v>Public Rating</v>
          </cell>
          <cell r="AC40" t="str">
            <v>Healthcare, Education and Childcare</v>
          </cell>
          <cell r="AD40" t="str">
            <v>Health care</v>
          </cell>
          <cell r="AE40" t="str">
            <v>USA</v>
          </cell>
          <cell r="AF40" t="str">
            <v>Senior Secured</v>
          </cell>
          <cell r="AG40">
            <v>38370</v>
          </cell>
          <cell r="AH40" t="str">
            <v>Warner Chilcott Holdings Company III, Limited</v>
          </cell>
          <cell r="AI40" t="str">
            <v>NO</v>
          </cell>
          <cell r="AJ40" t="str">
            <v>NO</v>
          </cell>
          <cell r="AK40">
            <v>0</v>
          </cell>
          <cell r="AL40" t="str">
            <v>Senior Secured Loan Collateral Debt Obligation</v>
          </cell>
          <cell r="AM40" t="str">
            <v>Senior Secured Loan Collateral Debt Obligation</v>
          </cell>
          <cell r="AN40" t="str">
            <v>YES</v>
          </cell>
          <cell r="AO40" t="str">
            <v>NO</v>
          </cell>
          <cell r="AP40" t="str">
            <v>NO</v>
          </cell>
          <cell r="AQ40" t="str">
            <v>NO</v>
          </cell>
          <cell r="AR40" t="str">
            <v>NO</v>
          </cell>
          <cell r="AS40" t="str">
            <v>Aaa</v>
          </cell>
          <cell r="AT40" t="str">
            <v>AAA</v>
          </cell>
          <cell r="AU40" t="str">
            <v>NO</v>
          </cell>
          <cell r="AV40" t="str">
            <v>NO</v>
          </cell>
          <cell r="AW40" t="str">
            <v>NO</v>
          </cell>
          <cell r="AX40" t="str">
            <v>NO</v>
          </cell>
          <cell r="AY40" t="str">
            <v>NO</v>
          </cell>
          <cell r="AZ40" t="str">
            <v>No</v>
          </cell>
          <cell r="BA40" t="str">
            <v>USD</v>
          </cell>
        </row>
        <row r="41">
          <cell r="A41" t="str">
            <v>BRS0Y0R45</v>
          </cell>
          <cell r="B41">
            <v>0</v>
          </cell>
          <cell r="C41" t="str">
            <v>Warner Chilcott Corporation</v>
          </cell>
          <cell r="D41" t="str">
            <v>Warner Chilcott Corporation</v>
          </cell>
          <cell r="E41" t="str">
            <v>Term Loan B</v>
          </cell>
          <cell r="F41" t="str">
            <v>LOAN</v>
          </cell>
          <cell r="G41">
            <v>40926</v>
          </cell>
          <cell r="H41" t="str">
            <v>FLOATING</v>
          </cell>
          <cell r="I41">
            <v>4</v>
          </cell>
          <cell r="J41">
            <v>2.5000000000000001E-2</v>
          </cell>
          <cell r="K41">
            <v>1790000000</v>
          </cell>
          <cell r="L41" t="str">
            <v>B2</v>
          </cell>
          <cell r="M41" t="str">
            <v>B3</v>
          </cell>
          <cell r="N41">
            <v>0</v>
          </cell>
          <cell r="O41" t="str">
            <v>Caa1</v>
          </cell>
          <cell r="P41" t="str">
            <v>B2</v>
          </cell>
          <cell r="Q41">
            <v>0</v>
          </cell>
          <cell r="R41">
            <v>0</v>
          </cell>
          <cell r="S41" t="str">
            <v>No</v>
          </cell>
          <cell r="T41" t="str">
            <v>Public Rating</v>
          </cell>
          <cell r="U41" t="str">
            <v>B</v>
          </cell>
          <cell r="V41">
            <v>0</v>
          </cell>
          <cell r="W41" t="str">
            <v>CCC+</v>
          </cell>
          <cell r="X41" t="str">
            <v>B</v>
          </cell>
          <cell r="Y41">
            <v>0</v>
          </cell>
          <cell r="Z41">
            <v>0</v>
          </cell>
          <cell r="AA41" t="str">
            <v>No</v>
          </cell>
          <cell r="AB41" t="str">
            <v>Public Rating</v>
          </cell>
          <cell r="AC41" t="str">
            <v>Healthcare, Education and Childcare</v>
          </cell>
          <cell r="AD41" t="str">
            <v>Health care</v>
          </cell>
          <cell r="AE41" t="str">
            <v>USA</v>
          </cell>
          <cell r="AF41" t="str">
            <v>Senior Secured</v>
          </cell>
          <cell r="AG41">
            <v>38370</v>
          </cell>
          <cell r="AH41" t="str">
            <v>Warner Chilcott Holdings Company III, Limited</v>
          </cell>
          <cell r="AI41" t="str">
            <v>NO</v>
          </cell>
          <cell r="AJ41" t="str">
            <v>NO</v>
          </cell>
          <cell r="AK41">
            <v>0</v>
          </cell>
          <cell r="AL41" t="str">
            <v>Senior Secured Loan Collateral Debt Obligation</v>
          </cell>
          <cell r="AM41" t="str">
            <v>Senior Secured Loan Collateral Debt Obligation</v>
          </cell>
          <cell r="AN41" t="str">
            <v>NO</v>
          </cell>
          <cell r="AO41" t="str">
            <v>NO</v>
          </cell>
          <cell r="AP41" t="str">
            <v>NO</v>
          </cell>
          <cell r="AQ41" t="str">
            <v>NO</v>
          </cell>
          <cell r="AR41" t="str">
            <v>NO</v>
          </cell>
          <cell r="AS41" t="str">
            <v>Aaa</v>
          </cell>
          <cell r="AT41" t="str">
            <v>AAA</v>
          </cell>
          <cell r="AU41" t="str">
            <v>NO</v>
          </cell>
          <cell r="AV41" t="str">
            <v>NO</v>
          </cell>
          <cell r="AW41" t="str">
            <v>NO</v>
          </cell>
          <cell r="AX41" t="str">
            <v>NO</v>
          </cell>
          <cell r="AY41" t="str">
            <v>NO</v>
          </cell>
          <cell r="AZ41" t="str">
            <v>No</v>
          </cell>
          <cell r="BA41" t="str">
            <v>USD</v>
          </cell>
        </row>
        <row r="42">
          <cell r="A42" t="str">
            <v>BRS0Y0R94</v>
          </cell>
          <cell r="B42">
            <v>0</v>
          </cell>
          <cell r="C42" t="str">
            <v>Warner Chilcott Corporation</v>
          </cell>
          <cell r="D42" t="str">
            <v>Warner Chilcott Corporation</v>
          </cell>
          <cell r="E42" t="str">
            <v>Term Loan C</v>
          </cell>
          <cell r="F42" t="str">
            <v>LOAN</v>
          </cell>
          <cell r="G42">
            <v>40926</v>
          </cell>
          <cell r="H42" t="str">
            <v>FLOATING</v>
          </cell>
          <cell r="I42">
            <v>4</v>
          </cell>
          <cell r="J42">
            <v>2.5000000000000001E-2</v>
          </cell>
          <cell r="K42">
            <v>1790000000</v>
          </cell>
          <cell r="L42" t="str">
            <v>B2</v>
          </cell>
          <cell r="M42" t="str">
            <v>B3</v>
          </cell>
          <cell r="N42">
            <v>0</v>
          </cell>
          <cell r="O42" t="str">
            <v>Caa1</v>
          </cell>
          <cell r="P42" t="str">
            <v>B2</v>
          </cell>
          <cell r="Q42">
            <v>0</v>
          </cell>
          <cell r="R42">
            <v>0</v>
          </cell>
          <cell r="S42" t="str">
            <v>No</v>
          </cell>
          <cell r="T42" t="str">
            <v>Public Rating</v>
          </cell>
          <cell r="U42" t="str">
            <v>B</v>
          </cell>
          <cell r="V42">
            <v>0</v>
          </cell>
          <cell r="W42" t="str">
            <v>CCC+</v>
          </cell>
          <cell r="X42" t="str">
            <v>B</v>
          </cell>
          <cell r="Y42">
            <v>0</v>
          </cell>
          <cell r="Z42">
            <v>0</v>
          </cell>
          <cell r="AA42" t="str">
            <v>No</v>
          </cell>
          <cell r="AB42" t="str">
            <v>Public Rating</v>
          </cell>
          <cell r="AC42" t="str">
            <v>Healthcare, Education and Childcare</v>
          </cell>
          <cell r="AD42" t="str">
            <v>Health care</v>
          </cell>
          <cell r="AE42" t="str">
            <v>USA</v>
          </cell>
          <cell r="AF42" t="str">
            <v>Senior Secured</v>
          </cell>
          <cell r="AG42">
            <v>38370</v>
          </cell>
          <cell r="AH42" t="str">
            <v>Warner Chilcott Holdings Company III, Limited</v>
          </cell>
          <cell r="AI42" t="str">
            <v>NO</v>
          </cell>
          <cell r="AJ42" t="str">
            <v>NO</v>
          </cell>
          <cell r="AK42">
            <v>0</v>
          </cell>
          <cell r="AL42" t="str">
            <v>Senior Secured Loan Collateral Debt Obligation</v>
          </cell>
          <cell r="AM42" t="str">
            <v>Senior Secured Loan Collateral Debt Obligation</v>
          </cell>
          <cell r="AN42" t="str">
            <v>NO</v>
          </cell>
          <cell r="AO42" t="str">
            <v>NO</v>
          </cell>
          <cell r="AP42" t="str">
            <v>NO</v>
          </cell>
          <cell r="AQ42" t="str">
            <v>NO</v>
          </cell>
          <cell r="AR42" t="str">
            <v>NO</v>
          </cell>
          <cell r="AS42" t="str">
            <v>Aaa</v>
          </cell>
          <cell r="AT42" t="str">
            <v>AAA</v>
          </cell>
          <cell r="AU42" t="str">
            <v>NO</v>
          </cell>
          <cell r="AV42" t="str">
            <v>NO</v>
          </cell>
          <cell r="AW42" t="str">
            <v>NO</v>
          </cell>
          <cell r="AX42" t="str">
            <v>NO</v>
          </cell>
          <cell r="AY42" t="str">
            <v>NO</v>
          </cell>
          <cell r="AZ42" t="str">
            <v>No</v>
          </cell>
          <cell r="BA42" t="str">
            <v>USD</v>
          </cell>
        </row>
        <row r="43">
          <cell r="A43" t="str">
            <v>BRS0Y0RB9</v>
          </cell>
          <cell r="B43">
            <v>0</v>
          </cell>
          <cell r="C43" t="str">
            <v>Warner Chilcott Corporation</v>
          </cell>
          <cell r="D43" t="str">
            <v>Warner Chilcott Corporation</v>
          </cell>
          <cell r="E43" t="str">
            <v>Term Loan D</v>
          </cell>
          <cell r="F43" t="str">
            <v>LOAN</v>
          </cell>
          <cell r="G43">
            <v>40926</v>
          </cell>
          <cell r="H43" t="str">
            <v>FLOATING</v>
          </cell>
          <cell r="I43">
            <v>4</v>
          </cell>
          <cell r="J43">
            <v>2.5000000000000001E-2</v>
          </cell>
          <cell r="K43">
            <v>1790000000</v>
          </cell>
          <cell r="L43" t="str">
            <v>B2</v>
          </cell>
          <cell r="M43" t="str">
            <v>B3</v>
          </cell>
          <cell r="N43">
            <v>0</v>
          </cell>
          <cell r="O43" t="str">
            <v>Caa1</v>
          </cell>
          <cell r="P43" t="str">
            <v>B2</v>
          </cell>
          <cell r="Q43">
            <v>0</v>
          </cell>
          <cell r="R43">
            <v>0</v>
          </cell>
          <cell r="S43" t="str">
            <v>No</v>
          </cell>
          <cell r="T43" t="str">
            <v>Public Rating</v>
          </cell>
          <cell r="U43" t="str">
            <v>B</v>
          </cell>
          <cell r="V43">
            <v>0</v>
          </cell>
          <cell r="W43" t="str">
            <v>CCC+</v>
          </cell>
          <cell r="X43" t="str">
            <v>B</v>
          </cell>
          <cell r="Y43">
            <v>0</v>
          </cell>
          <cell r="Z43">
            <v>0</v>
          </cell>
          <cell r="AA43" t="str">
            <v>No</v>
          </cell>
          <cell r="AB43" t="str">
            <v>Public Rating</v>
          </cell>
          <cell r="AC43" t="str">
            <v>Healthcare, Education and Childcare</v>
          </cell>
          <cell r="AD43" t="str">
            <v>Health care</v>
          </cell>
          <cell r="AE43" t="str">
            <v>USA</v>
          </cell>
          <cell r="AF43" t="str">
            <v>Senior Secured</v>
          </cell>
          <cell r="AG43">
            <v>38370</v>
          </cell>
          <cell r="AH43" t="str">
            <v>Warner Chilcott Holdings Company III, Limited</v>
          </cell>
          <cell r="AI43" t="str">
            <v>NO</v>
          </cell>
          <cell r="AJ43" t="str">
            <v>NO</v>
          </cell>
          <cell r="AK43">
            <v>0</v>
          </cell>
          <cell r="AL43" t="str">
            <v>Senior Secured Loan Collateral Debt Obligation</v>
          </cell>
          <cell r="AM43" t="str">
            <v>Senior Secured Loan Collateral Debt Obligation</v>
          </cell>
          <cell r="AN43" t="str">
            <v>NO</v>
          </cell>
          <cell r="AO43" t="str">
            <v>NO</v>
          </cell>
          <cell r="AP43" t="str">
            <v>NO</v>
          </cell>
          <cell r="AQ43" t="str">
            <v>NO</v>
          </cell>
          <cell r="AR43" t="str">
            <v>NO</v>
          </cell>
          <cell r="AS43" t="str">
            <v>Aaa</v>
          </cell>
          <cell r="AT43" t="str">
            <v>AAA</v>
          </cell>
          <cell r="AU43" t="str">
            <v>NO</v>
          </cell>
          <cell r="AV43" t="str">
            <v>NO</v>
          </cell>
          <cell r="AW43" t="str">
            <v>NO</v>
          </cell>
          <cell r="AX43" t="str">
            <v>NO</v>
          </cell>
          <cell r="AY43" t="str">
            <v>NO</v>
          </cell>
          <cell r="AZ43" t="str">
            <v>No</v>
          </cell>
          <cell r="BA43" t="str">
            <v>USD</v>
          </cell>
        </row>
        <row r="44">
          <cell r="A44" t="str">
            <v>BRS1JJJC0</v>
          </cell>
          <cell r="B44">
            <v>0</v>
          </cell>
          <cell r="C44" t="str">
            <v>Yellowstone Mountain Club LLC/Yellowstone Development LLC</v>
          </cell>
          <cell r="D44" t="str">
            <v>Yellowstone Mountain Club LLC/Yellowstone Development LLC/Big Sky Ridge LLC</v>
          </cell>
          <cell r="E44" t="str">
            <v>1st Lien</v>
          </cell>
          <cell r="F44" t="str">
            <v>LOAN</v>
          </cell>
          <cell r="G44">
            <v>40451</v>
          </cell>
          <cell r="H44" t="str">
            <v>FLOATING</v>
          </cell>
          <cell r="I44">
            <v>4</v>
          </cell>
          <cell r="J44">
            <v>2.375E-2</v>
          </cell>
          <cell r="K44">
            <v>330000000</v>
          </cell>
          <cell r="L44" t="str">
            <v>B1</v>
          </cell>
          <cell r="M44" t="str">
            <v>N/R</v>
          </cell>
          <cell r="N44">
            <v>0</v>
          </cell>
          <cell r="O44">
            <v>0</v>
          </cell>
          <cell r="P44" t="str">
            <v>N/R</v>
          </cell>
          <cell r="Q44">
            <v>0</v>
          </cell>
          <cell r="R44">
            <v>0</v>
          </cell>
          <cell r="S44" t="str">
            <v>No</v>
          </cell>
          <cell r="T44" t="str">
            <v>Private Rating</v>
          </cell>
          <cell r="U44" t="str">
            <v>B+</v>
          </cell>
          <cell r="V44">
            <v>0</v>
          </cell>
          <cell r="W44">
            <v>0</v>
          </cell>
          <cell r="X44" t="str">
            <v>B+</v>
          </cell>
          <cell r="Y44">
            <v>0</v>
          </cell>
          <cell r="Z44">
            <v>0</v>
          </cell>
          <cell r="AA44" t="str">
            <v>No</v>
          </cell>
          <cell r="AB44" t="str">
            <v>Private Rating</v>
          </cell>
          <cell r="AC44" t="str">
            <v>Buildings and Real Estate</v>
          </cell>
          <cell r="AD44" t="str">
            <v>Building and development</v>
          </cell>
          <cell r="AE44" t="str">
            <v>USA</v>
          </cell>
          <cell r="AF44" t="str">
            <v>Senior Secured</v>
          </cell>
          <cell r="AG44">
            <v>38625</v>
          </cell>
          <cell r="AH44">
            <v>0</v>
          </cell>
          <cell r="AI44" t="str">
            <v>NO</v>
          </cell>
          <cell r="AJ44" t="str">
            <v>NO</v>
          </cell>
          <cell r="AK44">
            <v>0</v>
          </cell>
          <cell r="AL44" t="str">
            <v>Senior Secured Loan Collateral Debt Obligation</v>
          </cell>
          <cell r="AM44" t="str">
            <v>Senior Secured Loan Collateral Debt Obligation</v>
          </cell>
          <cell r="AN44" t="str">
            <v>NO</v>
          </cell>
          <cell r="AO44" t="str">
            <v>NO</v>
          </cell>
          <cell r="AP44" t="str">
            <v>NO</v>
          </cell>
          <cell r="AQ44" t="str">
            <v>NO</v>
          </cell>
          <cell r="AR44" t="str">
            <v>NO</v>
          </cell>
          <cell r="AS44" t="str">
            <v>Aaa</v>
          </cell>
          <cell r="AT44" t="str">
            <v>AAA</v>
          </cell>
          <cell r="AU44" t="str">
            <v>NO</v>
          </cell>
          <cell r="AV44" t="str">
            <v>NO</v>
          </cell>
          <cell r="AW44" t="str">
            <v>NO</v>
          </cell>
          <cell r="AX44" t="str">
            <v>NO</v>
          </cell>
          <cell r="AY44" t="str">
            <v>NO</v>
          </cell>
          <cell r="AZ44" t="str">
            <v>No</v>
          </cell>
          <cell r="BA44" t="str">
            <v>USD</v>
          </cell>
        </row>
        <row r="45">
          <cell r="A45" t="str">
            <v>BRS11FZH8</v>
          </cell>
          <cell r="B45">
            <v>0</v>
          </cell>
          <cell r="C45" t="str">
            <v>Fidelity National Information Service, Inc.</v>
          </cell>
          <cell r="D45" t="str">
            <v>Fidelity National Information Solutions, Inc./Fidelity National Tax Service, Inc.</v>
          </cell>
          <cell r="E45" t="str">
            <v>Term Loan B</v>
          </cell>
          <cell r="F45" t="str">
            <v>LOAN</v>
          </cell>
          <cell r="G45">
            <v>41342</v>
          </cell>
          <cell r="H45" t="str">
            <v>FLOATING</v>
          </cell>
          <cell r="I45">
            <v>4</v>
          </cell>
          <cell r="J45">
            <v>1.7500000000000002E-2</v>
          </cell>
          <cell r="K45">
            <v>3200000000</v>
          </cell>
          <cell r="L45" t="str">
            <v>Ba1</v>
          </cell>
          <cell r="M45" t="str">
            <v>N/R</v>
          </cell>
          <cell r="N45">
            <v>0</v>
          </cell>
          <cell r="O45">
            <v>0</v>
          </cell>
          <cell r="P45" t="str">
            <v>Ba1</v>
          </cell>
          <cell r="Q45">
            <v>0</v>
          </cell>
          <cell r="R45">
            <v>0</v>
          </cell>
          <cell r="S45" t="str">
            <v>No</v>
          </cell>
          <cell r="T45" t="str">
            <v>Public Rating</v>
          </cell>
          <cell r="U45" t="str">
            <v>BB</v>
          </cell>
          <cell r="V45">
            <v>0</v>
          </cell>
          <cell r="W45">
            <v>0</v>
          </cell>
          <cell r="X45" t="str">
            <v>BB</v>
          </cell>
          <cell r="Y45" t="str">
            <v>On Watch</v>
          </cell>
          <cell r="Z45" t="str">
            <v>Upgrade</v>
          </cell>
          <cell r="AA45" t="str">
            <v>No</v>
          </cell>
          <cell r="AB45" t="str">
            <v>Public Rating</v>
          </cell>
          <cell r="AC45" t="str">
            <v>Diversified/Conglomerate Service</v>
          </cell>
          <cell r="AD45" t="str">
            <v>Business equipment and services</v>
          </cell>
          <cell r="AE45" t="str">
            <v>USA</v>
          </cell>
          <cell r="AF45" t="str">
            <v>Senior Secured</v>
          </cell>
          <cell r="AG45">
            <v>38420</v>
          </cell>
          <cell r="AH45">
            <v>0</v>
          </cell>
          <cell r="AI45" t="str">
            <v>NO</v>
          </cell>
          <cell r="AJ45" t="str">
            <v>NO</v>
          </cell>
          <cell r="AK45">
            <v>0</v>
          </cell>
          <cell r="AL45" t="str">
            <v>Senior Secured Loan Collateral Debt Obligation</v>
          </cell>
          <cell r="AM45" t="str">
            <v>Senior Secured Loan Collateral Debt Obligation</v>
          </cell>
          <cell r="AN45" t="str">
            <v>NO</v>
          </cell>
          <cell r="AO45" t="str">
            <v>NO</v>
          </cell>
          <cell r="AP45" t="str">
            <v>NO</v>
          </cell>
          <cell r="AQ45" t="str">
            <v>NO</v>
          </cell>
          <cell r="AR45" t="str">
            <v>NO</v>
          </cell>
          <cell r="AS45" t="str">
            <v>Aaa</v>
          </cell>
          <cell r="AT45" t="str">
            <v>AAA</v>
          </cell>
          <cell r="AU45" t="str">
            <v>NO</v>
          </cell>
          <cell r="AV45" t="str">
            <v>NO</v>
          </cell>
          <cell r="AW45" t="str">
            <v>NO</v>
          </cell>
          <cell r="AX45" t="str">
            <v>NO</v>
          </cell>
          <cell r="AY45" t="str">
            <v>NO</v>
          </cell>
          <cell r="AZ45" t="str">
            <v>No</v>
          </cell>
          <cell r="BA45" t="str">
            <v>USD</v>
          </cell>
        </row>
        <row r="46">
          <cell r="A46" t="str">
            <v>BRS1XSM97</v>
          </cell>
          <cell r="B46">
            <v>0</v>
          </cell>
          <cell r="C46" t="str">
            <v>NRG Energy Inc.</v>
          </cell>
          <cell r="D46" t="str">
            <v>NRG Energy Inc.</v>
          </cell>
          <cell r="E46" t="str">
            <v>Synthetic L/C Facility</v>
          </cell>
          <cell r="F46" t="str">
            <v>LOAN</v>
          </cell>
          <cell r="G46">
            <v>41306</v>
          </cell>
          <cell r="H46" t="str">
            <v>FLOATING</v>
          </cell>
          <cell r="I46">
            <v>4</v>
          </cell>
          <cell r="J46">
            <v>0.02</v>
          </cell>
          <cell r="K46">
            <v>8800000000</v>
          </cell>
          <cell r="L46" t="str">
            <v>Ba2</v>
          </cell>
          <cell r="M46" t="str">
            <v>B1</v>
          </cell>
          <cell r="N46">
            <v>0</v>
          </cell>
          <cell r="O46">
            <v>0</v>
          </cell>
          <cell r="P46" t="str">
            <v>Ba3</v>
          </cell>
          <cell r="Q46">
            <v>0</v>
          </cell>
          <cell r="R46">
            <v>0</v>
          </cell>
          <cell r="S46" t="str">
            <v>No</v>
          </cell>
          <cell r="T46" t="str">
            <v>Public Rating</v>
          </cell>
          <cell r="U46" t="str">
            <v>BB-</v>
          </cell>
          <cell r="V46" t="str">
            <v>B-</v>
          </cell>
          <cell r="W46">
            <v>0</v>
          </cell>
          <cell r="X46" t="str">
            <v>B+</v>
          </cell>
          <cell r="Y46">
            <v>0</v>
          </cell>
          <cell r="Z46">
            <v>0</v>
          </cell>
          <cell r="AA46" t="str">
            <v>No</v>
          </cell>
          <cell r="AB46" t="str">
            <v>Public Rating</v>
          </cell>
          <cell r="AC46" t="str">
            <v>Utilities</v>
          </cell>
          <cell r="AD46" t="str">
            <v>Utilities</v>
          </cell>
          <cell r="AE46" t="str">
            <v>USA</v>
          </cell>
          <cell r="AF46" t="str">
            <v>Senior Secured</v>
          </cell>
          <cell r="AG46">
            <v>38743</v>
          </cell>
          <cell r="AH46">
            <v>0</v>
          </cell>
          <cell r="AI46" t="str">
            <v>NO</v>
          </cell>
          <cell r="AJ46" t="str">
            <v>NO</v>
          </cell>
          <cell r="AK46">
            <v>0</v>
          </cell>
          <cell r="AL46" t="str">
            <v>Senior Secured Loan Collateral Debt Obligation</v>
          </cell>
          <cell r="AM46" t="str">
            <v>Senior Secured Loan Collateral Debt Obligation</v>
          </cell>
          <cell r="AN46" t="str">
            <v>NO</v>
          </cell>
          <cell r="AO46" t="str">
            <v>NO</v>
          </cell>
          <cell r="AP46" t="str">
            <v>NO</v>
          </cell>
          <cell r="AQ46" t="str">
            <v>NO</v>
          </cell>
          <cell r="AR46" t="str">
            <v>NO</v>
          </cell>
          <cell r="AS46" t="str">
            <v>Aaa</v>
          </cell>
          <cell r="AT46" t="str">
            <v>AAA</v>
          </cell>
          <cell r="AU46" t="str">
            <v>NO</v>
          </cell>
          <cell r="AV46" t="str">
            <v>NO</v>
          </cell>
          <cell r="AW46" t="str">
            <v>NO</v>
          </cell>
          <cell r="AX46" t="str">
            <v>NO</v>
          </cell>
          <cell r="AY46" t="str">
            <v>NO</v>
          </cell>
          <cell r="AZ46" t="str">
            <v>No</v>
          </cell>
          <cell r="BA46" t="str">
            <v>USD</v>
          </cell>
        </row>
        <row r="47">
          <cell r="A47" t="str">
            <v>BRS1XSLQ0</v>
          </cell>
          <cell r="B47">
            <v>0</v>
          </cell>
          <cell r="C47" t="str">
            <v>NRG Energy Inc.</v>
          </cell>
          <cell r="D47" t="str">
            <v>NRG Energy Inc.</v>
          </cell>
          <cell r="E47" t="str">
            <v>Term Loan B</v>
          </cell>
          <cell r="F47" t="str">
            <v>LOAN</v>
          </cell>
          <cell r="G47">
            <v>41305</v>
          </cell>
          <cell r="H47" t="str">
            <v>FLOATING</v>
          </cell>
          <cell r="I47">
            <v>4</v>
          </cell>
          <cell r="J47">
            <v>0.02</v>
          </cell>
          <cell r="K47">
            <v>8800000000</v>
          </cell>
          <cell r="L47" t="str">
            <v>Ba2</v>
          </cell>
          <cell r="M47" t="str">
            <v>B1</v>
          </cell>
          <cell r="N47">
            <v>0</v>
          </cell>
          <cell r="O47">
            <v>0</v>
          </cell>
          <cell r="P47" t="str">
            <v>Ba3</v>
          </cell>
          <cell r="Q47">
            <v>0</v>
          </cell>
          <cell r="R47">
            <v>0</v>
          </cell>
          <cell r="S47" t="str">
            <v>No</v>
          </cell>
          <cell r="T47" t="str">
            <v>Public Rating</v>
          </cell>
          <cell r="U47" t="str">
            <v>BB-</v>
          </cell>
          <cell r="V47" t="str">
            <v>B-</v>
          </cell>
          <cell r="W47">
            <v>0</v>
          </cell>
          <cell r="X47" t="str">
            <v>B+</v>
          </cell>
          <cell r="Y47">
            <v>0</v>
          </cell>
          <cell r="Z47">
            <v>0</v>
          </cell>
          <cell r="AA47" t="str">
            <v>No</v>
          </cell>
          <cell r="AB47" t="str">
            <v>Public Rating</v>
          </cell>
          <cell r="AC47" t="str">
            <v>Utilities</v>
          </cell>
          <cell r="AD47" t="str">
            <v>Utilities</v>
          </cell>
          <cell r="AE47" t="str">
            <v>USA</v>
          </cell>
          <cell r="AF47" t="str">
            <v>Senior Secured</v>
          </cell>
          <cell r="AG47">
            <v>38743</v>
          </cell>
          <cell r="AH47">
            <v>0</v>
          </cell>
          <cell r="AI47" t="str">
            <v>NO</v>
          </cell>
          <cell r="AJ47" t="str">
            <v>NO</v>
          </cell>
          <cell r="AK47">
            <v>0</v>
          </cell>
          <cell r="AL47" t="str">
            <v>Senior Secured Loan Collateral Debt Obligation</v>
          </cell>
          <cell r="AM47" t="str">
            <v>Senior Secured Loan Collateral Debt Obligation</v>
          </cell>
          <cell r="AN47" t="str">
            <v>NO</v>
          </cell>
          <cell r="AO47" t="str">
            <v>NO</v>
          </cell>
          <cell r="AP47" t="str">
            <v>NO</v>
          </cell>
          <cell r="AQ47" t="str">
            <v>NO</v>
          </cell>
          <cell r="AR47" t="str">
            <v>NO</v>
          </cell>
          <cell r="AS47" t="str">
            <v>Aaa</v>
          </cell>
          <cell r="AT47" t="str">
            <v>AAA</v>
          </cell>
          <cell r="AU47" t="str">
            <v>NO</v>
          </cell>
          <cell r="AV47" t="str">
            <v>NO</v>
          </cell>
          <cell r="AW47" t="str">
            <v>NO</v>
          </cell>
          <cell r="AX47" t="str">
            <v>NO</v>
          </cell>
          <cell r="AY47" t="str">
            <v>NO</v>
          </cell>
          <cell r="AZ47" t="str">
            <v>No</v>
          </cell>
          <cell r="BA47" t="str">
            <v>USD</v>
          </cell>
        </row>
        <row r="48">
          <cell r="A48" t="str">
            <v>BRS1MVEM2</v>
          </cell>
          <cell r="B48">
            <v>0</v>
          </cell>
          <cell r="C48" t="str">
            <v>Roundy’s Supermarkets, Inc.</v>
          </cell>
          <cell r="D48" t="str">
            <v>Roundy’s Supermarkets, Inc.</v>
          </cell>
          <cell r="E48" t="str">
            <v>Term Loan</v>
          </cell>
          <cell r="F48" t="str">
            <v>LOAN</v>
          </cell>
          <cell r="G48">
            <v>40850</v>
          </cell>
          <cell r="H48" t="str">
            <v>FLOATING</v>
          </cell>
          <cell r="I48">
            <v>4</v>
          </cell>
          <cell r="J48">
            <v>0.03</v>
          </cell>
          <cell r="K48">
            <v>875000000</v>
          </cell>
          <cell r="L48" t="str">
            <v>B2</v>
          </cell>
          <cell r="M48" t="str">
            <v>B3</v>
          </cell>
          <cell r="N48">
            <v>0</v>
          </cell>
          <cell r="O48">
            <v>0</v>
          </cell>
          <cell r="P48" t="str">
            <v>B2</v>
          </cell>
          <cell r="Q48">
            <v>0</v>
          </cell>
          <cell r="R48">
            <v>0</v>
          </cell>
          <cell r="S48" t="str">
            <v>No</v>
          </cell>
          <cell r="T48" t="str">
            <v>Public Rating</v>
          </cell>
          <cell r="U48" t="str">
            <v>B+</v>
          </cell>
          <cell r="V48">
            <v>0</v>
          </cell>
          <cell r="W48">
            <v>0</v>
          </cell>
          <cell r="X48" t="str">
            <v>B+</v>
          </cell>
          <cell r="Y48">
            <v>0</v>
          </cell>
          <cell r="Z48">
            <v>0</v>
          </cell>
          <cell r="AA48" t="str">
            <v>No</v>
          </cell>
          <cell r="AB48" t="str">
            <v>Public Rating</v>
          </cell>
          <cell r="AC48" t="str">
            <v>Grocery</v>
          </cell>
          <cell r="AD48" t="str">
            <v>Food/drug retailers</v>
          </cell>
          <cell r="AE48" t="str">
            <v>USA</v>
          </cell>
          <cell r="AF48" t="str">
            <v>Senior Secured</v>
          </cell>
          <cell r="AG48">
            <v>38659</v>
          </cell>
          <cell r="AH48">
            <v>0</v>
          </cell>
          <cell r="AI48" t="str">
            <v>NO</v>
          </cell>
          <cell r="AJ48" t="str">
            <v>NO</v>
          </cell>
          <cell r="AK48">
            <v>0</v>
          </cell>
          <cell r="AL48" t="str">
            <v>Senior Secured Loan Collateral Debt Obligation</v>
          </cell>
          <cell r="AM48" t="str">
            <v>Senior Secured Loan Collateral Debt Obligation</v>
          </cell>
          <cell r="AN48" t="str">
            <v>NO</v>
          </cell>
          <cell r="AO48" t="str">
            <v>NO</v>
          </cell>
          <cell r="AP48" t="str">
            <v>NO</v>
          </cell>
          <cell r="AQ48" t="str">
            <v>NO</v>
          </cell>
          <cell r="AR48" t="str">
            <v>NO</v>
          </cell>
          <cell r="AS48" t="str">
            <v>Aaa</v>
          </cell>
          <cell r="AT48" t="str">
            <v>AAA</v>
          </cell>
          <cell r="AU48" t="str">
            <v>NO</v>
          </cell>
          <cell r="AV48" t="str">
            <v>NO</v>
          </cell>
          <cell r="AW48" t="str">
            <v>NO</v>
          </cell>
          <cell r="AX48" t="str">
            <v>NO</v>
          </cell>
          <cell r="AY48" t="str">
            <v>NO</v>
          </cell>
          <cell r="AZ48" t="str">
            <v>No</v>
          </cell>
          <cell r="BA48" t="str">
            <v>USD</v>
          </cell>
        </row>
        <row r="49">
          <cell r="A49" t="str">
            <v>BRS2794G0</v>
          </cell>
          <cell r="B49">
            <v>0</v>
          </cell>
          <cell r="C49" t="str">
            <v>UPC Broadband Holding B.V. and UPC Financing Partnership</v>
          </cell>
          <cell r="D49" t="str">
            <v>UPC Broadband Holding B.V. and UPC Financing Partnership</v>
          </cell>
          <cell r="E49" t="str">
            <v>Term Loan J-2</v>
          </cell>
          <cell r="F49" t="str">
            <v>LOAN</v>
          </cell>
          <cell r="G49">
            <v>41364</v>
          </cell>
          <cell r="H49" t="str">
            <v>FLOATING</v>
          </cell>
          <cell r="I49">
            <v>4</v>
          </cell>
          <cell r="J49">
            <v>0.02</v>
          </cell>
          <cell r="K49">
            <v>1672000000</v>
          </cell>
          <cell r="L49" t="str">
            <v>B1</v>
          </cell>
          <cell r="M49" t="str">
            <v>N/R</v>
          </cell>
          <cell r="N49">
            <v>0</v>
          </cell>
          <cell r="O49">
            <v>0</v>
          </cell>
          <cell r="P49" t="str">
            <v>N/R</v>
          </cell>
          <cell r="Q49">
            <v>0</v>
          </cell>
          <cell r="R49">
            <v>0</v>
          </cell>
          <cell r="S49" t="str">
            <v>No</v>
          </cell>
          <cell r="T49" t="str">
            <v>Public Rating</v>
          </cell>
          <cell r="U49" t="str">
            <v>B</v>
          </cell>
          <cell r="V49">
            <v>0</v>
          </cell>
          <cell r="W49">
            <v>0</v>
          </cell>
          <cell r="X49" t="str">
            <v>B</v>
          </cell>
          <cell r="Y49">
            <v>0</v>
          </cell>
          <cell r="Z49">
            <v>0</v>
          </cell>
          <cell r="AA49" t="str">
            <v>No</v>
          </cell>
          <cell r="AB49" t="str">
            <v>Public Rating</v>
          </cell>
          <cell r="AC49" t="str">
            <v>Broadcasting &amp; Entertainment</v>
          </cell>
          <cell r="AD49" t="str">
            <v>Cable and satellite television</v>
          </cell>
          <cell r="AE49" t="str">
            <v>USA</v>
          </cell>
          <cell r="AF49" t="str">
            <v>Senior Secured</v>
          </cell>
          <cell r="AG49">
            <v>38002</v>
          </cell>
          <cell r="AH49">
            <v>0</v>
          </cell>
          <cell r="AI49" t="str">
            <v>NO</v>
          </cell>
          <cell r="AJ49" t="str">
            <v>NO</v>
          </cell>
          <cell r="AK49">
            <v>0</v>
          </cell>
          <cell r="AL49" t="str">
            <v>Senior Secured Loan Collateral Debt Obligation</v>
          </cell>
          <cell r="AM49" t="str">
            <v>Senior Secured Loan Collateral Debt Obligation</v>
          </cell>
          <cell r="AN49" t="str">
            <v>NO</v>
          </cell>
          <cell r="AO49" t="str">
            <v>NO</v>
          </cell>
          <cell r="AP49" t="str">
            <v>NO</v>
          </cell>
          <cell r="AQ49" t="str">
            <v>NO</v>
          </cell>
          <cell r="AR49" t="str">
            <v>NO</v>
          </cell>
          <cell r="AS49" t="str">
            <v>Aaa</v>
          </cell>
          <cell r="AT49" t="str">
            <v>AAA</v>
          </cell>
          <cell r="AU49" t="str">
            <v>NO</v>
          </cell>
          <cell r="AV49" t="str">
            <v>NO</v>
          </cell>
          <cell r="AW49" t="str">
            <v>NO</v>
          </cell>
          <cell r="AX49" t="str">
            <v>NO</v>
          </cell>
          <cell r="AY49" t="str">
            <v>NO</v>
          </cell>
          <cell r="AZ49" t="str">
            <v>No</v>
          </cell>
          <cell r="BA49" t="str">
            <v>USD</v>
          </cell>
        </row>
        <row r="50">
          <cell r="A50" t="str">
            <v>BRS1CAG13</v>
          </cell>
          <cell r="B50">
            <v>0</v>
          </cell>
          <cell r="C50" t="str">
            <v>AAT Communications Corp.</v>
          </cell>
          <cell r="D50" t="str">
            <v>AAT Communications Corp.</v>
          </cell>
          <cell r="E50" t="str">
            <v>1st Lien</v>
          </cell>
          <cell r="F50" t="str">
            <v>LOAN</v>
          </cell>
          <cell r="G50">
            <v>41121</v>
          </cell>
          <cell r="H50" t="str">
            <v>FLOATING</v>
          </cell>
          <cell r="I50">
            <v>4</v>
          </cell>
          <cell r="J50">
            <v>1.7500000000000002E-2</v>
          </cell>
          <cell r="K50">
            <v>335000000</v>
          </cell>
          <cell r="L50" t="str">
            <v>B1</v>
          </cell>
          <cell r="M50" t="str">
            <v>N/R</v>
          </cell>
          <cell r="N50">
            <v>0</v>
          </cell>
          <cell r="O50">
            <v>0</v>
          </cell>
          <cell r="P50" t="str">
            <v>B1</v>
          </cell>
          <cell r="Q50">
            <v>0</v>
          </cell>
          <cell r="R50">
            <v>0</v>
          </cell>
          <cell r="S50" t="str">
            <v>No</v>
          </cell>
          <cell r="T50" t="str">
            <v>Public Rating</v>
          </cell>
          <cell r="U50" t="str">
            <v>BB+</v>
          </cell>
          <cell r="V50" t="str">
            <v/>
          </cell>
          <cell r="W50" t="str">
            <v/>
          </cell>
          <cell r="X50" t="str">
            <v>BB-</v>
          </cell>
          <cell r="Y50">
            <v>0</v>
          </cell>
          <cell r="Z50">
            <v>0</v>
          </cell>
          <cell r="AA50" t="str">
            <v>No</v>
          </cell>
          <cell r="AB50" t="str">
            <v>Public Rating</v>
          </cell>
          <cell r="AC50" t="str">
            <v>Telecommunications</v>
          </cell>
          <cell r="AD50" t="str">
            <v>Telecommunications</v>
          </cell>
          <cell r="AE50" t="str">
            <v>USA</v>
          </cell>
          <cell r="AF50" t="str">
            <v>Senior Secured</v>
          </cell>
          <cell r="AG50" t="str">
            <v>tbd</v>
          </cell>
          <cell r="AH50">
            <v>0</v>
          </cell>
          <cell r="AI50" t="str">
            <v>NO</v>
          </cell>
          <cell r="AJ50" t="str">
            <v>NO</v>
          </cell>
          <cell r="AK50">
            <v>0</v>
          </cell>
          <cell r="AL50" t="str">
            <v>Senior Secured Loan Collateral Debt Obligation</v>
          </cell>
          <cell r="AM50" t="str">
            <v>Senior Secured Loan Collateral Debt Obligation</v>
          </cell>
          <cell r="AN50" t="str">
            <v>NO</v>
          </cell>
          <cell r="AO50" t="str">
            <v>NO</v>
          </cell>
          <cell r="AP50" t="str">
            <v>NO</v>
          </cell>
          <cell r="AQ50" t="str">
            <v>NO</v>
          </cell>
          <cell r="AR50" t="str">
            <v>NO</v>
          </cell>
          <cell r="AS50" t="str">
            <v>Aaa</v>
          </cell>
          <cell r="AT50" t="str">
            <v>AAA</v>
          </cell>
          <cell r="AU50" t="str">
            <v>NO</v>
          </cell>
          <cell r="AV50" t="str">
            <v>NO</v>
          </cell>
          <cell r="AW50" t="str">
            <v>NO</v>
          </cell>
          <cell r="AX50" t="str">
            <v>NO</v>
          </cell>
          <cell r="AY50" t="str">
            <v>NO</v>
          </cell>
          <cell r="AZ50" t="str">
            <v>No</v>
          </cell>
          <cell r="BA50" t="str">
            <v>USD</v>
          </cell>
        </row>
        <row r="51">
          <cell r="A51" t="str">
            <v>BRS1EJ217</v>
          </cell>
          <cell r="B51">
            <v>0</v>
          </cell>
          <cell r="C51" t="str">
            <v>Alliance One International Inc.</v>
          </cell>
          <cell r="D51" t="str">
            <v>Alliance One International Inc./Intabex Netherlands B.V.</v>
          </cell>
          <cell r="E51" t="str">
            <v>Term Loan A</v>
          </cell>
          <cell r="F51" t="str">
            <v>LOAN</v>
          </cell>
          <cell r="G51">
            <v>39581</v>
          </cell>
          <cell r="H51" t="str">
            <v>FLOATING</v>
          </cell>
          <cell r="I51">
            <v>4</v>
          </cell>
          <cell r="J51">
            <v>3.2500000000000001E-2</v>
          </cell>
          <cell r="K51">
            <v>650000000</v>
          </cell>
          <cell r="L51" t="str">
            <v>B2</v>
          </cell>
          <cell r="M51" t="str">
            <v>B3</v>
          </cell>
          <cell r="N51">
            <v>0</v>
          </cell>
          <cell r="O51" t="str">
            <v>Caa2</v>
          </cell>
          <cell r="P51" t="str">
            <v>B2</v>
          </cell>
          <cell r="Q51">
            <v>0</v>
          </cell>
          <cell r="R51">
            <v>0</v>
          </cell>
          <cell r="S51" t="str">
            <v>No</v>
          </cell>
          <cell r="T51" t="str">
            <v>Public Rating</v>
          </cell>
          <cell r="U51" t="str">
            <v>B+</v>
          </cell>
          <cell r="V51" t="str">
            <v>B-</v>
          </cell>
          <cell r="W51" t="str">
            <v>B-</v>
          </cell>
          <cell r="X51" t="str">
            <v>B+</v>
          </cell>
          <cell r="Y51">
            <v>0</v>
          </cell>
          <cell r="Z51">
            <v>0</v>
          </cell>
          <cell r="AA51" t="str">
            <v>No</v>
          </cell>
          <cell r="AB51" t="str">
            <v>Public Rating</v>
          </cell>
          <cell r="AC51" t="str">
            <v>Beverage, Food and Tobacco</v>
          </cell>
          <cell r="AD51" t="str">
            <v>Beverage and tobacco</v>
          </cell>
          <cell r="AE51" t="str">
            <v>USA</v>
          </cell>
          <cell r="AF51" t="str">
            <v>Senior Secured</v>
          </cell>
          <cell r="AG51">
            <v>38485</v>
          </cell>
          <cell r="AH51">
            <v>0</v>
          </cell>
          <cell r="AI51" t="str">
            <v>NO</v>
          </cell>
          <cell r="AJ51" t="str">
            <v>NO</v>
          </cell>
          <cell r="AK51">
            <v>0</v>
          </cell>
          <cell r="AL51" t="str">
            <v>Senior Secured Loan Collateral Debt Obligation</v>
          </cell>
          <cell r="AM51" t="str">
            <v>Senior Secured Loan Collateral Debt Obligation</v>
          </cell>
          <cell r="AN51" t="str">
            <v>NO</v>
          </cell>
          <cell r="AO51" t="str">
            <v>NO</v>
          </cell>
          <cell r="AP51" t="str">
            <v>NO</v>
          </cell>
          <cell r="AQ51" t="str">
            <v>NO</v>
          </cell>
          <cell r="AR51" t="str">
            <v>NO</v>
          </cell>
          <cell r="AS51" t="str">
            <v>Aaa</v>
          </cell>
          <cell r="AT51" t="str">
            <v>AAA</v>
          </cell>
          <cell r="AU51" t="str">
            <v>NO</v>
          </cell>
          <cell r="AV51" t="str">
            <v>NO</v>
          </cell>
          <cell r="AW51" t="str">
            <v>NO</v>
          </cell>
          <cell r="AX51" t="str">
            <v>NO</v>
          </cell>
          <cell r="AY51" t="str">
            <v>NO</v>
          </cell>
          <cell r="AZ51" t="str">
            <v>No</v>
          </cell>
          <cell r="BA51" t="str">
            <v>USD</v>
          </cell>
        </row>
        <row r="52">
          <cell r="A52" t="str">
            <v>BRS18J107</v>
          </cell>
          <cell r="B52">
            <v>0</v>
          </cell>
          <cell r="C52" t="str">
            <v>Berry Plastics Corporation and BPC Holding Corporation</v>
          </cell>
          <cell r="D52" t="str">
            <v>Berry Plastics Corporation and BPC Holding Corporation</v>
          </cell>
          <cell r="E52" t="str">
            <v>Term Loan</v>
          </cell>
          <cell r="F52" t="str">
            <v>LOAN</v>
          </cell>
          <cell r="G52">
            <v>40381</v>
          </cell>
          <cell r="H52" t="str">
            <v>FLOATING</v>
          </cell>
          <cell r="I52">
            <v>4</v>
          </cell>
          <cell r="J52">
            <v>1.7500000000000002E-2</v>
          </cell>
          <cell r="K52">
            <v>945000000</v>
          </cell>
          <cell r="L52" t="str">
            <v>B1</v>
          </cell>
          <cell r="M52" t="str">
            <v>N/R</v>
          </cell>
          <cell r="N52">
            <v>0</v>
          </cell>
          <cell r="O52" t="str">
            <v>B3</v>
          </cell>
          <cell r="P52" t="str">
            <v>B1</v>
          </cell>
          <cell r="Q52">
            <v>0</v>
          </cell>
          <cell r="R52">
            <v>0</v>
          </cell>
          <cell r="S52" t="str">
            <v>No</v>
          </cell>
          <cell r="T52" t="str">
            <v>Public Rating</v>
          </cell>
          <cell r="U52" t="str">
            <v>B+</v>
          </cell>
          <cell r="V52">
            <v>0</v>
          </cell>
          <cell r="W52">
            <v>0</v>
          </cell>
          <cell r="X52" t="str">
            <v>B+</v>
          </cell>
          <cell r="Y52">
            <v>0</v>
          </cell>
          <cell r="Z52">
            <v>0</v>
          </cell>
          <cell r="AA52" t="str">
            <v>No</v>
          </cell>
          <cell r="AB52" t="str">
            <v>Public Rating</v>
          </cell>
          <cell r="AC52" t="str">
            <v>Chemicals, Plastics and Rubber</v>
          </cell>
          <cell r="AD52" t="str">
            <v>Chemical and plastics</v>
          </cell>
          <cell r="AE52" t="str">
            <v>USA</v>
          </cell>
          <cell r="AF52" t="str">
            <v>Senior Secured</v>
          </cell>
          <cell r="AG52">
            <v>38506</v>
          </cell>
          <cell r="AH52">
            <v>0</v>
          </cell>
          <cell r="AI52" t="str">
            <v>NO</v>
          </cell>
          <cell r="AJ52" t="str">
            <v>NO</v>
          </cell>
          <cell r="AK52">
            <v>0</v>
          </cell>
          <cell r="AL52" t="str">
            <v>Senior Secured Loan Collateral Debt Obligation</v>
          </cell>
          <cell r="AM52" t="str">
            <v>Senior Secured Loan Collateral Debt Obligation</v>
          </cell>
          <cell r="AN52" t="str">
            <v>NO</v>
          </cell>
          <cell r="AO52" t="str">
            <v>NO</v>
          </cell>
          <cell r="AP52" t="str">
            <v>NO</v>
          </cell>
          <cell r="AQ52" t="str">
            <v>NO</v>
          </cell>
          <cell r="AR52" t="str">
            <v>NO</v>
          </cell>
          <cell r="AS52" t="str">
            <v>Aaa</v>
          </cell>
          <cell r="AT52" t="str">
            <v>AAA</v>
          </cell>
          <cell r="AU52" t="str">
            <v>NO</v>
          </cell>
          <cell r="AV52" t="str">
            <v>NO</v>
          </cell>
          <cell r="AW52" t="str">
            <v>NO</v>
          </cell>
          <cell r="AX52" t="str">
            <v>NO</v>
          </cell>
          <cell r="AY52" t="str">
            <v>NO</v>
          </cell>
          <cell r="AZ52" t="str">
            <v>No</v>
          </cell>
          <cell r="BA52" t="str">
            <v>USD</v>
          </cell>
        </row>
        <row r="53">
          <cell r="A53" t="str">
            <v>BRS1Z6LJ2</v>
          </cell>
          <cell r="B53">
            <v>0</v>
          </cell>
          <cell r="C53" t="str">
            <v>CapRock Holdings Inc.</v>
          </cell>
          <cell r="D53" t="str">
            <v>IWL Communications, Incorporated</v>
          </cell>
          <cell r="E53" t="str">
            <v>Term Loan</v>
          </cell>
          <cell r="F53" t="str">
            <v>LOAN</v>
          </cell>
          <cell r="G53">
            <v>40940</v>
          </cell>
          <cell r="H53" t="str">
            <v>FLOATING</v>
          </cell>
          <cell r="I53">
            <v>4</v>
          </cell>
          <cell r="J53">
            <v>3.5000000000000003E-2</v>
          </cell>
          <cell r="K53">
            <v>122500000</v>
          </cell>
          <cell r="L53" t="str">
            <v>B2</v>
          </cell>
          <cell r="M53" t="str">
            <v>N/R</v>
          </cell>
          <cell r="N53">
            <v>0</v>
          </cell>
          <cell r="O53">
            <v>0</v>
          </cell>
          <cell r="P53" t="str">
            <v>B2</v>
          </cell>
          <cell r="Q53">
            <v>0</v>
          </cell>
          <cell r="R53">
            <v>0</v>
          </cell>
          <cell r="S53" t="str">
            <v>No</v>
          </cell>
          <cell r="T53" t="str">
            <v>Public Rating</v>
          </cell>
          <cell r="U53" t="str">
            <v>B+</v>
          </cell>
          <cell r="V53">
            <v>0</v>
          </cell>
          <cell r="W53">
            <v>0</v>
          </cell>
          <cell r="X53" t="str">
            <v>B+</v>
          </cell>
          <cell r="Y53">
            <v>0</v>
          </cell>
          <cell r="Z53">
            <v>0</v>
          </cell>
          <cell r="AA53" t="str">
            <v>No</v>
          </cell>
          <cell r="AB53" t="str">
            <v>Public Rating</v>
          </cell>
          <cell r="AC53" t="str">
            <v>Telecommunications</v>
          </cell>
          <cell r="AD53" t="str">
            <v>Telecommunications</v>
          </cell>
          <cell r="AE53" t="str">
            <v>USA</v>
          </cell>
          <cell r="AF53" t="str">
            <v>Senior Secured</v>
          </cell>
          <cell r="AG53">
            <v>38749</v>
          </cell>
          <cell r="AH53">
            <v>0</v>
          </cell>
          <cell r="AI53" t="str">
            <v>NO</v>
          </cell>
          <cell r="AJ53" t="str">
            <v>NO</v>
          </cell>
          <cell r="AK53">
            <v>0</v>
          </cell>
          <cell r="AL53" t="str">
            <v>Senior Secured Loan Collateral Debt Obligation</v>
          </cell>
          <cell r="AM53" t="str">
            <v>Senior Secured Loan Collateral Debt Obligation</v>
          </cell>
          <cell r="AN53" t="str">
            <v>NO</v>
          </cell>
          <cell r="AO53" t="str">
            <v>NO</v>
          </cell>
          <cell r="AP53" t="str">
            <v>NO</v>
          </cell>
          <cell r="AQ53" t="str">
            <v>NO</v>
          </cell>
          <cell r="AR53" t="str">
            <v>NO</v>
          </cell>
          <cell r="AS53" t="str">
            <v>Aaa</v>
          </cell>
          <cell r="AT53" t="str">
            <v>AAA</v>
          </cell>
          <cell r="AU53" t="str">
            <v>NO</v>
          </cell>
          <cell r="AV53" t="str">
            <v>NO</v>
          </cell>
          <cell r="AW53" t="str">
            <v>NO</v>
          </cell>
          <cell r="AX53" t="str">
            <v>NO</v>
          </cell>
          <cell r="AY53" t="str">
            <v>NO</v>
          </cell>
          <cell r="AZ53" t="str">
            <v>No</v>
          </cell>
          <cell r="BA53" t="str">
            <v>USD</v>
          </cell>
        </row>
        <row r="54">
          <cell r="A54" t="str">
            <v>BRS1APXV7</v>
          </cell>
          <cell r="B54">
            <v>0</v>
          </cell>
          <cell r="C54" t="str">
            <v>Coffeyville Resources LLC</v>
          </cell>
          <cell r="D54" t="str">
            <v>Coffeyville Resources LLC</v>
          </cell>
          <cell r="E54" t="str">
            <v>Level I</v>
          </cell>
          <cell r="F54" t="str">
            <v>LOAN</v>
          </cell>
          <cell r="G54">
            <v>41098</v>
          </cell>
          <cell r="H54" t="str">
            <v>FLOATING</v>
          </cell>
          <cell r="I54">
            <v>4</v>
          </cell>
          <cell r="J54">
            <v>2.5000000000000001E-2</v>
          </cell>
          <cell r="K54">
            <v>525000000</v>
          </cell>
          <cell r="L54" t="str">
            <v>B1</v>
          </cell>
          <cell r="M54" t="str">
            <v>N/R</v>
          </cell>
          <cell r="N54">
            <v>0</v>
          </cell>
          <cell r="O54">
            <v>0</v>
          </cell>
          <cell r="P54" t="str">
            <v>B2</v>
          </cell>
          <cell r="Q54">
            <v>0</v>
          </cell>
          <cell r="R54">
            <v>0</v>
          </cell>
          <cell r="S54" t="str">
            <v>No</v>
          </cell>
          <cell r="T54" t="str">
            <v>Public Rating</v>
          </cell>
          <cell r="U54" t="str">
            <v>BB-</v>
          </cell>
          <cell r="V54">
            <v>0</v>
          </cell>
          <cell r="W54">
            <v>0</v>
          </cell>
          <cell r="X54" t="str">
            <v>B+</v>
          </cell>
          <cell r="Y54">
            <v>0</v>
          </cell>
          <cell r="Z54">
            <v>0</v>
          </cell>
          <cell r="AA54" t="str">
            <v>No</v>
          </cell>
          <cell r="AB54" t="str">
            <v>Public Rating</v>
          </cell>
          <cell r="AC54" t="str">
            <v>Oil and Gas</v>
          </cell>
          <cell r="AD54" t="str">
            <v>Oil and gas</v>
          </cell>
          <cell r="AE54" t="str">
            <v>USA</v>
          </cell>
          <cell r="AF54" t="str">
            <v>Senior Secured</v>
          </cell>
          <cell r="AG54">
            <v>0</v>
          </cell>
          <cell r="AH54">
            <v>0</v>
          </cell>
          <cell r="AI54" t="str">
            <v>NO</v>
          </cell>
          <cell r="AJ54" t="str">
            <v>NO</v>
          </cell>
          <cell r="AK54">
            <v>0</v>
          </cell>
          <cell r="AL54" t="str">
            <v>Senior Secured Loan Collateral Debt Obligation</v>
          </cell>
          <cell r="AM54" t="str">
            <v>Senior Secured Loan Collateral Debt Obligation</v>
          </cell>
          <cell r="AN54" t="str">
            <v>NO</v>
          </cell>
          <cell r="AO54" t="str">
            <v>NO</v>
          </cell>
          <cell r="AP54" t="str">
            <v>NO</v>
          </cell>
          <cell r="AQ54" t="str">
            <v>NO</v>
          </cell>
          <cell r="AR54" t="str">
            <v>NO</v>
          </cell>
          <cell r="AS54" t="str">
            <v>Aaa</v>
          </cell>
          <cell r="AT54" t="str">
            <v>AAA</v>
          </cell>
          <cell r="AU54" t="str">
            <v>NO</v>
          </cell>
          <cell r="AV54" t="str">
            <v>NO</v>
          </cell>
          <cell r="AW54" t="str">
            <v>NO</v>
          </cell>
          <cell r="AX54" t="str">
            <v>NO</v>
          </cell>
          <cell r="AY54" t="str">
            <v>NO</v>
          </cell>
          <cell r="AZ54" t="str">
            <v>No</v>
          </cell>
          <cell r="BA54" t="str">
            <v>USD</v>
          </cell>
        </row>
        <row r="55">
          <cell r="A55" t="str">
            <v>BRS1ESS01</v>
          </cell>
          <cell r="B55">
            <v>0</v>
          </cell>
          <cell r="C55" t="str">
            <v>Complete Production Services, Inc.</v>
          </cell>
          <cell r="D55" t="str">
            <v>Integrated Production Services, Inc./Integrated Production Services Ltd.</v>
          </cell>
          <cell r="E55" t="str">
            <v>Term Loan B</v>
          </cell>
          <cell r="F55" t="str">
            <v>LOAN</v>
          </cell>
          <cell r="G55">
            <v>41152</v>
          </cell>
          <cell r="H55" t="str">
            <v>FLOATING</v>
          </cell>
          <cell r="I55">
            <v>4</v>
          </cell>
          <cell r="J55">
            <v>2.5000000000000001E-2</v>
          </cell>
          <cell r="K55">
            <v>400000000</v>
          </cell>
          <cell r="L55" t="str">
            <v>B2</v>
          </cell>
          <cell r="M55" t="str">
            <v>N/R</v>
          </cell>
          <cell r="N55">
            <v>0</v>
          </cell>
          <cell r="O55">
            <v>0</v>
          </cell>
          <cell r="P55" t="str">
            <v>B2</v>
          </cell>
          <cell r="Q55">
            <v>0</v>
          </cell>
          <cell r="R55">
            <v>0</v>
          </cell>
          <cell r="S55" t="str">
            <v>No</v>
          </cell>
          <cell r="T55" t="str">
            <v>Public Rating</v>
          </cell>
          <cell r="U55" t="str">
            <v>B</v>
          </cell>
          <cell r="V55">
            <v>0</v>
          </cell>
          <cell r="W55">
            <v>0</v>
          </cell>
          <cell r="X55" t="str">
            <v>B</v>
          </cell>
          <cell r="Y55">
            <v>0</v>
          </cell>
          <cell r="Z55">
            <v>0</v>
          </cell>
          <cell r="AA55" t="str">
            <v>No</v>
          </cell>
          <cell r="AB55" t="str">
            <v>Public Rating</v>
          </cell>
          <cell r="AC55" t="str">
            <v>Oil and Gas</v>
          </cell>
          <cell r="AD55" t="str">
            <v>Oil and gas</v>
          </cell>
          <cell r="AE55" t="str">
            <v>USA</v>
          </cell>
          <cell r="AF55" t="str">
            <v>Senior Secured</v>
          </cell>
          <cell r="AG55">
            <v>38607</v>
          </cell>
          <cell r="AH55">
            <v>0</v>
          </cell>
          <cell r="AI55" t="str">
            <v>NO</v>
          </cell>
          <cell r="AJ55" t="str">
            <v>NO</v>
          </cell>
          <cell r="AK55">
            <v>0</v>
          </cell>
          <cell r="AL55" t="str">
            <v>Senior Secured Loan Collateral Debt Obligation</v>
          </cell>
          <cell r="AM55" t="str">
            <v>Senior Secured Loan Collateral Debt Obligation</v>
          </cell>
          <cell r="AN55" t="str">
            <v>NO</v>
          </cell>
          <cell r="AO55" t="str">
            <v>NO</v>
          </cell>
          <cell r="AP55" t="str">
            <v>NO</v>
          </cell>
          <cell r="AQ55" t="str">
            <v>NO</v>
          </cell>
          <cell r="AR55" t="str">
            <v>NO</v>
          </cell>
          <cell r="AS55" t="str">
            <v>Aaa</v>
          </cell>
          <cell r="AT55" t="str">
            <v>AAA</v>
          </cell>
          <cell r="AU55" t="str">
            <v>NO</v>
          </cell>
          <cell r="AV55" t="str">
            <v>NO</v>
          </cell>
          <cell r="AW55" t="str">
            <v>NO</v>
          </cell>
          <cell r="AX55" t="str">
            <v>NO</v>
          </cell>
          <cell r="AY55" t="str">
            <v>NO</v>
          </cell>
          <cell r="AZ55" t="str">
            <v>No</v>
          </cell>
          <cell r="BA55" t="str">
            <v>USD</v>
          </cell>
        </row>
        <row r="56">
          <cell r="A56" t="str">
            <v>BRS18S6Y8</v>
          </cell>
          <cell r="B56">
            <v>0</v>
          </cell>
          <cell r="C56" t="str">
            <v>Covanta Energy Corporation</v>
          </cell>
          <cell r="D56" t="str">
            <v>Covanta Energy Corporation</v>
          </cell>
          <cell r="E56" t="str">
            <v>1st Lien</v>
          </cell>
          <cell r="F56" t="str">
            <v>LOAN</v>
          </cell>
          <cell r="G56">
            <v>41084</v>
          </cell>
          <cell r="H56" t="str">
            <v>FLOATING</v>
          </cell>
          <cell r="I56">
            <v>4</v>
          </cell>
          <cell r="J56">
            <v>0.03</v>
          </cell>
          <cell r="K56">
            <v>250000000</v>
          </cell>
          <cell r="L56" t="str">
            <v>B1</v>
          </cell>
          <cell r="M56" t="str">
            <v>N/R</v>
          </cell>
          <cell r="N56">
            <v>0</v>
          </cell>
          <cell r="O56">
            <v>0</v>
          </cell>
          <cell r="P56" t="str">
            <v>Ba3</v>
          </cell>
          <cell r="Q56">
            <v>0</v>
          </cell>
          <cell r="R56">
            <v>0</v>
          </cell>
          <cell r="S56" t="str">
            <v>No</v>
          </cell>
          <cell r="T56" t="str">
            <v>Public Rating</v>
          </cell>
          <cell r="U56" t="str">
            <v>B+</v>
          </cell>
          <cell r="V56">
            <v>0</v>
          </cell>
          <cell r="W56">
            <v>0</v>
          </cell>
          <cell r="X56" t="str">
            <v>B+</v>
          </cell>
          <cell r="Y56">
            <v>0</v>
          </cell>
          <cell r="Z56">
            <v>0</v>
          </cell>
          <cell r="AA56" t="str">
            <v>No</v>
          </cell>
          <cell r="AB56" t="str">
            <v>Public Rating</v>
          </cell>
          <cell r="AC56" t="str">
            <v>Utilities</v>
          </cell>
          <cell r="AD56" t="str">
            <v>Utilities</v>
          </cell>
          <cell r="AE56" t="str">
            <v>USA</v>
          </cell>
          <cell r="AF56" t="str">
            <v>Senior Secured</v>
          </cell>
          <cell r="AG56">
            <v>0</v>
          </cell>
          <cell r="AH56" t="str">
            <v>AmeriCANADA Ref-Fuel Holdings Corp</v>
          </cell>
          <cell r="AI56" t="str">
            <v>NO</v>
          </cell>
          <cell r="AJ56" t="str">
            <v>NO</v>
          </cell>
          <cell r="AK56">
            <v>0</v>
          </cell>
          <cell r="AL56" t="str">
            <v>Senior Secured Loan Collateral Debt Obligation</v>
          </cell>
          <cell r="AM56" t="str">
            <v>Senior Secured Loan Collateral Debt Obligation</v>
          </cell>
          <cell r="AN56" t="str">
            <v>NO</v>
          </cell>
          <cell r="AO56" t="str">
            <v>NO</v>
          </cell>
          <cell r="AP56" t="str">
            <v>NO</v>
          </cell>
          <cell r="AQ56" t="str">
            <v>NO</v>
          </cell>
          <cell r="AR56" t="str">
            <v>NO</v>
          </cell>
          <cell r="AS56" t="str">
            <v>Aaa</v>
          </cell>
          <cell r="AT56" t="str">
            <v>AAA</v>
          </cell>
          <cell r="AU56" t="str">
            <v>NO</v>
          </cell>
          <cell r="AV56" t="str">
            <v>NO</v>
          </cell>
          <cell r="AW56" t="str">
            <v>NO</v>
          </cell>
          <cell r="AX56" t="str">
            <v>NO</v>
          </cell>
          <cell r="AY56" t="str">
            <v>NO</v>
          </cell>
          <cell r="AZ56" t="str">
            <v>No</v>
          </cell>
          <cell r="BA56" t="str">
            <v>USD</v>
          </cell>
        </row>
        <row r="57">
          <cell r="A57" t="str">
            <v>BRS18S6Q5</v>
          </cell>
          <cell r="B57">
            <v>0</v>
          </cell>
          <cell r="C57" t="str">
            <v>Covanta Energy Corporation</v>
          </cell>
          <cell r="D57" t="str">
            <v>Covanta Energy Corporation</v>
          </cell>
          <cell r="E57" t="str">
            <v>Funded L/C</v>
          </cell>
          <cell r="F57" t="str">
            <v>LOAN</v>
          </cell>
          <cell r="G57">
            <v>41084</v>
          </cell>
          <cell r="H57" t="str">
            <v>FLOATING</v>
          </cell>
          <cell r="I57">
            <v>4</v>
          </cell>
          <cell r="J57">
            <v>0.03</v>
          </cell>
          <cell r="K57">
            <v>340000000</v>
          </cell>
          <cell r="L57" t="str">
            <v>B1</v>
          </cell>
          <cell r="M57" t="str">
            <v>N/R</v>
          </cell>
          <cell r="N57">
            <v>0</v>
          </cell>
          <cell r="O57">
            <v>0</v>
          </cell>
          <cell r="P57" t="str">
            <v>Ba3</v>
          </cell>
          <cell r="Q57">
            <v>0</v>
          </cell>
          <cell r="R57">
            <v>0</v>
          </cell>
          <cell r="S57" t="str">
            <v>No</v>
          </cell>
          <cell r="T57" t="str">
            <v>Public Rating</v>
          </cell>
          <cell r="U57" t="str">
            <v>B+</v>
          </cell>
          <cell r="V57">
            <v>0</v>
          </cell>
          <cell r="W57">
            <v>0</v>
          </cell>
          <cell r="X57" t="str">
            <v>B+</v>
          </cell>
          <cell r="Y57">
            <v>0</v>
          </cell>
          <cell r="Z57">
            <v>0</v>
          </cell>
          <cell r="AA57" t="str">
            <v>No</v>
          </cell>
          <cell r="AB57" t="str">
            <v>Public Rating</v>
          </cell>
          <cell r="AC57" t="str">
            <v>Utilities</v>
          </cell>
          <cell r="AD57" t="str">
            <v>Utilities</v>
          </cell>
          <cell r="AE57" t="str">
            <v>USA</v>
          </cell>
          <cell r="AF57" t="str">
            <v>Senior Secured</v>
          </cell>
          <cell r="AG57">
            <v>0</v>
          </cell>
          <cell r="AH57" t="str">
            <v>AmeriCANADA Ref-Fuel Holdings Corp</v>
          </cell>
          <cell r="AI57" t="str">
            <v>NO</v>
          </cell>
          <cell r="AJ57" t="str">
            <v>NO</v>
          </cell>
          <cell r="AK57">
            <v>0</v>
          </cell>
          <cell r="AL57" t="str">
            <v>Senior Secured Loan Collateral Debt Obligation</v>
          </cell>
          <cell r="AM57" t="str">
            <v>Senior Secured Loan Collateral Debt Obligation</v>
          </cell>
          <cell r="AN57" t="str">
            <v>NO</v>
          </cell>
          <cell r="AO57" t="str">
            <v>NO</v>
          </cell>
          <cell r="AP57" t="str">
            <v>NO</v>
          </cell>
          <cell r="AQ57" t="str">
            <v>NO</v>
          </cell>
          <cell r="AR57" t="str">
            <v>NO</v>
          </cell>
          <cell r="AS57" t="str">
            <v>Aaa</v>
          </cell>
          <cell r="AT57" t="str">
            <v>AAA</v>
          </cell>
          <cell r="AU57" t="str">
            <v>NO</v>
          </cell>
          <cell r="AV57" t="str">
            <v>NO</v>
          </cell>
          <cell r="AW57" t="str">
            <v>NO</v>
          </cell>
          <cell r="AX57" t="str">
            <v>NO</v>
          </cell>
          <cell r="AY57" t="str">
            <v>NO</v>
          </cell>
          <cell r="AZ57" t="str">
            <v>No</v>
          </cell>
          <cell r="BA57" t="str">
            <v>USD</v>
          </cell>
        </row>
        <row r="58">
          <cell r="A58" t="str">
            <v>BRS1J0SN7</v>
          </cell>
          <cell r="B58">
            <v>0</v>
          </cell>
          <cell r="C58" t="str">
            <v>Lion Gables Residential Trust</v>
          </cell>
          <cell r="D58" t="str">
            <v>Lion Gables Realty Limited Partnership</v>
          </cell>
          <cell r="E58" t="str">
            <v>Term Loan</v>
          </cell>
          <cell r="F58" t="str">
            <v>LOAN</v>
          </cell>
          <cell r="G58">
            <v>38990</v>
          </cell>
          <cell r="H58" t="str">
            <v>FLOATING</v>
          </cell>
          <cell r="I58">
            <v>4</v>
          </cell>
          <cell r="J58">
            <v>1.7500000000000002E-2</v>
          </cell>
          <cell r="K58">
            <v>1825000000</v>
          </cell>
          <cell r="L58" t="str">
            <v>Ba2</v>
          </cell>
          <cell r="M58" t="str">
            <v>Ba3</v>
          </cell>
          <cell r="N58">
            <v>0</v>
          </cell>
          <cell r="O58">
            <v>0</v>
          </cell>
          <cell r="P58" t="str">
            <v>N/R</v>
          </cell>
          <cell r="Q58">
            <v>0</v>
          </cell>
          <cell r="R58">
            <v>0</v>
          </cell>
          <cell r="S58" t="str">
            <v>No</v>
          </cell>
          <cell r="T58" t="str">
            <v>Public Rating</v>
          </cell>
          <cell r="U58" t="str">
            <v>BB+</v>
          </cell>
          <cell r="V58" t="str">
            <v>BBB</v>
          </cell>
          <cell r="W58">
            <v>0</v>
          </cell>
          <cell r="X58" t="str">
            <v>BB</v>
          </cell>
          <cell r="Y58">
            <v>0</v>
          </cell>
          <cell r="Z58">
            <v>0</v>
          </cell>
          <cell r="AA58" t="str">
            <v>No</v>
          </cell>
          <cell r="AB58" t="str">
            <v>Public Rating</v>
          </cell>
          <cell r="AC58" t="str">
            <v>Buildings and Real Estate</v>
          </cell>
          <cell r="AD58" t="str">
            <v>Building and development</v>
          </cell>
          <cell r="AE58" t="str">
            <v>USA</v>
          </cell>
          <cell r="AF58" t="str">
            <v>Senior Secured</v>
          </cell>
          <cell r="AG58" t="str">
            <v>TBD</v>
          </cell>
          <cell r="AH58" t="str">
            <v>Lion Gables Portfolio Limited Partnership</v>
          </cell>
          <cell r="AI58" t="str">
            <v>NO</v>
          </cell>
          <cell r="AJ58" t="str">
            <v>NO</v>
          </cell>
          <cell r="AK58">
            <v>0</v>
          </cell>
          <cell r="AL58" t="str">
            <v>Senior Secured Loan Collateral Debt Obligation</v>
          </cell>
          <cell r="AM58" t="str">
            <v>Senior Secured Loan Collateral Debt Obligation</v>
          </cell>
          <cell r="AN58" t="str">
            <v>NO</v>
          </cell>
          <cell r="AO58" t="str">
            <v>NO</v>
          </cell>
          <cell r="AP58" t="str">
            <v>NO</v>
          </cell>
          <cell r="AQ58" t="str">
            <v>NO</v>
          </cell>
          <cell r="AR58" t="str">
            <v>NO</v>
          </cell>
          <cell r="AS58" t="str">
            <v>Aaa</v>
          </cell>
          <cell r="AT58" t="str">
            <v>AAA</v>
          </cell>
          <cell r="AU58" t="str">
            <v>NO</v>
          </cell>
          <cell r="AV58" t="str">
            <v>NO</v>
          </cell>
          <cell r="AW58" t="str">
            <v>NO</v>
          </cell>
          <cell r="AX58" t="str">
            <v>NO</v>
          </cell>
          <cell r="AY58" t="str">
            <v>NO</v>
          </cell>
          <cell r="AZ58" t="str">
            <v>No</v>
          </cell>
          <cell r="BA58" t="str">
            <v>USD</v>
          </cell>
        </row>
        <row r="59">
          <cell r="A59" t="str">
            <v>BRS1B9GB5</v>
          </cell>
          <cell r="B59">
            <v>0</v>
          </cell>
          <cell r="C59" t="str">
            <v>Kyle Acquisition Group, LLC</v>
          </cell>
          <cell r="D59" t="str">
            <v>Kyle Acquisition Group, LLC</v>
          </cell>
          <cell r="E59" t="str">
            <v>Term Loan A</v>
          </cell>
          <cell r="F59" t="str">
            <v>LOAN</v>
          </cell>
          <cell r="G59">
            <v>39644</v>
          </cell>
          <cell r="H59" t="str">
            <v>FLOATING</v>
          </cell>
          <cell r="I59">
            <v>4</v>
          </cell>
          <cell r="J59">
            <v>0.02</v>
          </cell>
          <cell r="K59">
            <v>125000000</v>
          </cell>
          <cell r="L59" t="str">
            <v>Ba3</v>
          </cell>
          <cell r="M59" t="str">
            <v>N/R</v>
          </cell>
          <cell r="N59">
            <v>0</v>
          </cell>
          <cell r="O59">
            <v>0</v>
          </cell>
          <cell r="P59" t="str">
            <v>Ba3</v>
          </cell>
          <cell r="Q59">
            <v>0</v>
          </cell>
          <cell r="R59">
            <v>0</v>
          </cell>
          <cell r="S59" t="str">
            <v>No</v>
          </cell>
          <cell r="T59" t="str">
            <v>Private Rating</v>
          </cell>
          <cell r="U59" t="str">
            <v>BB</v>
          </cell>
          <cell r="V59">
            <v>0</v>
          </cell>
          <cell r="W59">
            <v>0</v>
          </cell>
          <cell r="X59" t="str">
            <v>BB</v>
          </cell>
          <cell r="Y59">
            <v>0</v>
          </cell>
          <cell r="Z59">
            <v>0</v>
          </cell>
          <cell r="AA59" t="str">
            <v>No</v>
          </cell>
          <cell r="AB59" t="str">
            <v>Public Rating</v>
          </cell>
          <cell r="AC59" t="str">
            <v>Buildings and Real Estate</v>
          </cell>
          <cell r="AD59" t="str">
            <v>Building and development</v>
          </cell>
          <cell r="AE59" t="str">
            <v>USA</v>
          </cell>
          <cell r="AF59" t="str">
            <v>Senior Secured</v>
          </cell>
          <cell r="AG59" t="str">
            <v>TBD</v>
          </cell>
          <cell r="AH59">
            <v>0</v>
          </cell>
          <cell r="AI59" t="str">
            <v>NO</v>
          </cell>
          <cell r="AJ59" t="str">
            <v>NO</v>
          </cell>
          <cell r="AK59">
            <v>0</v>
          </cell>
          <cell r="AL59" t="str">
            <v>Senior Secured Loan Collateral Debt Obligation</v>
          </cell>
          <cell r="AM59" t="str">
            <v>Senior Secured Loan Collateral Debt Obligation</v>
          </cell>
          <cell r="AN59" t="str">
            <v>NO</v>
          </cell>
          <cell r="AO59" t="str">
            <v>NO</v>
          </cell>
          <cell r="AP59" t="str">
            <v>NO</v>
          </cell>
          <cell r="AQ59" t="str">
            <v>NO</v>
          </cell>
          <cell r="AR59" t="str">
            <v>NO</v>
          </cell>
          <cell r="AS59" t="str">
            <v>Aaa</v>
          </cell>
          <cell r="AT59" t="str">
            <v>AAA</v>
          </cell>
          <cell r="AU59" t="str">
            <v>NO</v>
          </cell>
          <cell r="AV59" t="str">
            <v>NO</v>
          </cell>
          <cell r="AW59" t="str">
            <v>NO</v>
          </cell>
          <cell r="AX59" t="str">
            <v>NO</v>
          </cell>
          <cell r="AY59" t="str">
            <v>NO</v>
          </cell>
          <cell r="AZ59" t="str">
            <v>No</v>
          </cell>
          <cell r="BA59" t="str">
            <v>USD</v>
          </cell>
        </row>
        <row r="60">
          <cell r="A60" t="str">
            <v>BRS1B9GG4</v>
          </cell>
          <cell r="B60">
            <v>0</v>
          </cell>
          <cell r="C60" t="str">
            <v>Kyle Acquisition Group, LLC</v>
          </cell>
          <cell r="D60" t="str">
            <v>Kyle Acquisition Group, LLC</v>
          </cell>
          <cell r="E60" t="str">
            <v>Term Loan B</v>
          </cell>
          <cell r="F60" t="str">
            <v>LOAN</v>
          </cell>
          <cell r="G60">
            <v>40374</v>
          </cell>
          <cell r="H60" t="str">
            <v>FLOATING</v>
          </cell>
          <cell r="I60">
            <v>4</v>
          </cell>
          <cell r="J60">
            <v>0.02</v>
          </cell>
          <cell r="K60">
            <v>200000000</v>
          </cell>
          <cell r="L60" t="str">
            <v>Ba3</v>
          </cell>
          <cell r="M60" t="str">
            <v>N/R</v>
          </cell>
          <cell r="N60">
            <v>0</v>
          </cell>
          <cell r="O60">
            <v>0</v>
          </cell>
          <cell r="P60" t="str">
            <v>Ba3</v>
          </cell>
          <cell r="Q60">
            <v>0</v>
          </cell>
          <cell r="R60">
            <v>0</v>
          </cell>
          <cell r="S60" t="str">
            <v>No</v>
          </cell>
          <cell r="T60" t="str">
            <v>Private Rating</v>
          </cell>
          <cell r="U60" t="str">
            <v>BB</v>
          </cell>
          <cell r="V60">
            <v>0</v>
          </cell>
          <cell r="W60">
            <v>0</v>
          </cell>
          <cell r="X60" t="str">
            <v>BB</v>
          </cell>
          <cell r="Y60">
            <v>0</v>
          </cell>
          <cell r="Z60">
            <v>0</v>
          </cell>
          <cell r="AA60" t="str">
            <v>No</v>
          </cell>
          <cell r="AB60" t="str">
            <v>Public Rating</v>
          </cell>
          <cell r="AC60" t="str">
            <v>Buildings and Real Estate</v>
          </cell>
          <cell r="AD60" t="str">
            <v>Building and development</v>
          </cell>
          <cell r="AE60" t="str">
            <v>USA</v>
          </cell>
          <cell r="AF60" t="str">
            <v>Senior Secured</v>
          </cell>
          <cell r="AG60" t="str">
            <v>TBD</v>
          </cell>
          <cell r="AH60">
            <v>0</v>
          </cell>
          <cell r="AI60" t="str">
            <v>NO</v>
          </cell>
          <cell r="AJ60" t="str">
            <v>NO</v>
          </cell>
          <cell r="AK60">
            <v>0</v>
          </cell>
          <cell r="AL60" t="str">
            <v>Senior Secured Loan Collateral Debt Obligation</v>
          </cell>
          <cell r="AM60" t="str">
            <v>Senior Secured Loan Collateral Debt Obligation</v>
          </cell>
          <cell r="AN60" t="str">
            <v>NO</v>
          </cell>
          <cell r="AO60" t="str">
            <v>NO</v>
          </cell>
          <cell r="AP60" t="str">
            <v>NO</v>
          </cell>
          <cell r="AQ60" t="str">
            <v>NO</v>
          </cell>
          <cell r="AR60" t="str">
            <v>NO</v>
          </cell>
          <cell r="AS60" t="str">
            <v>Aaa</v>
          </cell>
          <cell r="AT60" t="str">
            <v>AAA</v>
          </cell>
          <cell r="AU60" t="str">
            <v>NO</v>
          </cell>
          <cell r="AV60" t="str">
            <v>NO</v>
          </cell>
          <cell r="AW60" t="str">
            <v>NO</v>
          </cell>
          <cell r="AX60" t="str">
            <v>NO</v>
          </cell>
          <cell r="AY60" t="str">
            <v>NO</v>
          </cell>
          <cell r="AZ60" t="str">
            <v>No</v>
          </cell>
          <cell r="BA60" t="str">
            <v>USD</v>
          </cell>
        </row>
        <row r="61">
          <cell r="A61" t="str">
            <v>BRS1ALQN2</v>
          </cell>
          <cell r="B61">
            <v>0</v>
          </cell>
          <cell r="C61" t="str">
            <v>Maidenform Inc.</v>
          </cell>
          <cell r="D61" t="str">
            <v>Maidenform Inc.</v>
          </cell>
          <cell r="E61" t="str">
            <v>Term Loan B</v>
          </cell>
          <cell r="F61" t="str">
            <v>LOAN</v>
          </cell>
          <cell r="G61">
            <v>40312</v>
          </cell>
          <cell r="H61" t="str">
            <v>FLOATING</v>
          </cell>
          <cell r="I61">
            <v>4</v>
          </cell>
          <cell r="J61">
            <v>1.7500000000000002E-2</v>
          </cell>
          <cell r="K61">
            <v>150000000</v>
          </cell>
          <cell r="L61" t="str">
            <v>Ba3</v>
          </cell>
          <cell r="M61" t="str">
            <v>N/R</v>
          </cell>
          <cell r="N61">
            <v>0</v>
          </cell>
          <cell r="O61">
            <v>0</v>
          </cell>
          <cell r="P61" t="str">
            <v>Ba3</v>
          </cell>
          <cell r="Q61">
            <v>0</v>
          </cell>
          <cell r="R61">
            <v>0</v>
          </cell>
          <cell r="S61" t="str">
            <v>No</v>
          </cell>
          <cell r="T61" t="str">
            <v>Public Rating</v>
          </cell>
          <cell r="U61" t="str">
            <v>B+</v>
          </cell>
          <cell r="V61">
            <v>0</v>
          </cell>
          <cell r="W61">
            <v>0</v>
          </cell>
          <cell r="X61" t="str">
            <v>B+</v>
          </cell>
          <cell r="Y61">
            <v>0</v>
          </cell>
          <cell r="Z61">
            <v>0</v>
          </cell>
          <cell r="AA61" t="str">
            <v>No</v>
          </cell>
          <cell r="AB61" t="str">
            <v>Public Rating</v>
          </cell>
          <cell r="AC61" t="str">
            <v>Textiles and Leather</v>
          </cell>
          <cell r="AD61" t="str">
            <v>Clothing/textiles</v>
          </cell>
          <cell r="AE61" t="str">
            <v>USA</v>
          </cell>
          <cell r="AF61" t="str">
            <v>Senior Secured</v>
          </cell>
          <cell r="AG61">
            <v>0</v>
          </cell>
          <cell r="AH61">
            <v>0</v>
          </cell>
          <cell r="AI61" t="str">
            <v>NO</v>
          </cell>
          <cell r="AJ61" t="str">
            <v>NO</v>
          </cell>
          <cell r="AK61">
            <v>0</v>
          </cell>
          <cell r="AL61" t="str">
            <v>Senior Secured Loan Collateral Debt Obligation</v>
          </cell>
          <cell r="AM61" t="str">
            <v>Senior Secured Loan Collateral Debt Obligation</v>
          </cell>
          <cell r="AN61" t="str">
            <v>NO</v>
          </cell>
          <cell r="AO61" t="str">
            <v>NO</v>
          </cell>
          <cell r="AP61" t="str">
            <v>NO</v>
          </cell>
          <cell r="AQ61" t="str">
            <v>NO</v>
          </cell>
          <cell r="AR61" t="str">
            <v>NO</v>
          </cell>
          <cell r="AS61" t="str">
            <v>Aaa</v>
          </cell>
          <cell r="AT61" t="str">
            <v>AAA</v>
          </cell>
          <cell r="AU61" t="str">
            <v>NO</v>
          </cell>
          <cell r="AV61" t="str">
            <v>NO</v>
          </cell>
          <cell r="AW61" t="str">
            <v>NO</v>
          </cell>
          <cell r="AX61" t="str">
            <v>NO</v>
          </cell>
          <cell r="AY61" t="str">
            <v>NO</v>
          </cell>
          <cell r="AZ61" t="str">
            <v>No</v>
          </cell>
          <cell r="BA61" t="str">
            <v>USD</v>
          </cell>
        </row>
        <row r="62">
          <cell r="A62" t="str">
            <v>BRS1YTQR0</v>
          </cell>
          <cell r="B62">
            <v>0</v>
          </cell>
          <cell r="C62" t="str">
            <v>Pep Boys - Manny, Moe &amp; Jack (The)</v>
          </cell>
          <cell r="D62" t="str">
            <v>The Pep Boys - Manny, Moe &amp; Jack</v>
          </cell>
          <cell r="E62" t="str">
            <v>Term Loan</v>
          </cell>
          <cell r="F62" t="str">
            <v>LOAN</v>
          </cell>
          <cell r="G62">
            <v>40573</v>
          </cell>
          <cell r="H62" t="str">
            <v>FLOATING</v>
          </cell>
          <cell r="I62">
            <v>4</v>
          </cell>
          <cell r="J62">
            <v>0.03</v>
          </cell>
          <cell r="K62">
            <v>200000000</v>
          </cell>
          <cell r="L62" t="str">
            <v>Ba2</v>
          </cell>
          <cell r="M62" t="str">
            <v>B2</v>
          </cell>
          <cell r="N62">
            <v>0</v>
          </cell>
          <cell r="O62" t="str">
            <v>B3</v>
          </cell>
          <cell r="P62" t="str">
            <v>B1</v>
          </cell>
          <cell r="Q62">
            <v>0</v>
          </cell>
          <cell r="R62">
            <v>0</v>
          </cell>
          <cell r="S62" t="str">
            <v>No</v>
          </cell>
          <cell r="T62" t="str">
            <v>Public Rating</v>
          </cell>
          <cell r="U62" t="str">
            <v>B+</v>
          </cell>
          <cell r="V62" t="str">
            <v>B-</v>
          </cell>
          <cell r="W62" t="str">
            <v>CCC</v>
          </cell>
          <cell r="X62" t="str">
            <v>B-</v>
          </cell>
          <cell r="Y62">
            <v>0</v>
          </cell>
          <cell r="Z62">
            <v>0</v>
          </cell>
          <cell r="AA62" t="str">
            <v>No</v>
          </cell>
          <cell r="AB62" t="str">
            <v>Public Rating</v>
          </cell>
          <cell r="AC62" t="str">
            <v>Retail Stores</v>
          </cell>
          <cell r="AD62" t="str">
            <v>Retailers (except food and drug)</v>
          </cell>
          <cell r="AE62" t="str">
            <v>USA</v>
          </cell>
          <cell r="AF62" t="str">
            <v>Senior Secured</v>
          </cell>
          <cell r="AG62" t="str">
            <v>TBD</v>
          </cell>
          <cell r="AH62">
            <v>0</v>
          </cell>
          <cell r="AI62" t="str">
            <v>NO</v>
          </cell>
          <cell r="AJ62" t="str">
            <v>NO</v>
          </cell>
          <cell r="AK62">
            <v>0</v>
          </cell>
          <cell r="AL62" t="str">
            <v>Second Lein Secured Loan Collateral Debt Obligation</v>
          </cell>
          <cell r="AM62" t="str">
            <v>Senior Secured Loan Collateral Debt Obligation</v>
          </cell>
          <cell r="AN62" t="str">
            <v>NO</v>
          </cell>
          <cell r="AO62" t="str">
            <v>NO</v>
          </cell>
          <cell r="AP62" t="str">
            <v>NO</v>
          </cell>
          <cell r="AQ62" t="str">
            <v>NO</v>
          </cell>
          <cell r="AR62" t="str">
            <v>NO</v>
          </cell>
          <cell r="AS62" t="str">
            <v>Aaa</v>
          </cell>
          <cell r="AT62" t="str">
            <v>AAA</v>
          </cell>
          <cell r="AU62" t="str">
            <v>NO</v>
          </cell>
          <cell r="AV62" t="str">
            <v>NO</v>
          </cell>
          <cell r="AW62" t="str">
            <v>NO</v>
          </cell>
          <cell r="AX62" t="str">
            <v>NO</v>
          </cell>
          <cell r="AY62" t="str">
            <v>NO</v>
          </cell>
          <cell r="AZ62" t="str">
            <v>No</v>
          </cell>
          <cell r="BA62" t="str">
            <v>USD</v>
          </cell>
        </row>
        <row r="63">
          <cell r="A63" t="str">
            <v>BRS1C6DV9</v>
          </cell>
          <cell r="B63">
            <v>0</v>
          </cell>
          <cell r="C63" t="str">
            <v>Petrohawk Energy Corporation</v>
          </cell>
          <cell r="D63" t="str">
            <v>Petrohawk Energy Corporation</v>
          </cell>
          <cell r="E63" t="str">
            <v>2nd Lien</v>
          </cell>
          <cell r="F63" t="str">
            <v>LOAN</v>
          </cell>
          <cell r="G63">
            <v>40387</v>
          </cell>
          <cell r="H63" t="str">
            <v>FLOATING</v>
          </cell>
          <cell r="I63">
            <v>4</v>
          </cell>
          <cell r="J63">
            <v>4.4999999999999998E-2</v>
          </cell>
          <cell r="K63">
            <v>150000000</v>
          </cell>
          <cell r="L63" t="str">
            <v>N/R</v>
          </cell>
          <cell r="M63" t="str">
            <v>N/R</v>
          </cell>
          <cell r="N63">
            <v>0</v>
          </cell>
          <cell r="O63">
            <v>0</v>
          </cell>
          <cell r="P63" t="str">
            <v>B3</v>
          </cell>
          <cell r="Q63" t="str">
            <v>On Watch</v>
          </cell>
          <cell r="R63" t="str">
            <v>Upgrade</v>
          </cell>
          <cell r="S63" t="str">
            <v>No</v>
          </cell>
          <cell r="T63" t="str">
            <v>Public Rating</v>
          </cell>
          <cell r="U63" t="str">
            <v>N/R</v>
          </cell>
          <cell r="V63">
            <v>0</v>
          </cell>
          <cell r="W63">
            <v>0</v>
          </cell>
          <cell r="X63" t="str">
            <v>B-</v>
          </cell>
          <cell r="Y63">
            <v>0</v>
          </cell>
          <cell r="Z63">
            <v>0</v>
          </cell>
          <cell r="AA63" t="str">
            <v>No</v>
          </cell>
          <cell r="AB63" t="str">
            <v>Public Rating</v>
          </cell>
          <cell r="AC63" t="str">
            <v>Oil and Gas</v>
          </cell>
          <cell r="AD63" t="str">
            <v>Oil and gas</v>
          </cell>
          <cell r="AE63" t="str">
            <v>USA</v>
          </cell>
          <cell r="AF63" t="str">
            <v>Senior Secured</v>
          </cell>
          <cell r="AG63">
            <v>38561</v>
          </cell>
          <cell r="AH63">
            <v>0</v>
          </cell>
          <cell r="AI63" t="str">
            <v>NO</v>
          </cell>
          <cell r="AJ63" t="str">
            <v>NO</v>
          </cell>
          <cell r="AK63">
            <v>0</v>
          </cell>
          <cell r="AL63" t="str">
            <v>Senior Secured Loan Collateral Debt Obligation</v>
          </cell>
          <cell r="AM63" t="str">
            <v>Non Senior Secured/Second Lien Secured Loan</v>
          </cell>
          <cell r="AN63" t="str">
            <v>NO</v>
          </cell>
          <cell r="AO63" t="str">
            <v>NO</v>
          </cell>
          <cell r="AP63" t="str">
            <v>NO</v>
          </cell>
          <cell r="AQ63" t="str">
            <v>NO</v>
          </cell>
          <cell r="AR63" t="str">
            <v>NO</v>
          </cell>
          <cell r="AS63" t="str">
            <v>Aaa</v>
          </cell>
          <cell r="AT63" t="str">
            <v>AAA</v>
          </cell>
          <cell r="AU63" t="str">
            <v>NO</v>
          </cell>
          <cell r="AV63" t="str">
            <v>NO</v>
          </cell>
          <cell r="AW63" t="str">
            <v>NO</v>
          </cell>
          <cell r="AX63" t="str">
            <v>NO</v>
          </cell>
          <cell r="AY63" t="str">
            <v>NO</v>
          </cell>
          <cell r="AZ63" t="str">
            <v>No</v>
          </cell>
          <cell r="BA63" t="str">
            <v>USD</v>
          </cell>
        </row>
        <row r="64">
          <cell r="A64" t="str">
            <v>BRS1U1ME8</v>
          </cell>
          <cell r="B64">
            <v>0</v>
          </cell>
          <cell r="C64" t="str">
            <v>Quebecor Media Inc.</v>
          </cell>
          <cell r="D64" t="str">
            <v>Quebecor Media Inc.</v>
          </cell>
          <cell r="E64" t="str">
            <v>Term Loan B</v>
          </cell>
          <cell r="F64" t="str">
            <v>LOAN</v>
          </cell>
          <cell r="G64">
            <v>41291</v>
          </cell>
          <cell r="H64" t="str">
            <v>FLOATING</v>
          </cell>
          <cell r="I64">
            <v>4</v>
          </cell>
          <cell r="J64">
            <v>0.02</v>
          </cell>
          <cell r="K64">
            <v>735000000</v>
          </cell>
          <cell r="L64" t="str">
            <v>B1</v>
          </cell>
          <cell r="M64" t="str">
            <v>B2</v>
          </cell>
          <cell r="N64">
            <v>0</v>
          </cell>
          <cell r="O64">
            <v>0</v>
          </cell>
          <cell r="P64" t="str">
            <v>Ba3</v>
          </cell>
          <cell r="Q64">
            <v>0</v>
          </cell>
          <cell r="R64">
            <v>0</v>
          </cell>
          <cell r="S64" t="str">
            <v>No</v>
          </cell>
          <cell r="T64" t="str">
            <v>Public Rating</v>
          </cell>
          <cell r="U64" t="str">
            <v>B</v>
          </cell>
          <cell r="V64" t="str">
            <v>B</v>
          </cell>
          <cell r="W64">
            <v>0</v>
          </cell>
          <cell r="X64" t="str">
            <v>BB-</v>
          </cell>
          <cell r="Y64">
            <v>0</v>
          </cell>
          <cell r="Z64">
            <v>0</v>
          </cell>
          <cell r="AA64" t="str">
            <v>No</v>
          </cell>
          <cell r="AB64" t="str">
            <v>Public Rating</v>
          </cell>
          <cell r="AC64" t="str">
            <v>Printing and Publishing</v>
          </cell>
          <cell r="AD64" t="str">
            <v>Publishing</v>
          </cell>
          <cell r="AE64" t="str">
            <v>Canada</v>
          </cell>
          <cell r="AF64" t="str">
            <v>Senior Secured</v>
          </cell>
          <cell r="AG64">
            <v>38734</v>
          </cell>
          <cell r="AH64">
            <v>0</v>
          </cell>
          <cell r="AI64" t="str">
            <v>NO</v>
          </cell>
          <cell r="AJ64" t="str">
            <v>NO</v>
          </cell>
          <cell r="AK64">
            <v>0</v>
          </cell>
          <cell r="AL64" t="str">
            <v>Senior Secured Loan Collateral Debt Obligation</v>
          </cell>
          <cell r="AM64" t="str">
            <v>Senior Secured Loan Collateral Debt Obligation</v>
          </cell>
          <cell r="AN64" t="str">
            <v>NO</v>
          </cell>
          <cell r="AO64" t="str">
            <v>NO</v>
          </cell>
          <cell r="AP64" t="str">
            <v>NO</v>
          </cell>
          <cell r="AQ64" t="str">
            <v>NO</v>
          </cell>
          <cell r="AR64" t="str">
            <v>NO</v>
          </cell>
          <cell r="AS64" t="e">
            <v>#N/A</v>
          </cell>
          <cell r="AT64" t="e">
            <v>#N/A</v>
          </cell>
          <cell r="AU64" t="str">
            <v>NO</v>
          </cell>
          <cell r="AV64" t="str">
            <v>NO</v>
          </cell>
          <cell r="AW64" t="str">
            <v>NO</v>
          </cell>
          <cell r="AX64" t="str">
            <v>NO</v>
          </cell>
          <cell r="AY64" t="str">
            <v>NO</v>
          </cell>
          <cell r="AZ64" t="str">
            <v>No</v>
          </cell>
          <cell r="BA64" t="str">
            <v>USD</v>
          </cell>
        </row>
        <row r="65">
          <cell r="A65" t="str">
            <v>BRS1KRPZ2</v>
          </cell>
          <cell r="B65">
            <v>0</v>
          </cell>
          <cell r="C65" t="str">
            <v>Reliant Energy, Inc.</v>
          </cell>
          <cell r="D65" t="str">
            <v>Reliant Energy, Inc.</v>
          </cell>
          <cell r="E65" t="str">
            <v>Term Loan</v>
          </cell>
          <cell r="F65" t="str">
            <v>LOAN</v>
          </cell>
          <cell r="G65">
            <v>40298</v>
          </cell>
          <cell r="H65" t="str">
            <v>FLOATING</v>
          </cell>
          <cell r="I65">
            <v>4</v>
          </cell>
          <cell r="J65">
            <v>2.375E-2</v>
          </cell>
          <cell r="K65">
            <v>400000000</v>
          </cell>
          <cell r="L65" t="str">
            <v>B2</v>
          </cell>
          <cell r="M65" t="str">
            <v>N/R</v>
          </cell>
          <cell r="N65">
            <v>0</v>
          </cell>
          <cell r="O65" t="str">
            <v>Caa1</v>
          </cell>
          <cell r="P65" t="str">
            <v>B2</v>
          </cell>
          <cell r="Q65" t="str">
            <v>On Watch</v>
          </cell>
          <cell r="R65" t="str">
            <v>Downgrade</v>
          </cell>
          <cell r="S65" t="str">
            <v>No</v>
          </cell>
          <cell r="T65" t="str">
            <v>Public Rating</v>
          </cell>
          <cell r="U65" t="str">
            <v>B</v>
          </cell>
          <cell r="V65">
            <v>0</v>
          </cell>
          <cell r="W65">
            <v>0</v>
          </cell>
          <cell r="X65" t="str">
            <v>B</v>
          </cell>
          <cell r="Y65">
            <v>0</v>
          </cell>
          <cell r="Z65">
            <v>0</v>
          </cell>
          <cell r="AA65" t="str">
            <v>No</v>
          </cell>
          <cell r="AB65" t="str">
            <v>Public Rating</v>
          </cell>
          <cell r="AC65" t="str">
            <v>Utilities</v>
          </cell>
          <cell r="AD65" t="str">
            <v>Utilities</v>
          </cell>
          <cell r="AE65" t="str">
            <v>USA</v>
          </cell>
          <cell r="AF65" t="str">
            <v>Senior Secured</v>
          </cell>
          <cell r="AG65">
            <v>38343</v>
          </cell>
          <cell r="AH65">
            <v>0</v>
          </cell>
          <cell r="AI65" t="str">
            <v>NO</v>
          </cell>
          <cell r="AJ65" t="str">
            <v>NO</v>
          </cell>
          <cell r="AK65">
            <v>0</v>
          </cell>
          <cell r="AL65" t="str">
            <v>Senior Secured Loan Collateral Debt Obligation</v>
          </cell>
          <cell r="AM65" t="str">
            <v>Senior Secured Loan Collateral Debt Obligation</v>
          </cell>
          <cell r="AN65" t="str">
            <v>NO</v>
          </cell>
          <cell r="AO65" t="str">
            <v>NO</v>
          </cell>
          <cell r="AP65" t="str">
            <v>NO</v>
          </cell>
          <cell r="AQ65" t="str">
            <v>NO</v>
          </cell>
          <cell r="AR65" t="str">
            <v>NO</v>
          </cell>
          <cell r="AS65" t="str">
            <v>Aaa</v>
          </cell>
          <cell r="AT65" t="str">
            <v>AAA</v>
          </cell>
          <cell r="AU65" t="str">
            <v>NO</v>
          </cell>
          <cell r="AV65" t="str">
            <v>NO</v>
          </cell>
          <cell r="AW65" t="str">
            <v>NO</v>
          </cell>
          <cell r="AX65" t="str">
            <v>NO</v>
          </cell>
          <cell r="AY65" t="str">
            <v>NO</v>
          </cell>
          <cell r="AZ65" t="str">
            <v>No</v>
          </cell>
          <cell r="BA65" t="str">
            <v>USD</v>
          </cell>
        </row>
        <row r="66">
          <cell r="A66" t="str">
            <v>BRS1K1953</v>
          </cell>
          <cell r="B66">
            <v>0</v>
          </cell>
          <cell r="C66" t="str">
            <v>Transport Industries Holdings, L.P.</v>
          </cell>
          <cell r="D66" t="str">
            <v>Transport Industries, L.P.</v>
          </cell>
          <cell r="E66" t="str">
            <v>Term Loan B</v>
          </cell>
          <cell r="F66" t="str">
            <v>LOAN</v>
          </cell>
          <cell r="G66">
            <v>40816</v>
          </cell>
          <cell r="H66" t="str">
            <v>FLOATING</v>
          </cell>
          <cell r="I66">
            <v>4</v>
          </cell>
          <cell r="J66">
            <v>2.5000000000000001E-2</v>
          </cell>
          <cell r="K66">
            <v>350000000</v>
          </cell>
          <cell r="L66" t="str">
            <v>B2</v>
          </cell>
          <cell r="M66" t="str">
            <v>N/R</v>
          </cell>
          <cell r="N66">
            <v>0</v>
          </cell>
          <cell r="O66">
            <v>0</v>
          </cell>
          <cell r="P66" t="str">
            <v>B2</v>
          </cell>
          <cell r="Q66">
            <v>0</v>
          </cell>
          <cell r="R66">
            <v>0</v>
          </cell>
          <cell r="S66" t="str">
            <v>No</v>
          </cell>
          <cell r="T66" t="str">
            <v>Public Rating</v>
          </cell>
          <cell r="U66" t="str">
            <v>B+</v>
          </cell>
          <cell r="V66">
            <v>0</v>
          </cell>
          <cell r="W66">
            <v>0</v>
          </cell>
          <cell r="X66" t="str">
            <v>B+</v>
          </cell>
          <cell r="Y66">
            <v>0</v>
          </cell>
          <cell r="Z66">
            <v>0</v>
          </cell>
          <cell r="AA66" t="str">
            <v>No</v>
          </cell>
          <cell r="AB66" t="str">
            <v>Public Rating</v>
          </cell>
          <cell r="AC66" t="str">
            <v>Cargo Transport</v>
          </cell>
          <cell r="AD66" t="str">
            <v>Surface transport</v>
          </cell>
          <cell r="AE66" t="str">
            <v>USA</v>
          </cell>
          <cell r="AF66" t="str">
            <v>Senior Secured</v>
          </cell>
          <cell r="AG66">
            <v>38625</v>
          </cell>
          <cell r="AH66">
            <v>0</v>
          </cell>
          <cell r="AI66" t="str">
            <v>NO</v>
          </cell>
          <cell r="AJ66" t="str">
            <v>NO</v>
          </cell>
          <cell r="AK66">
            <v>0</v>
          </cell>
          <cell r="AL66" t="str">
            <v>Senior Secured Loan Collateral Debt Obligation</v>
          </cell>
          <cell r="AM66" t="str">
            <v>Senior Secured Loan Collateral Debt Obligation</v>
          </cell>
          <cell r="AN66" t="str">
            <v>NO</v>
          </cell>
          <cell r="AO66" t="str">
            <v>NO</v>
          </cell>
          <cell r="AP66" t="str">
            <v>NO</v>
          </cell>
          <cell r="AQ66" t="str">
            <v>NO</v>
          </cell>
          <cell r="AR66" t="str">
            <v>NO</v>
          </cell>
          <cell r="AS66" t="str">
            <v>Aaa</v>
          </cell>
          <cell r="AT66" t="str">
            <v>AAA</v>
          </cell>
          <cell r="AU66" t="str">
            <v>NO</v>
          </cell>
          <cell r="AV66" t="str">
            <v>NO</v>
          </cell>
          <cell r="AW66" t="str">
            <v>NO</v>
          </cell>
          <cell r="AX66" t="str">
            <v>NO</v>
          </cell>
          <cell r="AY66" t="str">
            <v>NO</v>
          </cell>
          <cell r="AZ66" t="str">
            <v>No</v>
          </cell>
          <cell r="BA66" t="str">
            <v>USD</v>
          </cell>
        </row>
        <row r="67">
          <cell r="A67" t="str">
            <v>BRS1TETC9</v>
          </cell>
          <cell r="B67">
            <v>0</v>
          </cell>
          <cell r="C67" t="str">
            <v>Triple Crown Media, Inc.</v>
          </cell>
          <cell r="D67" t="str">
            <v>Triple Crown Media, LLC</v>
          </cell>
          <cell r="E67" t="str">
            <v>Term Loan B</v>
          </cell>
          <cell r="F67" t="str">
            <v>LOAN</v>
          </cell>
          <cell r="G67">
            <v>41274</v>
          </cell>
          <cell r="H67" t="str">
            <v>FLOATING</v>
          </cell>
          <cell r="I67">
            <v>4</v>
          </cell>
          <cell r="J67">
            <v>3.2500000000000001E-2</v>
          </cell>
          <cell r="K67">
            <v>110000000</v>
          </cell>
          <cell r="L67" t="str">
            <v>B2</v>
          </cell>
          <cell r="M67" t="str">
            <v>N/R</v>
          </cell>
          <cell r="N67">
            <v>0</v>
          </cell>
          <cell r="O67">
            <v>0</v>
          </cell>
          <cell r="P67" t="str">
            <v>B2</v>
          </cell>
          <cell r="Q67">
            <v>0</v>
          </cell>
          <cell r="R67">
            <v>0</v>
          </cell>
          <cell r="S67" t="str">
            <v>No</v>
          </cell>
          <cell r="T67" t="str">
            <v>Public Rating</v>
          </cell>
          <cell r="U67" t="str">
            <v>B</v>
          </cell>
          <cell r="V67">
            <v>0</v>
          </cell>
          <cell r="W67">
            <v>0</v>
          </cell>
          <cell r="X67" t="str">
            <v>B</v>
          </cell>
          <cell r="Y67">
            <v>0</v>
          </cell>
          <cell r="Z67">
            <v>0</v>
          </cell>
          <cell r="AA67" t="str">
            <v>No</v>
          </cell>
          <cell r="AB67" t="str">
            <v>Public Rating</v>
          </cell>
          <cell r="AC67" t="str">
            <v>Printing and Publishing</v>
          </cell>
          <cell r="AD67" t="str">
            <v>Publishing</v>
          </cell>
          <cell r="AE67" t="str">
            <v>USA</v>
          </cell>
          <cell r="AF67" t="str">
            <v>Senior Secured</v>
          </cell>
          <cell r="AG67">
            <v>38716</v>
          </cell>
          <cell r="AH67">
            <v>0</v>
          </cell>
          <cell r="AI67" t="str">
            <v>NO</v>
          </cell>
          <cell r="AJ67" t="str">
            <v>NO</v>
          </cell>
          <cell r="AK67">
            <v>0</v>
          </cell>
          <cell r="AL67" t="str">
            <v>Senior Secured Loan Collateral Debt Obligation</v>
          </cell>
          <cell r="AM67" t="str">
            <v>Senior Secured Loan Collateral Debt Obligation</v>
          </cell>
          <cell r="AN67" t="str">
            <v>NO</v>
          </cell>
          <cell r="AO67" t="str">
            <v>NO</v>
          </cell>
          <cell r="AP67" t="str">
            <v>NO</v>
          </cell>
          <cell r="AQ67" t="str">
            <v>NO</v>
          </cell>
          <cell r="AR67" t="str">
            <v>NO</v>
          </cell>
          <cell r="AS67" t="str">
            <v>Aaa</v>
          </cell>
          <cell r="AT67" t="str">
            <v>AAA</v>
          </cell>
          <cell r="AU67" t="str">
            <v>NO</v>
          </cell>
          <cell r="AV67" t="str">
            <v>NO</v>
          </cell>
          <cell r="AW67" t="str">
            <v>NO</v>
          </cell>
          <cell r="AX67" t="str">
            <v>NO</v>
          </cell>
          <cell r="AY67" t="str">
            <v>NO</v>
          </cell>
          <cell r="AZ67" t="str">
            <v>No</v>
          </cell>
          <cell r="BA67" t="str">
            <v>USD</v>
          </cell>
        </row>
        <row r="68">
          <cell r="A68" t="str">
            <v>BRS1HN8Z4</v>
          </cell>
          <cell r="B68">
            <v>0</v>
          </cell>
          <cell r="C68" t="str">
            <v>Vanguard Health Holding Company II, LLC</v>
          </cell>
          <cell r="D68" t="str">
            <v>Vanguard Health Holding Company II. LLC/Vanguard Holding Company II. LLC</v>
          </cell>
          <cell r="E68" t="str">
            <v>Term Loan</v>
          </cell>
          <cell r="F68" t="str">
            <v>LOAN</v>
          </cell>
          <cell r="G68">
            <v>40809</v>
          </cell>
          <cell r="H68" t="str">
            <v>FLOATING</v>
          </cell>
          <cell r="I68">
            <v>4</v>
          </cell>
          <cell r="J68">
            <v>2.2499999999999999E-2</v>
          </cell>
          <cell r="K68">
            <v>796000000</v>
          </cell>
          <cell r="L68" t="str">
            <v>B2</v>
          </cell>
          <cell r="M68" t="str">
            <v>N/R</v>
          </cell>
          <cell r="N68">
            <v>0</v>
          </cell>
          <cell r="O68">
            <v>0</v>
          </cell>
          <cell r="P68" t="str">
            <v>B2</v>
          </cell>
          <cell r="Q68">
            <v>0</v>
          </cell>
          <cell r="R68">
            <v>0</v>
          </cell>
          <cell r="S68" t="str">
            <v>No</v>
          </cell>
          <cell r="T68" t="str">
            <v>Public Rating</v>
          </cell>
          <cell r="U68" t="str">
            <v>B</v>
          </cell>
          <cell r="V68">
            <v>0</v>
          </cell>
          <cell r="W68">
            <v>0</v>
          </cell>
          <cell r="X68" t="str">
            <v>B</v>
          </cell>
          <cell r="Y68">
            <v>0</v>
          </cell>
          <cell r="Z68">
            <v>0</v>
          </cell>
          <cell r="AA68" t="str">
            <v>No</v>
          </cell>
          <cell r="AB68" t="str">
            <v>Public Rating</v>
          </cell>
          <cell r="AC68" t="str">
            <v>Healthcare, Education and Childcare</v>
          </cell>
          <cell r="AD68" t="str">
            <v>Health care</v>
          </cell>
          <cell r="AE68" t="str">
            <v>USA</v>
          </cell>
          <cell r="AF68" t="str">
            <v>Senior Secured</v>
          </cell>
          <cell r="AG68">
            <v>38579</v>
          </cell>
          <cell r="AH68">
            <v>0</v>
          </cell>
          <cell r="AI68" t="str">
            <v>NO</v>
          </cell>
          <cell r="AJ68" t="str">
            <v>NO</v>
          </cell>
          <cell r="AK68">
            <v>0</v>
          </cell>
          <cell r="AL68" t="str">
            <v>Senior Secured Loan Collateral Debt Obligation</v>
          </cell>
          <cell r="AM68" t="str">
            <v>Senior Secured Loan Collateral Debt Obligation</v>
          </cell>
          <cell r="AN68" t="str">
            <v>NO</v>
          </cell>
          <cell r="AO68" t="str">
            <v>NO</v>
          </cell>
          <cell r="AP68" t="str">
            <v>NO</v>
          </cell>
          <cell r="AQ68" t="str">
            <v>NO</v>
          </cell>
          <cell r="AR68" t="str">
            <v>NO</v>
          </cell>
          <cell r="AS68" t="str">
            <v>Aaa</v>
          </cell>
          <cell r="AT68" t="str">
            <v>AAA</v>
          </cell>
          <cell r="AU68" t="str">
            <v>NO</v>
          </cell>
          <cell r="AV68" t="str">
            <v>NO</v>
          </cell>
          <cell r="AW68" t="str">
            <v>NO</v>
          </cell>
          <cell r="AX68" t="str">
            <v>NO</v>
          </cell>
          <cell r="AY68" t="str">
            <v>NO</v>
          </cell>
          <cell r="AZ68" t="str">
            <v>No</v>
          </cell>
          <cell r="BA68" t="str">
            <v>USD</v>
          </cell>
        </row>
        <row r="69">
          <cell r="A69" t="str">
            <v>BRS1S30C5</v>
          </cell>
          <cell r="B69">
            <v>0</v>
          </cell>
          <cell r="C69" t="str">
            <v>Sequent Wolf Hollow Finance LLC/Wolf Hollow I, L.P./Frontier I, L.P.</v>
          </cell>
          <cell r="D69" t="str">
            <v>Sequent Wolf Hollow Finance LLC/Wolf Hollow I, L.P./Frontier I, L.P.</v>
          </cell>
          <cell r="E69" t="str">
            <v>1st Lien</v>
          </cell>
          <cell r="F69" t="str">
            <v>LOAN</v>
          </cell>
          <cell r="G69">
            <v>41075</v>
          </cell>
          <cell r="H69" t="str">
            <v>FLOATING</v>
          </cell>
          <cell r="I69">
            <v>4</v>
          </cell>
          <cell r="J69">
            <v>2.2499999999999999E-2</v>
          </cell>
          <cell r="K69">
            <v>240000000</v>
          </cell>
          <cell r="L69" t="str">
            <v>B1</v>
          </cell>
          <cell r="M69" t="str">
            <v>N/R</v>
          </cell>
          <cell r="N69">
            <v>0</v>
          </cell>
          <cell r="O69">
            <v>0</v>
          </cell>
          <cell r="P69" t="str">
            <v>N/R</v>
          </cell>
          <cell r="Q69">
            <v>0</v>
          </cell>
          <cell r="R69">
            <v>0</v>
          </cell>
          <cell r="S69" t="str">
            <v>No</v>
          </cell>
          <cell r="T69" t="str">
            <v>Private Rating</v>
          </cell>
          <cell r="U69" t="str">
            <v>BB-</v>
          </cell>
          <cell r="V69">
            <v>0</v>
          </cell>
          <cell r="W69">
            <v>0</v>
          </cell>
          <cell r="X69" t="str">
            <v>N/R</v>
          </cell>
          <cell r="Y69">
            <v>0</v>
          </cell>
          <cell r="Z69">
            <v>0</v>
          </cell>
          <cell r="AA69" t="str">
            <v>No</v>
          </cell>
          <cell r="AB69" t="str">
            <v>Private Rating</v>
          </cell>
          <cell r="AC69" t="str">
            <v>Oil and Gas</v>
          </cell>
          <cell r="AD69" t="str">
            <v>Oil and gas</v>
          </cell>
          <cell r="AE69" t="str">
            <v>USA</v>
          </cell>
          <cell r="AF69" t="str">
            <v>Senior Secured</v>
          </cell>
          <cell r="AG69">
            <v>38701</v>
          </cell>
          <cell r="AH69">
            <v>0</v>
          </cell>
          <cell r="AI69" t="str">
            <v>NO</v>
          </cell>
          <cell r="AJ69" t="str">
            <v>NO</v>
          </cell>
          <cell r="AK69">
            <v>0</v>
          </cell>
          <cell r="AL69" t="str">
            <v>Senior Secured Loan Collateral Debt Obligation</v>
          </cell>
          <cell r="AM69" t="str">
            <v>Senior Secured Loan Collateral Debt Obligation</v>
          </cell>
          <cell r="AN69" t="str">
            <v>NO</v>
          </cell>
          <cell r="AO69" t="str">
            <v>NO</v>
          </cell>
          <cell r="AP69" t="str">
            <v>NO</v>
          </cell>
          <cell r="AQ69" t="str">
            <v>NO</v>
          </cell>
          <cell r="AR69" t="str">
            <v>NO</v>
          </cell>
          <cell r="AS69" t="str">
            <v>Aaa</v>
          </cell>
          <cell r="AT69" t="str">
            <v>AAA</v>
          </cell>
          <cell r="AU69" t="str">
            <v>NO</v>
          </cell>
          <cell r="AV69" t="str">
            <v>NO</v>
          </cell>
          <cell r="AW69" t="str">
            <v>NO</v>
          </cell>
          <cell r="AX69" t="str">
            <v>NO</v>
          </cell>
          <cell r="AY69" t="str">
            <v>NO</v>
          </cell>
          <cell r="AZ69" t="str">
            <v>No</v>
          </cell>
          <cell r="BA69" t="str">
            <v>USD</v>
          </cell>
        </row>
        <row r="70">
          <cell r="A70" t="str">
            <v>BRS1S30K7</v>
          </cell>
          <cell r="B70">
            <v>0</v>
          </cell>
          <cell r="C70" t="str">
            <v>Sequent Wolf Hollow Finance LLC/Wolf Hollow I, L.P./Frontier I, L.P.</v>
          </cell>
          <cell r="D70" t="str">
            <v>Sequent Wolf Hollow Finance LLC/Wolf Hollow I, L.P./Frontier I, L.P.</v>
          </cell>
          <cell r="E70" t="str">
            <v>Synthetic LC Facility</v>
          </cell>
          <cell r="F70" t="str">
            <v>LOAN</v>
          </cell>
          <cell r="G70">
            <v>41075</v>
          </cell>
          <cell r="H70" t="str">
            <v>FLOATING</v>
          </cell>
          <cell r="I70">
            <v>4</v>
          </cell>
          <cell r="J70">
            <v>2.2499999999999999E-2</v>
          </cell>
          <cell r="K70">
            <v>240000000</v>
          </cell>
          <cell r="L70" t="str">
            <v>B1</v>
          </cell>
          <cell r="M70" t="str">
            <v>N/R</v>
          </cell>
          <cell r="N70">
            <v>0</v>
          </cell>
          <cell r="O70">
            <v>0</v>
          </cell>
          <cell r="P70" t="str">
            <v>N/R</v>
          </cell>
          <cell r="Q70">
            <v>0</v>
          </cell>
          <cell r="R70">
            <v>0</v>
          </cell>
          <cell r="S70" t="str">
            <v>No</v>
          </cell>
          <cell r="T70" t="str">
            <v>Private Rating</v>
          </cell>
          <cell r="U70" t="str">
            <v>BB-</v>
          </cell>
          <cell r="V70">
            <v>0</v>
          </cell>
          <cell r="W70">
            <v>0</v>
          </cell>
          <cell r="X70" t="str">
            <v>N/R</v>
          </cell>
          <cell r="Y70">
            <v>0</v>
          </cell>
          <cell r="Z70">
            <v>0</v>
          </cell>
          <cell r="AA70" t="str">
            <v>No</v>
          </cell>
          <cell r="AB70" t="str">
            <v>Private Rating</v>
          </cell>
          <cell r="AC70" t="str">
            <v>Oil and Gas</v>
          </cell>
          <cell r="AD70" t="str">
            <v>Oil and gas</v>
          </cell>
          <cell r="AE70" t="str">
            <v>USA</v>
          </cell>
          <cell r="AF70" t="str">
            <v>Senior Secured</v>
          </cell>
          <cell r="AG70">
            <v>38701</v>
          </cell>
          <cell r="AH70">
            <v>0</v>
          </cell>
          <cell r="AI70" t="str">
            <v>NO</v>
          </cell>
          <cell r="AJ70" t="str">
            <v>NO</v>
          </cell>
          <cell r="AK70">
            <v>0</v>
          </cell>
          <cell r="AL70" t="str">
            <v>Senior Secured Loan Collateral Debt Obligation</v>
          </cell>
          <cell r="AM70" t="str">
            <v>Senior Secured Loan Collateral Debt Obligation</v>
          </cell>
          <cell r="AN70" t="str">
            <v>NO</v>
          </cell>
          <cell r="AO70" t="str">
            <v>NO</v>
          </cell>
          <cell r="AP70" t="str">
            <v>NO</v>
          </cell>
          <cell r="AQ70" t="str">
            <v>NO</v>
          </cell>
          <cell r="AR70" t="str">
            <v>NO</v>
          </cell>
          <cell r="AS70" t="str">
            <v>Aaa</v>
          </cell>
          <cell r="AT70" t="str">
            <v>AAA</v>
          </cell>
          <cell r="AU70" t="str">
            <v>NO</v>
          </cell>
          <cell r="AV70" t="str">
            <v>NO</v>
          </cell>
          <cell r="AW70" t="str">
            <v>NO</v>
          </cell>
          <cell r="AX70" t="str">
            <v>NO</v>
          </cell>
          <cell r="AY70" t="str">
            <v>NO</v>
          </cell>
          <cell r="AZ70" t="str">
            <v>No</v>
          </cell>
          <cell r="BA70" t="str">
            <v>USD</v>
          </cell>
        </row>
        <row r="71">
          <cell r="A71" t="str">
            <v>BRS24Q0L8</v>
          </cell>
          <cell r="B71">
            <v>0</v>
          </cell>
          <cell r="C71" t="str">
            <v>Sequent Wolf Hollow Finance LLC/Wolf Hollow I, L.P./Frontier I, L.P.</v>
          </cell>
          <cell r="D71" t="str">
            <v>Sequent Wolf Hollow Finance LLC/Wolf Hollow I, L.P./Frontier I, L.P.</v>
          </cell>
          <cell r="E71" t="str">
            <v>Synthetic Revolver Deposit</v>
          </cell>
          <cell r="F71" t="str">
            <v>LOAN</v>
          </cell>
          <cell r="G71">
            <v>41075</v>
          </cell>
          <cell r="H71" t="str">
            <v>FLOATING</v>
          </cell>
          <cell r="I71">
            <v>4</v>
          </cell>
          <cell r="J71">
            <v>2.2499999999999999E-2</v>
          </cell>
          <cell r="K71">
            <v>240000000</v>
          </cell>
          <cell r="L71" t="str">
            <v>B1</v>
          </cell>
          <cell r="M71" t="str">
            <v>N/R</v>
          </cell>
          <cell r="N71">
            <v>0</v>
          </cell>
          <cell r="O71">
            <v>0</v>
          </cell>
          <cell r="P71" t="str">
            <v>N/R</v>
          </cell>
          <cell r="Q71">
            <v>0</v>
          </cell>
          <cell r="R71">
            <v>0</v>
          </cell>
          <cell r="S71" t="str">
            <v>No</v>
          </cell>
          <cell r="T71" t="str">
            <v>Private Rating</v>
          </cell>
          <cell r="U71" t="str">
            <v>BB-</v>
          </cell>
          <cell r="V71">
            <v>0</v>
          </cell>
          <cell r="W71">
            <v>0</v>
          </cell>
          <cell r="X71" t="str">
            <v>N/R</v>
          </cell>
          <cell r="Y71">
            <v>0</v>
          </cell>
          <cell r="Z71">
            <v>0</v>
          </cell>
          <cell r="AA71" t="str">
            <v>No</v>
          </cell>
          <cell r="AB71" t="str">
            <v>Private Rating</v>
          </cell>
          <cell r="AC71" t="str">
            <v>Oil and Gas</v>
          </cell>
          <cell r="AD71" t="str">
            <v>Oil and gas</v>
          </cell>
          <cell r="AE71" t="str">
            <v>USA</v>
          </cell>
          <cell r="AF71" t="str">
            <v>Senior Secured</v>
          </cell>
          <cell r="AG71">
            <v>38701</v>
          </cell>
          <cell r="AH71">
            <v>0</v>
          </cell>
          <cell r="AI71" t="str">
            <v>NO</v>
          </cell>
          <cell r="AJ71" t="str">
            <v>NO</v>
          </cell>
          <cell r="AK71">
            <v>0</v>
          </cell>
          <cell r="AL71" t="str">
            <v>Senior Secured Loan Collateral Debt Obligation</v>
          </cell>
          <cell r="AM71" t="str">
            <v>Senior Secured Loan Collateral Debt Obligation</v>
          </cell>
          <cell r="AN71" t="str">
            <v>YES</v>
          </cell>
          <cell r="AO71" t="str">
            <v>NO</v>
          </cell>
          <cell r="AP71" t="str">
            <v>NO</v>
          </cell>
          <cell r="AQ71" t="str">
            <v>NO</v>
          </cell>
          <cell r="AR71" t="str">
            <v>NO</v>
          </cell>
          <cell r="AS71" t="str">
            <v>Aaa</v>
          </cell>
          <cell r="AT71" t="str">
            <v>AAA</v>
          </cell>
          <cell r="AU71" t="str">
            <v>NO</v>
          </cell>
          <cell r="AV71" t="str">
            <v>NO</v>
          </cell>
          <cell r="AW71" t="str">
            <v>NO</v>
          </cell>
          <cell r="AX71" t="str">
            <v>NO</v>
          </cell>
          <cell r="AY71" t="str">
            <v>NO</v>
          </cell>
          <cell r="AZ71" t="str">
            <v>No</v>
          </cell>
          <cell r="BA71" t="str">
            <v>USD</v>
          </cell>
        </row>
        <row r="72">
          <cell r="A72" t="str">
            <v>BRS1C6C32</v>
          </cell>
          <cell r="B72">
            <v>0</v>
          </cell>
          <cell r="C72" t="str">
            <v>Arby's Restaurant Group, Inc.</v>
          </cell>
          <cell r="D72" t="str">
            <v>Arby's Restaurant Group, Inc.</v>
          </cell>
          <cell r="E72" t="str">
            <v>Term Loan</v>
          </cell>
          <cell r="F72" t="str">
            <v>LOAN</v>
          </cell>
          <cell r="G72">
            <v>41115</v>
          </cell>
          <cell r="H72" t="str">
            <v>FLOATING</v>
          </cell>
          <cell r="I72">
            <v>4</v>
          </cell>
          <cell r="J72">
            <v>2.2499999999999999E-2</v>
          </cell>
          <cell r="K72">
            <v>720000000</v>
          </cell>
          <cell r="L72" t="str">
            <v>B1</v>
          </cell>
          <cell r="M72" t="str">
            <v>N/R</v>
          </cell>
          <cell r="N72">
            <v>0</v>
          </cell>
          <cell r="O72">
            <v>0</v>
          </cell>
          <cell r="P72" t="str">
            <v>B1</v>
          </cell>
          <cell r="Q72">
            <v>0</v>
          </cell>
          <cell r="R72">
            <v>0</v>
          </cell>
          <cell r="S72" t="str">
            <v>No</v>
          </cell>
          <cell r="T72" t="str">
            <v>Public Rating</v>
          </cell>
          <cell r="U72" t="str">
            <v>B+</v>
          </cell>
          <cell r="V72">
            <v>0</v>
          </cell>
          <cell r="W72">
            <v>0</v>
          </cell>
          <cell r="X72" t="str">
            <v>B+</v>
          </cell>
          <cell r="Y72" t="str">
            <v>on Watch</v>
          </cell>
          <cell r="Z72" t="str">
            <v>Downgrade</v>
          </cell>
          <cell r="AA72" t="str">
            <v>No</v>
          </cell>
          <cell r="AB72" t="str">
            <v>Public Rating</v>
          </cell>
          <cell r="AC72" t="str">
            <v>Beverage, Food and Tobacco</v>
          </cell>
          <cell r="AD72" t="str">
            <v>Beverage and tobacco</v>
          </cell>
          <cell r="AE72" t="str">
            <v>USA</v>
          </cell>
          <cell r="AF72" t="str">
            <v>Senior Secured</v>
          </cell>
          <cell r="AG72">
            <v>38558</v>
          </cell>
          <cell r="AH72">
            <v>0</v>
          </cell>
          <cell r="AI72" t="str">
            <v>NO</v>
          </cell>
          <cell r="AJ72" t="str">
            <v>NO</v>
          </cell>
          <cell r="AK72">
            <v>0</v>
          </cell>
          <cell r="AL72" t="str">
            <v>Second Lein Secured Loan Collateral Debt Obligation</v>
          </cell>
          <cell r="AM72" t="str">
            <v>Senior Secured Loan Collateral Debt Obligation</v>
          </cell>
          <cell r="AN72" t="str">
            <v>NO</v>
          </cell>
          <cell r="AO72" t="str">
            <v>NO</v>
          </cell>
          <cell r="AP72" t="str">
            <v>NO</v>
          </cell>
          <cell r="AQ72" t="str">
            <v>NO</v>
          </cell>
          <cell r="AR72" t="str">
            <v>NO</v>
          </cell>
          <cell r="AS72" t="str">
            <v>Aaa</v>
          </cell>
          <cell r="AT72" t="str">
            <v>AAA</v>
          </cell>
          <cell r="AU72" t="str">
            <v>NO</v>
          </cell>
          <cell r="AV72" t="str">
            <v>NO</v>
          </cell>
          <cell r="AW72" t="str">
            <v>NO</v>
          </cell>
          <cell r="AX72" t="str">
            <v>NO</v>
          </cell>
          <cell r="AY72" t="str">
            <v>NO</v>
          </cell>
          <cell r="AZ72" t="str">
            <v>No</v>
          </cell>
          <cell r="BA72" t="str">
            <v>USD</v>
          </cell>
        </row>
        <row r="73">
          <cell r="A73" t="str">
            <v>BRS14AKC3</v>
          </cell>
          <cell r="B73">
            <v>0</v>
          </cell>
          <cell r="C73" t="str">
            <v>Custom Holding LLC</v>
          </cell>
          <cell r="D73" t="str">
            <v>KIA-CBP Acquisition Corporation/Custom Building Products</v>
          </cell>
          <cell r="E73" t="str">
            <v>2nd Lien</v>
          </cell>
          <cell r="F73" t="str">
            <v>LOAN</v>
          </cell>
          <cell r="G73">
            <v>41019</v>
          </cell>
          <cell r="H73" t="str">
            <v>FLOATING</v>
          </cell>
          <cell r="I73">
            <v>4</v>
          </cell>
          <cell r="J73">
            <v>0.05</v>
          </cell>
          <cell r="K73">
            <v>105000000</v>
          </cell>
          <cell r="L73" t="str">
            <v>B3</v>
          </cell>
          <cell r="M73" t="str">
            <v>Caa1</v>
          </cell>
          <cell r="N73">
            <v>0</v>
          </cell>
          <cell r="O73">
            <v>0</v>
          </cell>
          <cell r="P73" t="str">
            <v>B1</v>
          </cell>
          <cell r="Q73">
            <v>0</v>
          </cell>
          <cell r="R73">
            <v>0</v>
          </cell>
          <cell r="S73" t="str">
            <v>No</v>
          </cell>
          <cell r="T73" t="str">
            <v>Private Rating</v>
          </cell>
          <cell r="U73" t="str">
            <v>CCC+</v>
          </cell>
          <cell r="V73">
            <v>0</v>
          </cell>
          <cell r="W73">
            <v>0</v>
          </cell>
          <cell r="X73" t="str">
            <v>B</v>
          </cell>
          <cell r="Y73">
            <v>0</v>
          </cell>
          <cell r="Z73">
            <v>0</v>
          </cell>
          <cell r="AA73" t="str">
            <v>No</v>
          </cell>
          <cell r="AB73" t="str">
            <v>Private Rating</v>
          </cell>
          <cell r="AC73" t="str">
            <v>Buildings and Real Estate</v>
          </cell>
          <cell r="AD73" t="str">
            <v>Building and development</v>
          </cell>
          <cell r="AE73" t="str">
            <v>USA</v>
          </cell>
          <cell r="AF73" t="str">
            <v>Senior Secured</v>
          </cell>
          <cell r="AG73">
            <v>38462</v>
          </cell>
          <cell r="AH73">
            <v>0</v>
          </cell>
          <cell r="AI73" t="str">
            <v>NO</v>
          </cell>
          <cell r="AJ73" t="str">
            <v>NO</v>
          </cell>
          <cell r="AK73">
            <v>0</v>
          </cell>
          <cell r="AL73" t="str">
            <v>Senior Secured Loan Collateral Debt Obligation</v>
          </cell>
          <cell r="AM73" t="str">
            <v>Non Senior Secured/Second Lien Secured Loan</v>
          </cell>
          <cell r="AN73" t="str">
            <v>NO</v>
          </cell>
          <cell r="AO73" t="str">
            <v>NO</v>
          </cell>
          <cell r="AP73" t="str">
            <v>NO</v>
          </cell>
          <cell r="AQ73" t="str">
            <v>NO</v>
          </cell>
          <cell r="AR73" t="str">
            <v>NO</v>
          </cell>
          <cell r="AS73" t="str">
            <v>Aaa</v>
          </cell>
          <cell r="AT73" t="str">
            <v>AAA</v>
          </cell>
          <cell r="AU73" t="str">
            <v>NO</v>
          </cell>
          <cell r="AV73" t="str">
            <v>NO</v>
          </cell>
          <cell r="AW73" t="str">
            <v>NO</v>
          </cell>
          <cell r="AX73" t="str">
            <v>NO</v>
          </cell>
          <cell r="AY73" t="str">
            <v>NO</v>
          </cell>
          <cell r="AZ73" t="str">
            <v>No</v>
          </cell>
          <cell r="BA73" t="str">
            <v>USD</v>
          </cell>
        </row>
        <row r="74">
          <cell r="A74" t="str">
            <v>BRS19YFH1</v>
          </cell>
          <cell r="B74">
            <v>0</v>
          </cell>
          <cell r="C74" t="str">
            <v>Euramax International, Inc.</v>
          </cell>
          <cell r="D74" t="str">
            <v>Euramax International, Inc./Euramax Holdings Limited/Euramax International Holdings B.V./Euramax Netherlands B.V./Euramax Europe B.V.</v>
          </cell>
          <cell r="E74" t="str">
            <v>1st Lien</v>
          </cell>
          <cell r="F74" t="str">
            <v>LOAN</v>
          </cell>
          <cell r="G74">
            <v>41091</v>
          </cell>
          <cell r="H74" t="str">
            <v>FLOATING</v>
          </cell>
          <cell r="I74">
            <v>4</v>
          </cell>
          <cell r="J74">
            <v>2.75E-2</v>
          </cell>
          <cell r="K74">
            <v>720000000</v>
          </cell>
          <cell r="L74" t="str">
            <v>B2</v>
          </cell>
          <cell r="M74" t="str">
            <v>N/R</v>
          </cell>
          <cell r="N74">
            <v>0</v>
          </cell>
          <cell r="O74">
            <v>0</v>
          </cell>
          <cell r="P74" t="str">
            <v>B2</v>
          </cell>
          <cell r="Q74">
            <v>0</v>
          </cell>
          <cell r="R74">
            <v>0</v>
          </cell>
          <cell r="S74" t="str">
            <v>No</v>
          </cell>
          <cell r="T74" t="str">
            <v>Public Rating</v>
          </cell>
          <cell r="U74" t="str">
            <v>B+</v>
          </cell>
          <cell r="V74">
            <v>0</v>
          </cell>
          <cell r="W74">
            <v>0</v>
          </cell>
          <cell r="X74" t="str">
            <v>B+</v>
          </cell>
          <cell r="Y74">
            <v>0</v>
          </cell>
          <cell r="Z74">
            <v>0</v>
          </cell>
          <cell r="AA74" t="str">
            <v>No</v>
          </cell>
          <cell r="AB74" t="str">
            <v>Public Rating</v>
          </cell>
          <cell r="AC74" t="str">
            <v>Buildings and Real Estate</v>
          </cell>
          <cell r="AD74" t="str">
            <v>Building and development</v>
          </cell>
          <cell r="AE74" t="str">
            <v>UNITED KINGDOM</v>
          </cell>
          <cell r="AF74" t="str">
            <v>Senior Secured</v>
          </cell>
          <cell r="AG74" t="str">
            <v>tbd</v>
          </cell>
          <cell r="AH74">
            <v>0</v>
          </cell>
          <cell r="AI74" t="str">
            <v>NO</v>
          </cell>
          <cell r="AJ74" t="str">
            <v>NO</v>
          </cell>
          <cell r="AK74">
            <v>0</v>
          </cell>
          <cell r="AL74" t="str">
            <v>Senior Secured Loan Collateral Debt Obligation</v>
          </cell>
          <cell r="AM74" t="str">
            <v>Senior Secured Loan Collateral Debt Obligation</v>
          </cell>
          <cell r="AN74" t="str">
            <v>NO</v>
          </cell>
          <cell r="AO74" t="str">
            <v>NO</v>
          </cell>
          <cell r="AP74" t="str">
            <v>NO</v>
          </cell>
          <cell r="AQ74" t="str">
            <v>NO</v>
          </cell>
          <cell r="AR74" t="str">
            <v>NO</v>
          </cell>
          <cell r="AS74" t="str">
            <v>Aaa</v>
          </cell>
          <cell r="AT74" t="str">
            <v>AAA</v>
          </cell>
          <cell r="AU74" t="str">
            <v>NO</v>
          </cell>
          <cell r="AV74" t="str">
            <v>NO</v>
          </cell>
          <cell r="AW74" t="str">
            <v>NO</v>
          </cell>
          <cell r="AX74" t="str">
            <v>NO</v>
          </cell>
          <cell r="AY74" t="str">
            <v>NO</v>
          </cell>
          <cell r="AZ74" t="str">
            <v>No</v>
          </cell>
          <cell r="BA74" t="str">
            <v>USD</v>
          </cell>
        </row>
        <row r="75">
          <cell r="A75" t="str">
            <v>BRS1WB8C4</v>
          </cell>
          <cell r="B75">
            <v>0</v>
          </cell>
          <cell r="C75" t="str">
            <v>Gray Television, Inc.</v>
          </cell>
          <cell r="D75" t="str">
            <v>Gray Television, Inc.</v>
          </cell>
          <cell r="E75" t="str">
            <v>Term Loan B-2</v>
          </cell>
          <cell r="F75" t="str">
            <v>LOAN</v>
          </cell>
          <cell r="G75">
            <v>41416</v>
          </cell>
          <cell r="H75" t="str">
            <v>FLOATING</v>
          </cell>
          <cell r="I75">
            <v>4</v>
          </cell>
          <cell r="J75">
            <v>1.4999999999999999E-2</v>
          </cell>
          <cell r="K75">
            <v>600000000</v>
          </cell>
          <cell r="L75" t="str">
            <v>Ba2</v>
          </cell>
          <cell r="M75" t="str">
            <v>N/R</v>
          </cell>
          <cell r="N75">
            <v>0</v>
          </cell>
          <cell r="O75" t="str">
            <v>Ba3</v>
          </cell>
          <cell r="P75" t="str">
            <v>Ba2</v>
          </cell>
          <cell r="Q75">
            <v>0</v>
          </cell>
          <cell r="R75">
            <v>0</v>
          </cell>
          <cell r="S75" t="str">
            <v>No</v>
          </cell>
          <cell r="T75" t="str">
            <v>Public Rating</v>
          </cell>
          <cell r="U75" t="str">
            <v>BB-</v>
          </cell>
          <cell r="V75">
            <v>0</v>
          </cell>
          <cell r="W75" t="str">
            <v>B-</v>
          </cell>
          <cell r="X75" t="str">
            <v>B+</v>
          </cell>
          <cell r="Y75">
            <v>0</v>
          </cell>
          <cell r="Z75">
            <v>0</v>
          </cell>
          <cell r="AA75" t="str">
            <v>No</v>
          </cell>
          <cell r="AB75" t="str">
            <v>Public Rating</v>
          </cell>
          <cell r="AC75" t="str">
            <v>Broadcasting &amp; Entertainment</v>
          </cell>
          <cell r="AD75" t="str">
            <v>Broadcast radio and television</v>
          </cell>
          <cell r="AE75" t="str">
            <v>USA</v>
          </cell>
          <cell r="AF75" t="str">
            <v>Senior Secured</v>
          </cell>
          <cell r="AG75" t="str">
            <v>TBD</v>
          </cell>
          <cell r="AH75">
            <v>0</v>
          </cell>
          <cell r="AI75" t="str">
            <v>NO</v>
          </cell>
          <cell r="AJ75" t="str">
            <v>NO</v>
          </cell>
          <cell r="AK75">
            <v>0</v>
          </cell>
          <cell r="AL75" t="str">
            <v>Senior Secured Loan Collateral Debt Obligation</v>
          </cell>
          <cell r="AM75" t="str">
            <v>Senior Secured Loan Collateral Debt Obligation</v>
          </cell>
          <cell r="AN75" t="str">
            <v>NO</v>
          </cell>
          <cell r="AO75" t="str">
            <v>NO</v>
          </cell>
          <cell r="AP75" t="str">
            <v>NO</v>
          </cell>
          <cell r="AQ75" t="str">
            <v>NO</v>
          </cell>
          <cell r="AR75" t="str">
            <v>NO</v>
          </cell>
          <cell r="AS75" t="str">
            <v>Aaa</v>
          </cell>
          <cell r="AT75" t="str">
            <v>AAA</v>
          </cell>
          <cell r="AU75" t="str">
            <v>NO</v>
          </cell>
          <cell r="AV75" t="str">
            <v>NO</v>
          </cell>
          <cell r="AW75" t="str">
            <v>NO</v>
          </cell>
          <cell r="AX75" t="str">
            <v>NO</v>
          </cell>
          <cell r="AY75" t="str">
            <v>NO</v>
          </cell>
          <cell r="AZ75" t="str">
            <v>No</v>
          </cell>
          <cell r="BA75" t="str">
            <v>USD</v>
          </cell>
        </row>
        <row r="76">
          <cell r="A76" t="str">
            <v>BRS1S4QZ4</v>
          </cell>
          <cell r="B76">
            <v>0</v>
          </cell>
          <cell r="C76" t="str">
            <v>The Hertz Corporation</v>
          </cell>
          <cell r="D76" t="str">
            <v>The Hertz Corporation</v>
          </cell>
          <cell r="E76" t="str">
            <v>Term Loan</v>
          </cell>
          <cell r="F76" t="str">
            <v>LOAN</v>
          </cell>
          <cell r="G76">
            <v>41264</v>
          </cell>
          <cell r="H76" t="str">
            <v>FLOATING</v>
          </cell>
          <cell r="I76">
            <v>4</v>
          </cell>
          <cell r="J76">
            <v>2.2499999999999999E-2</v>
          </cell>
          <cell r="K76">
            <v>600000000</v>
          </cell>
          <cell r="L76" t="str">
            <v>Ba2</v>
          </cell>
          <cell r="M76" t="str">
            <v>B1</v>
          </cell>
          <cell r="N76">
            <v>0</v>
          </cell>
          <cell r="O76">
            <v>0</v>
          </cell>
          <cell r="P76" t="str">
            <v>Ba3</v>
          </cell>
          <cell r="Q76">
            <v>0</v>
          </cell>
          <cell r="R76">
            <v>0</v>
          </cell>
          <cell r="S76" t="str">
            <v>No</v>
          </cell>
          <cell r="T76" t="str">
            <v>Public Rating</v>
          </cell>
          <cell r="U76" t="str">
            <v>BB</v>
          </cell>
          <cell r="V76" t="str">
            <v>B</v>
          </cell>
          <cell r="W76">
            <v>0</v>
          </cell>
          <cell r="X76" t="str">
            <v>BB-</v>
          </cell>
          <cell r="Y76" t="str">
            <v>on Watch</v>
          </cell>
          <cell r="Z76" t="str">
            <v>Downgrade</v>
          </cell>
          <cell r="AA76" t="str">
            <v>No</v>
          </cell>
          <cell r="AB76" t="str">
            <v>Public Rating</v>
          </cell>
          <cell r="AC76" t="str">
            <v>Automobile</v>
          </cell>
          <cell r="AD76" t="str">
            <v>Automotive</v>
          </cell>
          <cell r="AE76" t="str">
            <v>USA</v>
          </cell>
          <cell r="AF76" t="str">
            <v>Senior Secured</v>
          </cell>
          <cell r="AG76">
            <v>38701</v>
          </cell>
          <cell r="AH76">
            <v>0</v>
          </cell>
          <cell r="AI76" t="str">
            <v>NO</v>
          </cell>
          <cell r="AJ76" t="str">
            <v>NO</v>
          </cell>
          <cell r="AK76">
            <v>0</v>
          </cell>
          <cell r="AL76" t="str">
            <v>Senior Secured Loan Collateral Debt Obligation</v>
          </cell>
          <cell r="AM76" t="str">
            <v>Senior Secured Loan Collateral Debt Obligation</v>
          </cell>
          <cell r="AN76" t="str">
            <v>NO</v>
          </cell>
          <cell r="AO76" t="str">
            <v>NO</v>
          </cell>
          <cell r="AP76" t="str">
            <v>NO</v>
          </cell>
          <cell r="AQ76" t="str">
            <v>NO</v>
          </cell>
          <cell r="AR76" t="str">
            <v>NO</v>
          </cell>
          <cell r="AS76" t="str">
            <v>Aaa</v>
          </cell>
          <cell r="AT76" t="str">
            <v>AAA</v>
          </cell>
          <cell r="AU76" t="str">
            <v>NO</v>
          </cell>
          <cell r="AV76" t="str">
            <v>NO</v>
          </cell>
          <cell r="AW76" t="str">
            <v>NO</v>
          </cell>
          <cell r="AX76" t="str">
            <v>NO</v>
          </cell>
          <cell r="AY76" t="str">
            <v>NO</v>
          </cell>
          <cell r="AZ76" t="str">
            <v>No</v>
          </cell>
          <cell r="BA76" t="str">
            <v>USD</v>
          </cell>
        </row>
        <row r="77">
          <cell r="A77" t="str">
            <v>BRS1DP6Z5</v>
          </cell>
          <cell r="B77">
            <v>0</v>
          </cell>
          <cell r="C77" t="str">
            <v>Huntsman</v>
          </cell>
          <cell r="D77" t="str">
            <v>Huntsman International LLC</v>
          </cell>
          <cell r="E77" t="str">
            <v>Term Loan B</v>
          </cell>
          <cell r="F77" t="str">
            <v>LOAN</v>
          </cell>
          <cell r="G77">
            <v>41152</v>
          </cell>
          <cell r="H77" t="str">
            <v>FLOATING</v>
          </cell>
          <cell r="I77">
            <v>4</v>
          </cell>
          <cell r="J77">
            <v>1.7500000000000002E-2</v>
          </cell>
          <cell r="K77">
            <v>2600000000</v>
          </cell>
          <cell r="L77" t="str">
            <v>Ba3</v>
          </cell>
          <cell r="M77" t="str">
            <v>B2</v>
          </cell>
          <cell r="N77">
            <v>0</v>
          </cell>
          <cell r="O77">
            <v>0</v>
          </cell>
          <cell r="P77" t="str">
            <v>B1</v>
          </cell>
          <cell r="Q77">
            <v>0</v>
          </cell>
          <cell r="R77">
            <v>0</v>
          </cell>
          <cell r="S77" t="str">
            <v>No</v>
          </cell>
          <cell r="T77" t="str">
            <v>Public Rating</v>
          </cell>
          <cell r="U77" t="str">
            <v>BB-</v>
          </cell>
          <cell r="V77">
            <v>0</v>
          </cell>
          <cell r="W77">
            <v>0</v>
          </cell>
          <cell r="X77" t="str">
            <v>BB-</v>
          </cell>
          <cell r="Y77">
            <v>0</v>
          </cell>
          <cell r="Z77">
            <v>0</v>
          </cell>
          <cell r="AA77" t="str">
            <v>No</v>
          </cell>
          <cell r="AB77" t="str">
            <v>Public Rating</v>
          </cell>
          <cell r="AC77" t="str">
            <v>Chemicals, Plastics and Rubber</v>
          </cell>
          <cell r="AD77" t="str">
            <v>Chemical and plastics</v>
          </cell>
          <cell r="AE77" t="str">
            <v>USA</v>
          </cell>
          <cell r="AF77" t="str">
            <v>Senior Secured</v>
          </cell>
          <cell r="AG77">
            <v>38574</v>
          </cell>
          <cell r="AH77">
            <v>0</v>
          </cell>
          <cell r="AI77" t="str">
            <v>NO</v>
          </cell>
          <cell r="AJ77" t="str">
            <v>NO</v>
          </cell>
          <cell r="AK77">
            <v>0</v>
          </cell>
          <cell r="AL77" t="str">
            <v>Senior Secured Loan Collateral Debt Obligation</v>
          </cell>
          <cell r="AM77" t="str">
            <v>Senior Secured Loan Collateral Debt Obligation</v>
          </cell>
          <cell r="AN77" t="str">
            <v>NO</v>
          </cell>
          <cell r="AO77" t="str">
            <v>NO</v>
          </cell>
          <cell r="AP77" t="str">
            <v>NO</v>
          </cell>
          <cell r="AQ77" t="str">
            <v>NO</v>
          </cell>
          <cell r="AR77" t="str">
            <v>NO</v>
          </cell>
          <cell r="AS77" t="str">
            <v>Aaa</v>
          </cell>
          <cell r="AT77" t="str">
            <v>AAA</v>
          </cell>
          <cell r="AU77" t="str">
            <v>NO</v>
          </cell>
          <cell r="AV77" t="str">
            <v>NO</v>
          </cell>
          <cell r="AW77" t="str">
            <v>NO</v>
          </cell>
          <cell r="AX77" t="str">
            <v>NO</v>
          </cell>
          <cell r="AY77" t="str">
            <v>NO</v>
          </cell>
          <cell r="AZ77" t="str">
            <v>No</v>
          </cell>
          <cell r="BA77" t="str">
            <v>USD</v>
          </cell>
        </row>
        <row r="78">
          <cell r="A78" t="str">
            <v>BRS1Z1GH3</v>
          </cell>
          <cell r="B78">
            <v>0</v>
          </cell>
          <cell r="C78" t="str">
            <v>Ineos Group Limited/Ineos Finance LLC</v>
          </cell>
          <cell r="D78" t="str">
            <v>Ineos Group Limited/Ineos Finance LLC</v>
          </cell>
          <cell r="E78" t="str">
            <v>Term Loan A</v>
          </cell>
          <cell r="F78" t="str">
            <v>LOAN</v>
          </cell>
          <cell r="G78">
            <v>41259</v>
          </cell>
          <cell r="H78" t="str">
            <v>FLOATING</v>
          </cell>
          <cell r="I78">
            <v>4</v>
          </cell>
          <cell r="J78">
            <v>2.2499999999999999E-2</v>
          </cell>
          <cell r="K78">
            <v>2494000000</v>
          </cell>
          <cell r="L78" t="str">
            <v>Ba3</v>
          </cell>
          <cell r="M78" t="str">
            <v>N/R</v>
          </cell>
          <cell r="N78">
            <v>0</v>
          </cell>
          <cell r="O78">
            <v>0</v>
          </cell>
          <cell r="P78" t="str">
            <v>Ba3</v>
          </cell>
          <cell r="Q78">
            <v>0</v>
          </cell>
          <cell r="R78">
            <v>0</v>
          </cell>
          <cell r="S78" t="str">
            <v>No</v>
          </cell>
          <cell r="T78" t="str">
            <v>Public Rating</v>
          </cell>
          <cell r="U78" t="str">
            <v>B+</v>
          </cell>
          <cell r="V78">
            <v>0</v>
          </cell>
          <cell r="W78">
            <v>0</v>
          </cell>
          <cell r="X78" t="str">
            <v>B+</v>
          </cell>
          <cell r="Y78">
            <v>0</v>
          </cell>
          <cell r="Z78">
            <v>0</v>
          </cell>
          <cell r="AA78" t="str">
            <v>No</v>
          </cell>
          <cell r="AB78" t="str">
            <v>Public Rating</v>
          </cell>
          <cell r="AC78" t="str">
            <v>Chemicals, Plastics and Rubber</v>
          </cell>
          <cell r="AD78" t="str">
            <v>Chemical and plastics</v>
          </cell>
          <cell r="AE78" t="str">
            <v>United Kingdom</v>
          </cell>
          <cell r="AF78" t="str">
            <v>Senior Secured</v>
          </cell>
          <cell r="AG78">
            <v>38700</v>
          </cell>
          <cell r="AH78">
            <v>0</v>
          </cell>
          <cell r="AI78" t="str">
            <v>NO</v>
          </cell>
          <cell r="AJ78" t="str">
            <v>NO</v>
          </cell>
          <cell r="AK78">
            <v>0</v>
          </cell>
          <cell r="AL78" t="str">
            <v>Senior Secured Loan Collateral Debt Obligation</v>
          </cell>
          <cell r="AM78" t="str">
            <v>Senior Secured Loan Collateral Debt Obligation</v>
          </cell>
          <cell r="AN78" t="str">
            <v>NO</v>
          </cell>
          <cell r="AO78" t="str">
            <v>NO</v>
          </cell>
          <cell r="AP78" t="str">
            <v>NO</v>
          </cell>
          <cell r="AQ78" t="str">
            <v>NO</v>
          </cell>
          <cell r="AR78" t="str">
            <v>NO</v>
          </cell>
          <cell r="AS78" t="str">
            <v>Aaa</v>
          </cell>
          <cell r="AT78" t="str">
            <v>AAA</v>
          </cell>
          <cell r="AU78" t="str">
            <v>NO</v>
          </cell>
          <cell r="AV78" t="str">
            <v>NO</v>
          </cell>
          <cell r="AW78" t="str">
            <v>NO</v>
          </cell>
          <cell r="AX78" t="str">
            <v>NO</v>
          </cell>
          <cell r="AY78" t="str">
            <v>NO</v>
          </cell>
          <cell r="AZ78" t="str">
            <v>No</v>
          </cell>
          <cell r="BA78" t="str">
            <v>USD</v>
          </cell>
        </row>
        <row r="79">
          <cell r="A79" t="str">
            <v>BRS1JFFV0</v>
          </cell>
          <cell r="B79">
            <v>0</v>
          </cell>
          <cell r="C79" t="str">
            <v>Walter Industries, Inc.</v>
          </cell>
          <cell r="D79" t="str">
            <v xml:space="preserve">Mueller Group, LLC </v>
          </cell>
          <cell r="E79" t="str">
            <v>Term Loan</v>
          </cell>
          <cell r="F79" t="str">
            <v>LOAN</v>
          </cell>
          <cell r="G79">
            <v>41185</v>
          </cell>
          <cell r="H79" t="str">
            <v>FLOATING</v>
          </cell>
          <cell r="I79">
            <v>4</v>
          </cell>
          <cell r="J79">
            <v>2.2499999999999999E-2</v>
          </cell>
          <cell r="K79">
            <v>1050000000</v>
          </cell>
          <cell r="L79" t="str">
            <v>B1</v>
          </cell>
          <cell r="M79" t="str">
            <v>N/R</v>
          </cell>
          <cell r="N79">
            <v>0</v>
          </cell>
          <cell r="O79" t="str">
            <v>Caa1</v>
          </cell>
          <cell r="P79" t="str">
            <v>B1</v>
          </cell>
          <cell r="Q79" t="str">
            <v>on watch</v>
          </cell>
          <cell r="R79" t="str">
            <v>Upgrade</v>
          </cell>
          <cell r="S79" t="str">
            <v>No</v>
          </cell>
          <cell r="T79" t="str">
            <v>Public Rating</v>
          </cell>
          <cell r="U79" t="str">
            <v>BB-</v>
          </cell>
          <cell r="V79">
            <v>0</v>
          </cell>
          <cell r="W79" t="str">
            <v>B</v>
          </cell>
          <cell r="X79" t="str">
            <v>BB-</v>
          </cell>
          <cell r="Y79">
            <v>0</v>
          </cell>
          <cell r="Z79">
            <v>0</v>
          </cell>
          <cell r="AA79" t="str">
            <v>No</v>
          </cell>
          <cell r="AB79" t="str">
            <v>Public Rating</v>
          </cell>
          <cell r="AC79" t="str">
            <v>Diversified/Conglomerate Service</v>
          </cell>
          <cell r="AD79" t="str">
            <v>Conglomerates</v>
          </cell>
          <cell r="AE79" t="str">
            <v>USA</v>
          </cell>
          <cell r="AF79" t="str">
            <v>Senior Secured</v>
          </cell>
          <cell r="AG79">
            <v>38628</v>
          </cell>
          <cell r="AH79">
            <v>0</v>
          </cell>
          <cell r="AI79" t="str">
            <v>NO</v>
          </cell>
          <cell r="AJ79" t="str">
            <v>NO</v>
          </cell>
          <cell r="AK79">
            <v>0</v>
          </cell>
          <cell r="AL79" t="str">
            <v>Senior Secured Loan Collateral Debt Obligation</v>
          </cell>
          <cell r="AM79" t="str">
            <v>Senior Secured Loan Collateral Debt Obligation</v>
          </cell>
          <cell r="AN79" t="str">
            <v>NO</v>
          </cell>
          <cell r="AO79" t="str">
            <v>NO</v>
          </cell>
          <cell r="AP79" t="str">
            <v>NO</v>
          </cell>
          <cell r="AQ79" t="str">
            <v>NO</v>
          </cell>
          <cell r="AR79" t="str">
            <v>NO</v>
          </cell>
          <cell r="AS79" t="str">
            <v>Aaa</v>
          </cell>
          <cell r="AT79" t="str">
            <v>AAA</v>
          </cell>
          <cell r="AU79" t="str">
            <v>NO</v>
          </cell>
          <cell r="AV79" t="str">
            <v>NO</v>
          </cell>
          <cell r="AW79" t="str">
            <v>NO</v>
          </cell>
          <cell r="AX79" t="str">
            <v>NO</v>
          </cell>
          <cell r="AY79" t="str">
            <v>NO</v>
          </cell>
          <cell r="AZ79" t="str">
            <v>No</v>
          </cell>
          <cell r="BA79" t="str">
            <v>USD</v>
          </cell>
        </row>
        <row r="80">
          <cell r="A80" t="str">
            <v>BRS1TGZ11</v>
          </cell>
          <cell r="B80">
            <v>0</v>
          </cell>
          <cell r="C80" t="str">
            <v>The Pantry, Inc.</v>
          </cell>
          <cell r="D80" t="str">
            <v>The Pantry, Inc.</v>
          </cell>
          <cell r="E80" t="str">
            <v>Term Loan B</v>
          </cell>
          <cell r="F80" t="str">
            <v>LOAN</v>
          </cell>
          <cell r="G80">
            <v>40910</v>
          </cell>
          <cell r="H80" t="str">
            <v>FLOATING</v>
          </cell>
          <cell r="I80">
            <v>4</v>
          </cell>
          <cell r="J80">
            <v>1.7500000000000002E-2</v>
          </cell>
          <cell r="K80">
            <v>335000000</v>
          </cell>
          <cell r="L80" t="str">
            <v>Ba3</v>
          </cell>
          <cell r="M80" t="str">
            <v>N/R</v>
          </cell>
          <cell r="N80">
            <v>0</v>
          </cell>
          <cell r="O80" t="str">
            <v>B3</v>
          </cell>
          <cell r="P80" t="str">
            <v>B1</v>
          </cell>
          <cell r="Q80">
            <v>0</v>
          </cell>
          <cell r="R80">
            <v>0</v>
          </cell>
          <cell r="S80" t="str">
            <v>No</v>
          </cell>
          <cell r="T80" t="str">
            <v>Public Rating</v>
          </cell>
          <cell r="U80" t="str">
            <v>BB</v>
          </cell>
          <cell r="V80">
            <v>0</v>
          </cell>
          <cell r="W80" t="str">
            <v>B-</v>
          </cell>
          <cell r="X80" t="str">
            <v>BB-</v>
          </cell>
          <cell r="Y80">
            <v>0</v>
          </cell>
          <cell r="Z80">
            <v>0</v>
          </cell>
          <cell r="AA80" t="str">
            <v>No</v>
          </cell>
          <cell r="AB80" t="str">
            <v>Public Rating</v>
          </cell>
          <cell r="AC80" t="str">
            <v>Retail Stores</v>
          </cell>
          <cell r="AD80" t="str">
            <v>Food/drug retailers</v>
          </cell>
          <cell r="AE80" t="str">
            <v>USA</v>
          </cell>
          <cell r="AF80" t="str">
            <v>Senior Secured</v>
          </cell>
          <cell r="AG80">
            <v>38715</v>
          </cell>
          <cell r="AH80">
            <v>0</v>
          </cell>
          <cell r="AI80" t="str">
            <v>NO</v>
          </cell>
          <cell r="AJ80" t="str">
            <v>NO</v>
          </cell>
          <cell r="AK80">
            <v>0</v>
          </cell>
          <cell r="AL80" t="str">
            <v>Senior Secured Loan Collateral Debt Obligation</v>
          </cell>
          <cell r="AM80" t="str">
            <v>Senior Secured Loan Collateral Debt Obligation</v>
          </cell>
          <cell r="AN80" t="str">
            <v>NO</v>
          </cell>
          <cell r="AO80" t="str">
            <v>NO</v>
          </cell>
          <cell r="AP80" t="str">
            <v>NO</v>
          </cell>
          <cell r="AQ80" t="str">
            <v>NO</v>
          </cell>
          <cell r="AR80" t="str">
            <v>NO</v>
          </cell>
          <cell r="AS80" t="str">
            <v>Aaa</v>
          </cell>
          <cell r="AT80" t="str">
            <v>AAA</v>
          </cell>
          <cell r="AU80" t="str">
            <v>NO</v>
          </cell>
          <cell r="AV80" t="str">
            <v>NO</v>
          </cell>
          <cell r="AW80" t="str">
            <v>NO</v>
          </cell>
          <cell r="AX80" t="str">
            <v>NO</v>
          </cell>
          <cell r="AY80" t="str">
            <v>NO</v>
          </cell>
          <cell r="AZ80" t="str">
            <v>No</v>
          </cell>
          <cell r="BA80" t="str">
            <v>USD</v>
          </cell>
        </row>
        <row r="81">
          <cell r="A81" t="str">
            <v>BRS1S2YB2</v>
          </cell>
          <cell r="B81">
            <v>0</v>
          </cell>
          <cell r="C81" t="str">
            <v>Petroleum Geo-Services ASA/PGS Finance, Inc.</v>
          </cell>
          <cell r="D81" t="str">
            <v>Petroleum Geo-Services ASA/PGS Finance, Inc.</v>
          </cell>
          <cell r="E81" t="str">
            <v>Term Loan B</v>
          </cell>
          <cell r="F81" t="str">
            <v>LOAN</v>
          </cell>
          <cell r="G81">
            <v>41274</v>
          </cell>
          <cell r="H81" t="str">
            <v>FLOATING</v>
          </cell>
          <cell r="I81">
            <v>4</v>
          </cell>
          <cell r="J81">
            <v>2.5000000000000001E-2</v>
          </cell>
          <cell r="K81">
            <v>1000000000</v>
          </cell>
          <cell r="L81" t="str">
            <v>Ba3</v>
          </cell>
          <cell r="M81" t="str">
            <v>B1</v>
          </cell>
          <cell r="N81">
            <v>0</v>
          </cell>
          <cell r="O81">
            <v>0</v>
          </cell>
          <cell r="P81" t="str">
            <v>Ba3</v>
          </cell>
          <cell r="Q81">
            <v>0</v>
          </cell>
          <cell r="R81">
            <v>0</v>
          </cell>
          <cell r="S81" t="str">
            <v>No</v>
          </cell>
          <cell r="T81" t="str">
            <v>Public Rating</v>
          </cell>
          <cell r="U81" t="str">
            <v>B+</v>
          </cell>
          <cell r="V81" t="str">
            <v>B+</v>
          </cell>
          <cell r="W81">
            <v>0</v>
          </cell>
          <cell r="X81" t="str">
            <v>B+</v>
          </cell>
          <cell r="Y81">
            <v>0</v>
          </cell>
          <cell r="Z81">
            <v>0</v>
          </cell>
          <cell r="AA81" t="str">
            <v>No</v>
          </cell>
          <cell r="AB81" t="str">
            <v>Public Rating</v>
          </cell>
          <cell r="AC81" t="str">
            <v>Oil and Gas</v>
          </cell>
          <cell r="AD81" t="str">
            <v>Oil and gas</v>
          </cell>
          <cell r="AE81" t="str">
            <v>Norway</v>
          </cell>
          <cell r="AF81" t="str">
            <v>Senior Secured</v>
          </cell>
          <cell r="AG81">
            <v>38699</v>
          </cell>
          <cell r="AH81">
            <v>0</v>
          </cell>
          <cell r="AI81" t="str">
            <v>NO</v>
          </cell>
          <cell r="AJ81" t="str">
            <v>NO</v>
          </cell>
          <cell r="AK81">
            <v>0</v>
          </cell>
          <cell r="AL81" t="str">
            <v>Senior Secured Loan Collateral Debt Obligation</v>
          </cell>
          <cell r="AM81" t="str">
            <v>Senior Secured Loan Collateral Debt Obligation</v>
          </cell>
          <cell r="AN81" t="str">
            <v>NO</v>
          </cell>
          <cell r="AO81" t="str">
            <v>NO</v>
          </cell>
          <cell r="AP81" t="str">
            <v>NO</v>
          </cell>
          <cell r="AQ81" t="str">
            <v>NO</v>
          </cell>
          <cell r="AR81" t="str">
            <v>NO</v>
          </cell>
          <cell r="AS81" t="str">
            <v>Aaa</v>
          </cell>
          <cell r="AT81" t="str">
            <v>AAA</v>
          </cell>
          <cell r="AU81" t="str">
            <v>NO</v>
          </cell>
          <cell r="AV81" t="str">
            <v>NO</v>
          </cell>
          <cell r="AW81" t="str">
            <v>NO</v>
          </cell>
          <cell r="AX81" t="str">
            <v>NO</v>
          </cell>
          <cell r="AY81" t="str">
            <v>NO</v>
          </cell>
          <cell r="AZ81" t="str">
            <v>No</v>
          </cell>
          <cell r="BA81" t="str">
            <v>USD</v>
          </cell>
        </row>
        <row r="82">
          <cell r="A82" t="str">
            <v>BRS1ZBH80</v>
          </cell>
          <cell r="B82">
            <v>0</v>
          </cell>
          <cell r="C82" t="str">
            <v>Warnaco Inc.</v>
          </cell>
          <cell r="D82" t="str">
            <v>Warnaco Inc.</v>
          </cell>
          <cell r="E82" t="str">
            <v>Term Loan</v>
          </cell>
          <cell r="F82" t="str">
            <v>LOAN</v>
          </cell>
          <cell r="G82">
            <v>41305</v>
          </cell>
          <cell r="H82" t="str">
            <v>FLOATING</v>
          </cell>
          <cell r="I82">
            <v>4</v>
          </cell>
          <cell r="J82">
            <v>1.4999999999999999E-2</v>
          </cell>
          <cell r="K82">
            <v>180000000</v>
          </cell>
          <cell r="L82" t="str">
            <v>Ba2</v>
          </cell>
          <cell r="M82" t="str">
            <v>B1</v>
          </cell>
          <cell r="N82">
            <v>0</v>
          </cell>
          <cell r="O82">
            <v>0</v>
          </cell>
          <cell r="P82" t="str">
            <v>Ba3</v>
          </cell>
          <cell r="Q82">
            <v>0</v>
          </cell>
          <cell r="R82">
            <v>0</v>
          </cell>
          <cell r="S82" t="str">
            <v>No</v>
          </cell>
          <cell r="T82" t="str">
            <v>Public Rating</v>
          </cell>
          <cell r="U82" t="str">
            <v>BB</v>
          </cell>
          <cell r="V82" t="str">
            <v>B+</v>
          </cell>
          <cell r="W82">
            <v>0</v>
          </cell>
          <cell r="X82" t="str">
            <v>BB-</v>
          </cell>
          <cell r="Y82">
            <v>0</v>
          </cell>
          <cell r="Z82">
            <v>0</v>
          </cell>
          <cell r="AA82" t="str">
            <v>No</v>
          </cell>
          <cell r="AB82" t="str">
            <v>Public Rating</v>
          </cell>
          <cell r="AC82" t="str">
            <v>Textiles and Leather</v>
          </cell>
          <cell r="AD82" t="str">
            <v>Clothing/textiles</v>
          </cell>
          <cell r="AE82" t="str">
            <v>USA</v>
          </cell>
          <cell r="AF82" t="str">
            <v>Senior Secured</v>
          </cell>
          <cell r="AG82">
            <v>38748</v>
          </cell>
          <cell r="AH82" t="str">
            <v>The Warnaco Group, Inc.</v>
          </cell>
          <cell r="AI82" t="str">
            <v>NO</v>
          </cell>
          <cell r="AJ82" t="str">
            <v>NO</v>
          </cell>
          <cell r="AK82">
            <v>0</v>
          </cell>
          <cell r="AL82" t="str">
            <v>Senior Secured Loan Collateral Debt Obligation</v>
          </cell>
          <cell r="AM82" t="str">
            <v>Senior Secured Loan Collateral Debt Obligation</v>
          </cell>
          <cell r="AN82" t="str">
            <v>NO</v>
          </cell>
          <cell r="AO82" t="str">
            <v>NO</v>
          </cell>
          <cell r="AP82" t="str">
            <v>NO</v>
          </cell>
          <cell r="AQ82" t="str">
            <v>NO</v>
          </cell>
          <cell r="AR82" t="str">
            <v>NO</v>
          </cell>
          <cell r="AS82" t="str">
            <v>Aaa</v>
          </cell>
          <cell r="AT82" t="str">
            <v>AAA</v>
          </cell>
          <cell r="AU82" t="str">
            <v>NO</v>
          </cell>
          <cell r="AV82" t="str">
            <v>NO</v>
          </cell>
          <cell r="AW82" t="str">
            <v>NO</v>
          </cell>
          <cell r="AX82" t="str">
            <v>NO</v>
          </cell>
          <cell r="AY82" t="str">
            <v>NO</v>
          </cell>
          <cell r="AZ82" t="str">
            <v>No</v>
          </cell>
          <cell r="BA82" t="str">
            <v>USD</v>
          </cell>
        </row>
        <row r="83">
          <cell r="A83" t="str">
            <v>BRS1ESNP1</v>
          </cell>
          <cell r="B83">
            <v>0</v>
          </cell>
          <cell r="C83" t="str">
            <v>Hit Entertainment Limited</v>
          </cell>
          <cell r="D83" t="str">
            <v>Hit Entertainment, Inc./Sunshine Acquisition Limited</v>
          </cell>
          <cell r="E83" t="str">
            <v>1st Lien</v>
          </cell>
          <cell r="F83" t="str">
            <v>LOAN</v>
          </cell>
          <cell r="G83">
            <v>41152</v>
          </cell>
          <cell r="H83" t="str">
            <v>FLOATING</v>
          </cell>
          <cell r="I83">
            <v>4</v>
          </cell>
          <cell r="J83">
            <v>2.2499999999999999E-2</v>
          </cell>
          <cell r="K83">
            <v>628000000</v>
          </cell>
          <cell r="L83" t="str">
            <v>B1</v>
          </cell>
          <cell r="M83" t="str">
            <v>N/R</v>
          </cell>
          <cell r="N83">
            <v>0</v>
          </cell>
          <cell r="O83">
            <v>0</v>
          </cell>
          <cell r="P83" t="str">
            <v>B1</v>
          </cell>
          <cell r="Q83">
            <v>0</v>
          </cell>
          <cell r="R83">
            <v>0</v>
          </cell>
          <cell r="S83" t="str">
            <v>No</v>
          </cell>
          <cell r="T83" t="str">
            <v>Public Rating</v>
          </cell>
          <cell r="U83" t="str">
            <v>B</v>
          </cell>
          <cell r="V83">
            <v>0</v>
          </cell>
          <cell r="W83">
            <v>0</v>
          </cell>
          <cell r="X83" t="str">
            <v>B</v>
          </cell>
          <cell r="Y83">
            <v>0</v>
          </cell>
          <cell r="Z83">
            <v>0</v>
          </cell>
          <cell r="AA83" t="str">
            <v>No</v>
          </cell>
          <cell r="AB83" t="str">
            <v>Public Rating</v>
          </cell>
          <cell r="AC83" t="str">
            <v>Broadcasting &amp; Entertainment</v>
          </cell>
          <cell r="AD83" t="str">
            <v>Conglomerates</v>
          </cell>
          <cell r="AE83" t="str">
            <v>UNITED KINGDOM</v>
          </cell>
          <cell r="AF83" t="str">
            <v>Senior Secured</v>
          </cell>
          <cell r="AG83" t="str">
            <v>tbd</v>
          </cell>
          <cell r="AH83">
            <v>0</v>
          </cell>
          <cell r="AI83" t="str">
            <v>NO</v>
          </cell>
          <cell r="AJ83" t="str">
            <v>NO</v>
          </cell>
          <cell r="AK83">
            <v>0</v>
          </cell>
          <cell r="AL83" t="str">
            <v>Senior Secured Loan Collateral Debt Obligation</v>
          </cell>
          <cell r="AM83" t="str">
            <v>Senior Secured Loan Collateral Debt Obligation</v>
          </cell>
          <cell r="AN83" t="str">
            <v>NO</v>
          </cell>
          <cell r="AO83" t="str">
            <v>NO</v>
          </cell>
          <cell r="AP83" t="str">
            <v>NO</v>
          </cell>
          <cell r="AQ83" t="str">
            <v>NO</v>
          </cell>
          <cell r="AR83" t="str">
            <v>NO</v>
          </cell>
          <cell r="AS83" t="str">
            <v>Aaa</v>
          </cell>
          <cell r="AT83" t="str">
            <v>AAA</v>
          </cell>
          <cell r="AU83" t="str">
            <v>NO</v>
          </cell>
          <cell r="AV83" t="str">
            <v>NO</v>
          </cell>
          <cell r="AW83" t="str">
            <v>NO</v>
          </cell>
          <cell r="AX83" t="str">
            <v>NO</v>
          </cell>
          <cell r="AY83" t="str">
            <v>NO</v>
          </cell>
          <cell r="AZ83" t="str">
            <v>No</v>
          </cell>
          <cell r="BA83" t="str">
            <v>USD</v>
          </cell>
        </row>
        <row r="84">
          <cell r="A84" t="str">
            <v>BRS1BLNT1</v>
          </cell>
          <cell r="B84">
            <v>0</v>
          </cell>
          <cell r="C84" t="str">
            <v>Insight Midwest Holdings, LLC.</v>
          </cell>
          <cell r="D84" t="str">
            <v>Insight Midwest Holdings, LLC.</v>
          </cell>
          <cell r="E84" t="str">
            <v>Term Loan C</v>
          </cell>
          <cell r="F84" t="str">
            <v>LOAN</v>
          </cell>
          <cell r="G84">
            <v>40178</v>
          </cell>
          <cell r="H84" t="str">
            <v>FLOATING</v>
          </cell>
          <cell r="I84">
            <v>4</v>
          </cell>
          <cell r="J84">
            <v>0.02</v>
          </cell>
          <cell r="K84">
            <v>1110000000</v>
          </cell>
          <cell r="L84" t="str">
            <v>Ba3</v>
          </cell>
          <cell r="M84" t="str">
            <v>N/R</v>
          </cell>
          <cell r="N84">
            <v>0</v>
          </cell>
          <cell r="O84">
            <v>0</v>
          </cell>
          <cell r="P84" t="str">
            <v>B1</v>
          </cell>
          <cell r="Q84">
            <v>0</v>
          </cell>
          <cell r="R84">
            <v>0</v>
          </cell>
          <cell r="S84" t="str">
            <v>No</v>
          </cell>
          <cell r="T84" t="str">
            <v>Public Rating</v>
          </cell>
          <cell r="U84" t="str">
            <v>BB-</v>
          </cell>
          <cell r="V84">
            <v>0</v>
          </cell>
          <cell r="W84">
            <v>0</v>
          </cell>
          <cell r="X84" t="str">
            <v>BB-</v>
          </cell>
          <cell r="Y84">
            <v>0</v>
          </cell>
          <cell r="Z84">
            <v>0</v>
          </cell>
          <cell r="AA84" t="str">
            <v>No</v>
          </cell>
          <cell r="AB84" t="str">
            <v>Public Rating</v>
          </cell>
          <cell r="AC84" t="str">
            <v>Broadcasting &amp; Entertainment</v>
          </cell>
          <cell r="AD84" t="str">
            <v>Broadcast radio and television</v>
          </cell>
          <cell r="AE84" t="str">
            <v>USA</v>
          </cell>
          <cell r="AF84" t="str">
            <v>Senior Secured</v>
          </cell>
          <cell r="AG84">
            <v>0</v>
          </cell>
          <cell r="AH84">
            <v>0</v>
          </cell>
          <cell r="AI84" t="str">
            <v>NO</v>
          </cell>
          <cell r="AJ84" t="str">
            <v>NO</v>
          </cell>
          <cell r="AK84">
            <v>0</v>
          </cell>
          <cell r="AL84" t="str">
            <v>Senior Secured Loan Collateral Debt Obligation</v>
          </cell>
          <cell r="AM84" t="str">
            <v>Senior Secured Loan Collateral Debt Obligation</v>
          </cell>
          <cell r="AN84" t="str">
            <v>NO</v>
          </cell>
          <cell r="AO84" t="str">
            <v>NO</v>
          </cell>
          <cell r="AP84" t="str">
            <v>NO</v>
          </cell>
          <cell r="AQ84" t="str">
            <v>NO</v>
          </cell>
          <cell r="AR84" t="str">
            <v>NO</v>
          </cell>
          <cell r="AS84" t="str">
            <v>Aaa</v>
          </cell>
          <cell r="AT84" t="str">
            <v>AAA</v>
          </cell>
          <cell r="AU84" t="str">
            <v>NO</v>
          </cell>
          <cell r="AV84" t="str">
            <v>NO</v>
          </cell>
          <cell r="AW84" t="str">
            <v>NO</v>
          </cell>
          <cell r="AX84" t="str">
            <v>NO</v>
          </cell>
          <cell r="AY84" t="str">
            <v>NO</v>
          </cell>
          <cell r="AZ84" t="str">
            <v>No</v>
          </cell>
          <cell r="BA84" t="str">
            <v>USD</v>
          </cell>
        </row>
        <row r="85">
          <cell r="A85" t="str">
            <v>BRS148UJ2</v>
          </cell>
          <cell r="B85">
            <v>0</v>
          </cell>
          <cell r="C85" t="str">
            <v>Stile Consolidated Corp./Masonite International Corporation</v>
          </cell>
          <cell r="D85" t="str">
            <v>Stile U.S. Acquisition Corp./Masonite International Corporation</v>
          </cell>
          <cell r="E85" t="str">
            <v>CAD Borrower</v>
          </cell>
          <cell r="F85" t="str">
            <v>LOAN</v>
          </cell>
          <cell r="G85">
            <v>41370</v>
          </cell>
          <cell r="H85" t="str">
            <v>FLOATING</v>
          </cell>
          <cell r="I85">
            <v>4</v>
          </cell>
          <cell r="J85">
            <v>0.02</v>
          </cell>
          <cell r="K85">
            <v>1525000000</v>
          </cell>
          <cell r="L85" t="str">
            <v>B2</v>
          </cell>
          <cell r="M85" t="str">
            <v>B3</v>
          </cell>
          <cell r="N85">
            <v>0</v>
          </cell>
          <cell r="O85" t="str">
            <v>Caa1</v>
          </cell>
          <cell r="P85" t="str">
            <v>B2</v>
          </cell>
          <cell r="Q85">
            <v>0</v>
          </cell>
          <cell r="R85">
            <v>0</v>
          </cell>
          <cell r="S85" t="str">
            <v>No</v>
          </cell>
          <cell r="T85" t="str">
            <v>Public Rating</v>
          </cell>
          <cell r="U85" t="str">
            <v>BB-</v>
          </cell>
          <cell r="V85" t="str">
            <v>B-</v>
          </cell>
          <cell r="W85" t="str">
            <v>B-</v>
          </cell>
          <cell r="X85" t="str">
            <v>B+</v>
          </cell>
          <cell r="Y85">
            <v>0</v>
          </cell>
          <cell r="Z85">
            <v>0</v>
          </cell>
          <cell r="AA85" t="str">
            <v>No</v>
          </cell>
          <cell r="AB85" t="str">
            <v>Public Rating</v>
          </cell>
          <cell r="AC85" t="str">
            <v>Buildings and Real Estate</v>
          </cell>
          <cell r="AD85" t="str">
            <v>Building and development</v>
          </cell>
          <cell r="AE85" t="str">
            <v>CANADA</v>
          </cell>
          <cell r="AF85" t="str">
            <v>Senior Secured</v>
          </cell>
          <cell r="AG85">
            <v>38448</v>
          </cell>
          <cell r="AH85" t="str">
            <v>Stile Consolidated Corp./Masonite International Corporation</v>
          </cell>
          <cell r="AI85" t="str">
            <v>NO</v>
          </cell>
          <cell r="AJ85" t="str">
            <v>NO</v>
          </cell>
          <cell r="AK85">
            <v>0</v>
          </cell>
          <cell r="AL85" t="str">
            <v>Senior Secured Loan Collateral Debt Obligation</v>
          </cell>
          <cell r="AM85" t="str">
            <v>Senior Secured Loan Collateral Debt Obligation</v>
          </cell>
          <cell r="AN85" t="str">
            <v>NO</v>
          </cell>
          <cell r="AO85" t="str">
            <v>NO</v>
          </cell>
          <cell r="AP85" t="str">
            <v>NO</v>
          </cell>
          <cell r="AQ85" t="str">
            <v>NO</v>
          </cell>
          <cell r="AR85" t="str">
            <v>NO</v>
          </cell>
          <cell r="AS85" t="e">
            <v>#N/A</v>
          </cell>
          <cell r="AT85" t="e">
            <v>#N/A</v>
          </cell>
          <cell r="AU85" t="str">
            <v>NO</v>
          </cell>
          <cell r="AV85" t="str">
            <v>NO</v>
          </cell>
          <cell r="AW85" t="str">
            <v>NO</v>
          </cell>
          <cell r="AX85" t="str">
            <v>NO</v>
          </cell>
          <cell r="AY85" t="str">
            <v>NO</v>
          </cell>
          <cell r="AZ85" t="str">
            <v>No</v>
          </cell>
          <cell r="BA85" t="str">
            <v>USD</v>
          </cell>
        </row>
        <row r="86">
          <cell r="A86" t="str">
            <v>BRS13FLY4</v>
          </cell>
          <cell r="B86">
            <v>0</v>
          </cell>
          <cell r="C86" t="str">
            <v>Stile Consolidated Corp./Masonite International Corporation</v>
          </cell>
          <cell r="D86" t="str">
            <v>Stile U.S. Acquisition Corp./Masonite International Corporation</v>
          </cell>
          <cell r="E86" t="str">
            <v>Term Loan</v>
          </cell>
          <cell r="F86" t="str">
            <v>LOAN</v>
          </cell>
          <cell r="G86">
            <v>41370</v>
          </cell>
          <cell r="H86" t="str">
            <v>FLOATING</v>
          </cell>
          <cell r="I86">
            <v>4</v>
          </cell>
          <cell r="J86">
            <v>0.02</v>
          </cell>
          <cell r="K86">
            <v>1525000000</v>
          </cell>
          <cell r="L86" t="str">
            <v>B2</v>
          </cell>
          <cell r="M86" t="str">
            <v>B3</v>
          </cell>
          <cell r="N86">
            <v>0</v>
          </cell>
          <cell r="O86" t="str">
            <v>Caa1</v>
          </cell>
          <cell r="P86" t="str">
            <v>B2</v>
          </cell>
          <cell r="Q86">
            <v>0</v>
          </cell>
          <cell r="R86">
            <v>0</v>
          </cell>
          <cell r="S86" t="str">
            <v>No</v>
          </cell>
          <cell r="T86" t="str">
            <v>Public Rating</v>
          </cell>
          <cell r="U86" t="str">
            <v>BB-</v>
          </cell>
          <cell r="V86" t="str">
            <v>B-</v>
          </cell>
          <cell r="W86" t="str">
            <v>B-</v>
          </cell>
          <cell r="X86" t="str">
            <v>B+</v>
          </cell>
          <cell r="Y86">
            <v>0</v>
          </cell>
          <cell r="Z86">
            <v>0</v>
          </cell>
          <cell r="AA86" t="str">
            <v>No</v>
          </cell>
          <cell r="AB86" t="str">
            <v>Public Rating</v>
          </cell>
          <cell r="AC86" t="str">
            <v>Buildings and Real Estate</v>
          </cell>
          <cell r="AD86" t="str">
            <v>Building and development</v>
          </cell>
          <cell r="AE86" t="str">
            <v>CANADA</v>
          </cell>
          <cell r="AF86" t="str">
            <v>Senior Secured</v>
          </cell>
          <cell r="AG86">
            <v>38448</v>
          </cell>
          <cell r="AH86" t="str">
            <v>Stile Consolidated Corp./Masonite International Corporation</v>
          </cell>
          <cell r="AI86" t="str">
            <v>NO</v>
          </cell>
          <cell r="AJ86" t="str">
            <v>NO</v>
          </cell>
          <cell r="AK86">
            <v>0</v>
          </cell>
          <cell r="AL86" t="str">
            <v>Senior Secured Loan Collateral Debt Obligation</v>
          </cell>
          <cell r="AM86" t="str">
            <v>Senior Secured Loan Collateral Debt Obligation</v>
          </cell>
          <cell r="AN86" t="str">
            <v>NO</v>
          </cell>
          <cell r="AO86" t="str">
            <v>NO</v>
          </cell>
          <cell r="AP86" t="str">
            <v>NO</v>
          </cell>
          <cell r="AQ86" t="str">
            <v>NO</v>
          </cell>
          <cell r="AR86" t="str">
            <v>NO</v>
          </cell>
          <cell r="AS86" t="e">
            <v>#N/A</v>
          </cell>
          <cell r="AT86" t="e">
            <v>#N/A</v>
          </cell>
          <cell r="AU86" t="str">
            <v>NO</v>
          </cell>
          <cell r="AV86" t="str">
            <v>NO</v>
          </cell>
          <cell r="AW86" t="str">
            <v>NO</v>
          </cell>
          <cell r="AX86" t="str">
            <v>NO</v>
          </cell>
          <cell r="AY86" t="str">
            <v>NO</v>
          </cell>
          <cell r="AZ86" t="str">
            <v>No</v>
          </cell>
          <cell r="BA86" t="str">
            <v>USD</v>
          </cell>
        </row>
        <row r="87">
          <cell r="A87" t="str">
            <v>BRS1BE0C9</v>
          </cell>
          <cell r="B87">
            <v>0</v>
          </cell>
          <cell r="C87" t="str">
            <v>Mylan Laboratories Inc.</v>
          </cell>
          <cell r="D87" t="str">
            <v>Mylan Laboratories Inc.</v>
          </cell>
          <cell r="E87" t="str">
            <v>Term Loan</v>
          </cell>
          <cell r="F87" t="str">
            <v>LOAN</v>
          </cell>
          <cell r="G87">
            <v>40345</v>
          </cell>
          <cell r="H87" t="str">
            <v>FLOATING</v>
          </cell>
          <cell r="I87">
            <v>4</v>
          </cell>
          <cell r="J87">
            <v>1.4999999999999999E-2</v>
          </cell>
          <cell r="K87">
            <v>475000000</v>
          </cell>
          <cell r="L87" t="str">
            <v>Ba1</v>
          </cell>
          <cell r="M87" t="str">
            <v>Ba1</v>
          </cell>
          <cell r="N87">
            <v>0</v>
          </cell>
          <cell r="O87">
            <v>0</v>
          </cell>
          <cell r="P87" t="str">
            <v>Ba1</v>
          </cell>
          <cell r="Q87">
            <v>0</v>
          </cell>
          <cell r="R87">
            <v>0</v>
          </cell>
          <cell r="S87" t="str">
            <v>No</v>
          </cell>
          <cell r="T87" t="str">
            <v>Public Rating</v>
          </cell>
          <cell r="U87" t="str">
            <v>BBB-</v>
          </cell>
          <cell r="V87">
            <v>0</v>
          </cell>
          <cell r="W87">
            <v>0</v>
          </cell>
          <cell r="X87" t="str">
            <v>BBB-</v>
          </cell>
          <cell r="Y87">
            <v>0</v>
          </cell>
          <cell r="Z87">
            <v>0</v>
          </cell>
          <cell r="AA87" t="str">
            <v>No</v>
          </cell>
          <cell r="AB87" t="str">
            <v>Public Rating</v>
          </cell>
          <cell r="AC87" t="str">
            <v>Healthcare, Education and Childcare</v>
          </cell>
          <cell r="AD87" t="str">
            <v>Health care</v>
          </cell>
          <cell r="AE87" t="str">
            <v>USA</v>
          </cell>
          <cell r="AF87" t="str">
            <v>Senior Secured</v>
          </cell>
          <cell r="AG87">
            <v>0</v>
          </cell>
          <cell r="AH87">
            <v>0</v>
          </cell>
          <cell r="AI87" t="str">
            <v>NO</v>
          </cell>
          <cell r="AJ87" t="str">
            <v>NO</v>
          </cell>
          <cell r="AK87">
            <v>0</v>
          </cell>
          <cell r="AL87" t="str">
            <v>Senior Secured Loan Collateral Debt Obligation</v>
          </cell>
          <cell r="AM87" t="str">
            <v>Senior Secured Loan Collateral Debt Obligation</v>
          </cell>
          <cell r="AN87" t="str">
            <v>NO</v>
          </cell>
          <cell r="AO87" t="str">
            <v>NO</v>
          </cell>
          <cell r="AP87" t="str">
            <v>NO</v>
          </cell>
          <cell r="AQ87" t="str">
            <v>NO</v>
          </cell>
          <cell r="AR87" t="str">
            <v>NO</v>
          </cell>
          <cell r="AS87" t="str">
            <v>Aaa</v>
          </cell>
          <cell r="AT87" t="str">
            <v>AAA</v>
          </cell>
          <cell r="AU87" t="str">
            <v>NO</v>
          </cell>
          <cell r="AV87" t="str">
            <v>NO</v>
          </cell>
          <cell r="AW87" t="str">
            <v>NO</v>
          </cell>
          <cell r="AX87" t="str">
            <v>NO</v>
          </cell>
          <cell r="AY87" t="str">
            <v>NO</v>
          </cell>
          <cell r="AZ87" t="str">
            <v>No</v>
          </cell>
          <cell r="BA87" t="str">
            <v>USD</v>
          </cell>
        </row>
        <row r="88">
          <cell r="A88" t="str">
            <v>BRS1MK4L9</v>
          </cell>
          <cell r="B88">
            <v>0</v>
          </cell>
          <cell r="C88" t="str">
            <v>PSI Acquisitions, Inc./Professional Service Industries Holding, Inc.</v>
          </cell>
          <cell r="D88" t="str">
            <v>Professional Service Industries, Inc.</v>
          </cell>
          <cell r="E88" t="str">
            <v>Term Loan</v>
          </cell>
          <cell r="F88" t="str">
            <v>LOAN</v>
          </cell>
          <cell r="G88">
            <v>41213</v>
          </cell>
          <cell r="H88" t="str">
            <v>FLOATING</v>
          </cell>
          <cell r="I88">
            <v>4</v>
          </cell>
          <cell r="J88">
            <v>0.03</v>
          </cell>
          <cell r="K88">
            <v>100000000</v>
          </cell>
          <cell r="L88" t="str">
            <v>N/R</v>
          </cell>
          <cell r="M88" t="str">
            <v>N/R</v>
          </cell>
          <cell r="N88">
            <v>0</v>
          </cell>
          <cell r="O88">
            <v>0</v>
          </cell>
          <cell r="P88" t="str">
            <v>N/R</v>
          </cell>
          <cell r="Q88">
            <v>0</v>
          </cell>
          <cell r="R88">
            <v>0</v>
          </cell>
          <cell r="S88" t="str">
            <v>Yes</v>
          </cell>
          <cell r="T88" t="str">
            <v>N/A</v>
          </cell>
          <cell r="U88" t="str">
            <v>N/R</v>
          </cell>
          <cell r="V88">
            <v>0</v>
          </cell>
          <cell r="W88">
            <v>0</v>
          </cell>
          <cell r="X88" t="str">
            <v>N/R</v>
          </cell>
          <cell r="Y88">
            <v>0</v>
          </cell>
          <cell r="Z88">
            <v>0</v>
          </cell>
          <cell r="AA88" t="str">
            <v>No</v>
          </cell>
          <cell r="AB88" t="str">
            <v>N/A</v>
          </cell>
          <cell r="AC88" t="str">
            <v>Buildings and Real Estate</v>
          </cell>
          <cell r="AD88" t="str">
            <v>Building and development</v>
          </cell>
          <cell r="AE88" t="str">
            <v>USA</v>
          </cell>
          <cell r="AF88" t="str">
            <v>Senior Secured</v>
          </cell>
          <cell r="AG88">
            <v>38656</v>
          </cell>
          <cell r="AH88" t="str">
            <v>PSI Acquisitions, Inc./Professional Service Industries Holding, Inc.</v>
          </cell>
          <cell r="AI88" t="str">
            <v>NO</v>
          </cell>
          <cell r="AJ88" t="str">
            <v>NO</v>
          </cell>
          <cell r="AK88">
            <v>0</v>
          </cell>
          <cell r="AL88" t="str">
            <v>Senior Secured Loan Collateral Debt Obligation</v>
          </cell>
          <cell r="AM88" t="str">
            <v>Senior Secured Loan Collateral Debt Obligation</v>
          </cell>
          <cell r="AN88" t="str">
            <v>NO</v>
          </cell>
          <cell r="AO88" t="str">
            <v>NO</v>
          </cell>
          <cell r="AP88" t="str">
            <v>NO</v>
          </cell>
          <cell r="AQ88" t="str">
            <v>NO</v>
          </cell>
          <cell r="AR88" t="str">
            <v>NO</v>
          </cell>
          <cell r="AS88" t="str">
            <v>Aaa</v>
          </cell>
          <cell r="AT88" t="str">
            <v>AAA</v>
          </cell>
          <cell r="AU88" t="str">
            <v>NO</v>
          </cell>
          <cell r="AV88" t="str">
            <v>NO</v>
          </cell>
          <cell r="AW88" t="str">
            <v>NO</v>
          </cell>
          <cell r="AX88" t="str">
            <v>NO</v>
          </cell>
          <cell r="AY88" t="str">
            <v>NO</v>
          </cell>
          <cell r="AZ88" t="str">
            <v>No</v>
          </cell>
          <cell r="BA88" t="str">
            <v>USD</v>
          </cell>
        </row>
        <row r="89">
          <cell r="A89" t="str">
            <v>BRS18EAX6</v>
          </cell>
          <cell r="B89">
            <v>0</v>
          </cell>
          <cell r="C89" t="str">
            <v>Spanish Broadcasting System, Inc.</v>
          </cell>
          <cell r="D89" t="str">
            <v>Spanish Broadcasting System, Inc.</v>
          </cell>
          <cell r="E89" t="str">
            <v>Term Loan A</v>
          </cell>
          <cell r="F89" t="str">
            <v>LOAN</v>
          </cell>
          <cell r="G89">
            <v>41070</v>
          </cell>
          <cell r="H89" t="str">
            <v>FLOATING</v>
          </cell>
          <cell r="I89">
            <v>4</v>
          </cell>
          <cell r="J89">
            <v>1.7500000000000002E-2</v>
          </cell>
          <cell r="K89">
            <v>300000000</v>
          </cell>
          <cell r="L89" t="str">
            <v>B1</v>
          </cell>
          <cell r="M89" t="str">
            <v>B2</v>
          </cell>
          <cell r="N89">
            <v>0</v>
          </cell>
          <cell r="O89" t="str">
            <v>Caa1</v>
          </cell>
          <cell r="P89" t="str">
            <v>B1</v>
          </cell>
          <cell r="Q89">
            <v>0</v>
          </cell>
          <cell r="R89">
            <v>0</v>
          </cell>
          <cell r="S89" t="str">
            <v>No</v>
          </cell>
          <cell r="T89" t="str">
            <v>Public Rating</v>
          </cell>
          <cell r="U89" t="str">
            <v>B+</v>
          </cell>
          <cell r="V89">
            <v>0</v>
          </cell>
          <cell r="W89" t="str">
            <v>CCC+</v>
          </cell>
          <cell r="X89" t="str">
            <v>B</v>
          </cell>
          <cell r="Y89">
            <v>0</v>
          </cell>
          <cell r="Z89">
            <v>0</v>
          </cell>
          <cell r="AA89" t="str">
            <v>No</v>
          </cell>
          <cell r="AB89" t="str">
            <v>Public Rating</v>
          </cell>
          <cell r="AC89" t="str">
            <v>Broadcasting &amp; Entertainment</v>
          </cell>
          <cell r="AD89" t="str">
            <v>Broadcast radio and television</v>
          </cell>
          <cell r="AE89" t="str">
            <v>USA</v>
          </cell>
          <cell r="AF89" t="str">
            <v>Senior Secured</v>
          </cell>
          <cell r="AG89">
            <v>41070</v>
          </cell>
          <cell r="AH89">
            <v>0</v>
          </cell>
          <cell r="AI89" t="str">
            <v>NO</v>
          </cell>
          <cell r="AJ89" t="str">
            <v>NO</v>
          </cell>
          <cell r="AK89">
            <v>0</v>
          </cell>
          <cell r="AL89" t="str">
            <v>Senior Secured Loan Collateral Debt Obligation</v>
          </cell>
          <cell r="AM89" t="str">
            <v>Senior Secured Loan Collateral Debt Obligation</v>
          </cell>
          <cell r="AN89" t="str">
            <v>NO</v>
          </cell>
          <cell r="AO89" t="str">
            <v>NO</v>
          </cell>
          <cell r="AP89" t="str">
            <v>NO</v>
          </cell>
          <cell r="AQ89" t="str">
            <v>NO</v>
          </cell>
          <cell r="AR89" t="str">
            <v>NO</v>
          </cell>
          <cell r="AS89" t="str">
            <v>Aaa</v>
          </cell>
          <cell r="AT89" t="str">
            <v>AAA</v>
          </cell>
          <cell r="AU89" t="str">
            <v>NO</v>
          </cell>
          <cell r="AV89" t="str">
            <v>NO</v>
          </cell>
          <cell r="AW89" t="str">
            <v>NO</v>
          </cell>
          <cell r="AX89" t="str">
            <v>NO</v>
          </cell>
          <cell r="AY89" t="str">
            <v>NO</v>
          </cell>
          <cell r="AZ89" t="str">
            <v>No</v>
          </cell>
          <cell r="BA89" t="str">
            <v>USD</v>
          </cell>
        </row>
        <row r="90">
          <cell r="A90" t="str">
            <v>BRS1BLNN4</v>
          </cell>
          <cell r="B90">
            <v>0</v>
          </cell>
          <cell r="C90" t="str">
            <v>HBW Holdings, Inc.</v>
          </cell>
          <cell r="D90" t="str">
            <v>Arias Acquisitions, Inc.</v>
          </cell>
          <cell r="E90" t="str">
            <v>Term Loan B</v>
          </cell>
          <cell r="F90" t="str">
            <v>LOAN</v>
          </cell>
          <cell r="G90">
            <v>40755</v>
          </cell>
          <cell r="H90" t="str">
            <v>FLOATING</v>
          </cell>
          <cell r="I90">
            <v>4</v>
          </cell>
          <cell r="J90">
            <v>3.7499999999999999E-2</v>
          </cell>
          <cell r="K90">
            <v>175000000</v>
          </cell>
          <cell r="L90" t="str">
            <v>B2</v>
          </cell>
          <cell r="M90" t="str">
            <v>N/R</v>
          </cell>
          <cell r="N90">
            <v>0</v>
          </cell>
          <cell r="O90">
            <v>0</v>
          </cell>
          <cell r="P90" t="str">
            <v>B2</v>
          </cell>
          <cell r="Q90">
            <v>0</v>
          </cell>
          <cell r="R90">
            <v>0</v>
          </cell>
          <cell r="S90" t="str">
            <v>No</v>
          </cell>
          <cell r="T90" t="str">
            <v>Public Rating</v>
          </cell>
          <cell r="U90" t="str">
            <v>B+</v>
          </cell>
          <cell r="V90">
            <v>0</v>
          </cell>
          <cell r="W90">
            <v>0</v>
          </cell>
          <cell r="X90" t="str">
            <v>B+</v>
          </cell>
          <cell r="Y90">
            <v>0</v>
          </cell>
          <cell r="Z90">
            <v>0</v>
          </cell>
          <cell r="AA90" t="str">
            <v>No</v>
          </cell>
          <cell r="AB90" t="str">
            <v>Public Rating</v>
          </cell>
          <cell r="AC90" t="str">
            <v>Insurance</v>
          </cell>
          <cell r="AD90" t="str">
            <v>Insurance</v>
          </cell>
          <cell r="AE90" t="str">
            <v>USA</v>
          </cell>
          <cell r="AF90" t="str">
            <v>Senior Secured</v>
          </cell>
          <cell r="AG90">
            <v>0</v>
          </cell>
          <cell r="AH90">
            <v>0</v>
          </cell>
          <cell r="AI90" t="str">
            <v>NO</v>
          </cell>
          <cell r="AJ90" t="str">
            <v>NO</v>
          </cell>
          <cell r="AK90">
            <v>0</v>
          </cell>
          <cell r="AL90" t="str">
            <v>Senior Secured Loan Collateral Debt Obligation</v>
          </cell>
          <cell r="AM90" t="str">
            <v>Senior Secured Loan Collateral Debt Obligation</v>
          </cell>
          <cell r="AN90" t="str">
            <v>NO</v>
          </cell>
          <cell r="AO90" t="str">
            <v>NO</v>
          </cell>
          <cell r="AP90" t="str">
            <v>NO</v>
          </cell>
          <cell r="AQ90" t="str">
            <v>NO</v>
          </cell>
          <cell r="AR90" t="str">
            <v>NO</v>
          </cell>
          <cell r="AS90" t="str">
            <v>Aaa</v>
          </cell>
          <cell r="AT90" t="str">
            <v>AAA</v>
          </cell>
          <cell r="AU90" t="str">
            <v>NO</v>
          </cell>
          <cell r="AV90" t="str">
            <v>NO</v>
          </cell>
          <cell r="AW90" t="str">
            <v>NO</v>
          </cell>
          <cell r="AX90" t="str">
            <v>NO</v>
          </cell>
          <cell r="AY90" t="str">
            <v>NO</v>
          </cell>
          <cell r="AZ90" t="str">
            <v>No</v>
          </cell>
          <cell r="BA90" t="str">
            <v>USD</v>
          </cell>
        </row>
        <row r="91">
          <cell r="A91" t="str">
            <v>BRS19UMC2</v>
          </cell>
          <cell r="B91">
            <v>0</v>
          </cell>
          <cell r="C91" t="str">
            <v>The William Carter Corporation</v>
          </cell>
          <cell r="D91" t="str">
            <v>The William Carter Corporation</v>
          </cell>
          <cell r="E91" t="str">
            <v>Term Loan</v>
          </cell>
          <cell r="F91" t="str">
            <v>LOAN</v>
          </cell>
          <cell r="G91">
            <v>41104</v>
          </cell>
          <cell r="H91" t="str">
            <v>FLOATING</v>
          </cell>
          <cell r="I91">
            <v>4</v>
          </cell>
          <cell r="J91">
            <v>1.4999999999999999E-2</v>
          </cell>
          <cell r="K91">
            <v>625000000</v>
          </cell>
          <cell r="L91" t="str">
            <v>B1</v>
          </cell>
          <cell r="M91" t="str">
            <v>B2</v>
          </cell>
          <cell r="N91">
            <v>0</v>
          </cell>
          <cell r="O91" t="str">
            <v>B3</v>
          </cell>
          <cell r="P91" t="str">
            <v>B1</v>
          </cell>
          <cell r="Q91">
            <v>0</v>
          </cell>
          <cell r="R91">
            <v>0</v>
          </cell>
          <cell r="S91" t="str">
            <v>No</v>
          </cell>
          <cell r="T91" t="str">
            <v>Public Rating</v>
          </cell>
          <cell r="U91" t="str">
            <v>BB</v>
          </cell>
          <cell r="V91">
            <v>0</v>
          </cell>
          <cell r="W91" t="str">
            <v>B+</v>
          </cell>
          <cell r="X91" t="str">
            <v>BB</v>
          </cell>
          <cell r="Y91">
            <v>0</v>
          </cell>
          <cell r="Z91">
            <v>0</v>
          </cell>
          <cell r="AA91" t="str">
            <v>No</v>
          </cell>
          <cell r="AB91" t="str">
            <v>Public Rating</v>
          </cell>
          <cell r="AC91" t="str">
            <v>Textiles and Leather</v>
          </cell>
          <cell r="AD91" t="str">
            <v>Clothing/textiles</v>
          </cell>
          <cell r="AE91" t="str">
            <v>USA</v>
          </cell>
          <cell r="AF91" t="str">
            <v>Senior Secured</v>
          </cell>
          <cell r="AG91" t="str">
            <v>tbd</v>
          </cell>
          <cell r="AH91">
            <v>0</v>
          </cell>
          <cell r="AI91" t="str">
            <v>NO</v>
          </cell>
          <cell r="AJ91" t="str">
            <v>NO</v>
          </cell>
          <cell r="AK91">
            <v>0</v>
          </cell>
          <cell r="AL91" t="str">
            <v>Senior Secured Loan Collateral Debt Obligation</v>
          </cell>
          <cell r="AM91" t="str">
            <v>Senior Secured Loan Collateral Debt Obligation</v>
          </cell>
          <cell r="AN91" t="str">
            <v>NO</v>
          </cell>
          <cell r="AO91" t="str">
            <v>NO</v>
          </cell>
          <cell r="AP91" t="str">
            <v>NO</v>
          </cell>
          <cell r="AQ91" t="str">
            <v>NO</v>
          </cell>
          <cell r="AR91" t="str">
            <v>NO</v>
          </cell>
          <cell r="AS91" t="str">
            <v>Aaa</v>
          </cell>
          <cell r="AT91" t="str">
            <v>AAA</v>
          </cell>
          <cell r="AU91" t="str">
            <v>NO</v>
          </cell>
          <cell r="AV91" t="str">
            <v>NO</v>
          </cell>
          <cell r="AW91" t="str">
            <v>NO</v>
          </cell>
          <cell r="AX91" t="str">
            <v>NO</v>
          </cell>
          <cell r="AY91" t="str">
            <v>NO</v>
          </cell>
          <cell r="AZ91" t="str">
            <v>No</v>
          </cell>
          <cell r="BA91" t="str">
            <v>USD</v>
          </cell>
        </row>
        <row r="92">
          <cell r="A92" t="str">
            <v>BRS19YFL2</v>
          </cell>
          <cell r="B92">
            <v>0</v>
          </cell>
          <cell r="C92" t="str">
            <v>Chiquita Brands International, Inc.</v>
          </cell>
          <cell r="D92" t="str">
            <v>Chiquita Brands LLC</v>
          </cell>
          <cell r="E92" t="str">
            <v>Term Loan C</v>
          </cell>
          <cell r="F92" t="str">
            <v>LOAN</v>
          </cell>
          <cell r="G92">
            <v>41088</v>
          </cell>
          <cell r="H92" t="str">
            <v>FLOATING</v>
          </cell>
          <cell r="I92">
            <v>4</v>
          </cell>
          <cell r="J92">
            <v>0.02</v>
          </cell>
          <cell r="K92">
            <v>600000000</v>
          </cell>
          <cell r="L92" t="str">
            <v>B1</v>
          </cell>
          <cell r="M92" t="str">
            <v>B3</v>
          </cell>
          <cell r="N92">
            <v>0</v>
          </cell>
          <cell r="O92">
            <v>0</v>
          </cell>
          <cell r="P92" t="str">
            <v>B2</v>
          </cell>
          <cell r="Q92">
            <v>0</v>
          </cell>
          <cell r="R92">
            <v>0</v>
          </cell>
          <cell r="S92" t="str">
            <v>No</v>
          </cell>
          <cell r="T92" t="str">
            <v>Public Rating</v>
          </cell>
          <cell r="U92" t="str">
            <v>BB-</v>
          </cell>
          <cell r="V92">
            <v>0</v>
          </cell>
          <cell r="W92">
            <v>0</v>
          </cell>
          <cell r="X92" t="str">
            <v>B+</v>
          </cell>
          <cell r="Y92">
            <v>0</v>
          </cell>
          <cell r="Z92">
            <v>0</v>
          </cell>
          <cell r="AA92" t="str">
            <v>No</v>
          </cell>
          <cell r="AB92" t="str">
            <v>Public Rating</v>
          </cell>
          <cell r="AC92" t="str">
            <v>Beverage, Food and Tobacco</v>
          </cell>
          <cell r="AD92" t="str">
            <v>Food products</v>
          </cell>
          <cell r="AE92" t="str">
            <v>USA</v>
          </cell>
          <cell r="AF92" t="str">
            <v>Senior Secured</v>
          </cell>
          <cell r="AG92">
            <v>38531</v>
          </cell>
          <cell r="AH92">
            <v>0</v>
          </cell>
          <cell r="AI92" t="str">
            <v>NO</v>
          </cell>
          <cell r="AJ92" t="str">
            <v>NO</v>
          </cell>
          <cell r="AK92">
            <v>0</v>
          </cell>
          <cell r="AL92" t="str">
            <v>Senior Secured Loan Collateral Debt Obligation</v>
          </cell>
          <cell r="AM92" t="str">
            <v>Senior Secured Loan Collateral Debt Obligation</v>
          </cell>
          <cell r="AN92" t="str">
            <v>NO</v>
          </cell>
          <cell r="AO92" t="str">
            <v>NO</v>
          </cell>
          <cell r="AP92" t="str">
            <v>NO</v>
          </cell>
          <cell r="AQ92" t="str">
            <v>NO</v>
          </cell>
          <cell r="AR92" t="str">
            <v>NO</v>
          </cell>
          <cell r="AS92" t="str">
            <v>Aaa</v>
          </cell>
          <cell r="AT92" t="str">
            <v>AAA</v>
          </cell>
          <cell r="AU92" t="str">
            <v>NO</v>
          </cell>
          <cell r="AV92" t="str">
            <v>NO</v>
          </cell>
          <cell r="AW92" t="str">
            <v>NO</v>
          </cell>
          <cell r="AX92" t="str">
            <v>NO</v>
          </cell>
          <cell r="AY92" t="str">
            <v>NO</v>
          </cell>
          <cell r="AZ92" t="str">
            <v>No</v>
          </cell>
          <cell r="BA92" t="str">
            <v>USD</v>
          </cell>
        </row>
        <row r="93">
          <cell r="A93" t="str">
            <v>BRS1C6CM0</v>
          </cell>
          <cell r="B93">
            <v>0</v>
          </cell>
          <cell r="C93" t="str">
            <v>Puerto Rico Cable Acquisition Company Inc./(D/B/A Choice Cable TV)</v>
          </cell>
          <cell r="D93" t="str">
            <v>Puerto Rico Cable Acquisition Company Inc./(D/B/A Choice Cable TV)</v>
          </cell>
          <cell r="E93" t="str">
            <v>2nd Lien</v>
          </cell>
          <cell r="F93" t="str">
            <v>LOAN</v>
          </cell>
          <cell r="G93">
            <v>40752</v>
          </cell>
          <cell r="H93" t="str">
            <v>FLOATING</v>
          </cell>
          <cell r="I93">
            <v>4</v>
          </cell>
          <cell r="J93">
            <v>6.25E-2</v>
          </cell>
          <cell r="K93">
            <v>121200000</v>
          </cell>
          <cell r="L93" t="str">
            <v>N/R</v>
          </cell>
          <cell r="M93" t="str">
            <v>N/R</v>
          </cell>
          <cell r="N93">
            <v>0</v>
          </cell>
          <cell r="O93">
            <v>0</v>
          </cell>
          <cell r="P93" t="str">
            <v>N/R</v>
          </cell>
          <cell r="Q93">
            <v>0</v>
          </cell>
          <cell r="R93">
            <v>0</v>
          </cell>
          <cell r="S93" t="str">
            <v>Yes</v>
          </cell>
          <cell r="T93" t="str">
            <v>N/A</v>
          </cell>
          <cell r="U93" t="str">
            <v>N/R</v>
          </cell>
          <cell r="V93">
            <v>0</v>
          </cell>
          <cell r="W93">
            <v>0</v>
          </cell>
          <cell r="X93" t="str">
            <v>N/R</v>
          </cell>
          <cell r="Y93">
            <v>0</v>
          </cell>
          <cell r="Z93">
            <v>0</v>
          </cell>
          <cell r="AA93" t="str">
            <v>Yes</v>
          </cell>
          <cell r="AB93" t="str">
            <v>N/A</v>
          </cell>
          <cell r="AC93" t="str">
            <v>Broadcasting &amp; Entertainment</v>
          </cell>
          <cell r="AD93" t="str">
            <v>Cable and satellite television</v>
          </cell>
          <cell r="AE93" t="str">
            <v>USA</v>
          </cell>
          <cell r="AF93" t="str">
            <v>Senior Secured</v>
          </cell>
          <cell r="AG93">
            <v>38561</v>
          </cell>
          <cell r="AH93">
            <v>0</v>
          </cell>
          <cell r="AI93" t="str">
            <v>NO</v>
          </cell>
          <cell r="AJ93" t="str">
            <v>NO</v>
          </cell>
          <cell r="AK93">
            <v>0</v>
          </cell>
          <cell r="AL93" t="str">
            <v>Second Lein Secured Loan Collateral Debt Obligation</v>
          </cell>
          <cell r="AM93" t="str">
            <v>Senior Secured Loan Collateral Debt Obligation</v>
          </cell>
          <cell r="AN93" t="str">
            <v>NO</v>
          </cell>
          <cell r="AO93" t="str">
            <v>NO</v>
          </cell>
          <cell r="AP93" t="str">
            <v>NO</v>
          </cell>
          <cell r="AQ93" t="str">
            <v>NO</v>
          </cell>
          <cell r="AR93" t="str">
            <v>NO</v>
          </cell>
          <cell r="AS93" t="str">
            <v>Aaa</v>
          </cell>
          <cell r="AT93" t="str">
            <v>AAA</v>
          </cell>
          <cell r="AU93" t="str">
            <v>NO</v>
          </cell>
          <cell r="AV93" t="str">
            <v>NO</v>
          </cell>
          <cell r="AW93" t="str">
            <v>NO</v>
          </cell>
          <cell r="AX93" t="str">
            <v>NO</v>
          </cell>
          <cell r="AY93" t="str">
            <v>NO</v>
          </cell>
          <cell r="AZ93" t="str">
            <v>No</v>
          </cell>
          <cell r="BA93" t="str">
            <v>USD</v>
          </cell>
        </row>
        <row r="94">
          <cell r="A94" t="str">
            <v>BRS0TG979</v>
          </cell>
          <cell r="B94">
            <v>0</v>
          </cell>
          <cell r="C94" t="str">
            <v>Colfax Corporation</v>
          </cell>
          <cell r="D94" t="str">
            <v>CLFX Corporation</v>
          </cell>
          <cell r="E94" t="str">
            <v>Term</v>
          </cell>
          <cell r="F94" t="str">
            <v>LOAN</v>
          </cell>
          <cell r="G94">
            <v>40877</v>
          </cell>
          <cell r="H94" t="str">
            <v>FLOATING</v>
          </cell>
          <cell r="I94">
            <v>4</v>
          </cell>
          <cell r="J94">
            <v>0.02</v>
          </cell>
          <cell r="K94">
            <v>165000000</v>
          </cell>
          <cell r="L94" t="str">
            <v>Ba3</v>
          </cell>
          <cell r="M94" t="str">
            <v>N/R</v>
          </cell>
          <cell r="N94">
            <v>0</v>
          </cell>
          <cell r="O94">
            <v>0</v>
          </cell>
          <cell r="P94" t="str">
            <v>Ba3</v>
          </cell>
          <cell r="Q94">
            <v>0</v>
          </cell>
          <cell r="R94">
            <v>0</v>
          </cell>
          <cell r="S94" t="str">
            <v>No</v>
          </cell>
          <cell r="T94" t="str">
            <v>Public Rating</v>
          </cell>
          <cell r="U94" t="str">
            <v>BB-</v>
          </cell>
          <cell r="V94">
            <v>0</v>
          </cell>
          <cell r="W94">
            <v>0</v>
          </cell>
          <cell r="X94" t="str">
            <v>BB-</v>
          </cell>
          <cell r="Y94">
            <v>0</v>
          </cell>
          <cell r="Z94">
            <v>0</v>
          </cell>
          <cell r="AA94" t="str">
            <v>No</v>
          </cell>
          <cell r="AB94" t="str">
            <v>Public Rating</v>
          </cell>
          <cell r="AC94" t="str">
            <v>Diversified/Conglomerate Manufacturing</v>
          </cell>
          <cell r="AD94" t="str">
            <v>Industrial equipment</v>
          </cell>
          <cell r="AE94" t="str">
            <v>USA</v>
          </cell>
          <cell r="AF94" t="str">
            <v>Senior Secured</v>
          </cell>
          <cell r="AG94" t="str">
            <v>tbd</v>
          </cell>
          <cell r="AH94">
            <v>0</v>
          </cell>
          <cell r="AI94" t="str">
            <v>NO</v>
          </cell>
          <cell r="AJ94" t="str">
            <v>NO</v>
          </cell>
          <cell r="AK94">
            <v>0</v>
          </cell>
          <cell r="AL94" t="str">
            <v>Senior Secured Loan Collateral Debt Obligation</v>
          </cell>
          <cell r="AM94" t="str">
            <v>Senior Secured Loan Collateral Debt Obligation</v>
          </cell>
          <cell r="AN94" t="str">
            <v>NO</v>
          </cell>
          <cell r="AO94" t="str">
            <v>NO</v>
          </cell>
          <cell r="AP94" t="str">
            <v>NO</v>
          </cell>
          <cell r="AQ94" t="str">
            <v>NO</v>
          </cell>
          <cell r="AR94" t="str">
            <v>NO</v>
          </cell>
          <cell r="AS94" t="str">
            <v>Aaa</v>
          </cell>
          <cell r="AT94" t="str">
            <v>AAA</v>
          </cell>
          <cell r="AU94" t="str">
            <v>NO</v>
          </cell>
          <cell r="AV94" t="str">
            <v>NO</v>
          </cell>
          <cell r="AW94" t="str">
            <v>NO</v>
          </cell>
          <cell r="AX94" t="str">
            <v>NO</v>
          </cell>
          <cell r="AY94" t="str">
            <v>NO</v>
          </cell>
          <cell r="AZ94" t="str">
            <v>No</v>
          </cell>
          <cell r="BA94" t="str">
            <v>USD</v>
          </cell>
        </row>
        <row r="95">
          <cell r="A95" t="str">
            <v>BRS1ATJ45</v>
          </cell>
          <cell r="B95">
            <v>0</v>
          </cell>
          <cell r="C95" t="str">
            <v>EnviroSolutions Holdings, Inc.</v>
          </cell>
          <cell r="D95" t="str">
            <v>EnviroSolutions Holdings, Inc.</v>
          </cell>
          <cell r="E95" t="str">
            <v>Term Loan B</v>
          </cell>
          <cell r="F95" t="str">
            <v>LOAN</v>
          </cell>
          <cell r="G95">
            <v>41097</v>
          </cell>
          <cell r="H95" t="str">
            <v>FLOATING</v>
          </cell>
          <cell r="I95">
            <v>4</v>
          </cell>
          <cell r="J95">
            <v>3.5000000000000003E-2</v>
          </cell>
          <cell r="K95">
            <v>215000000</v>
          </cell>
          <cell r="L95" t="str">
            <v>B2</v>
          </cell>
          <cell r="M95" t="str">
            <v>N/R</v>
          </cell>
          <cell r="N95">
            <v>0</v>
          </cell>
          <cell r="O95">
            <v>0</v>
          </cell>
          <cell r="P95" t="str">
            <v>B2</v>
          </cell>
          <cell r="Q95">
            <v>0</v>
          </cell>
          <cell r="R95">
            <v>0</v>
          </cell>
          <cell r="S95" t="str">
            <v>No</v>
          </cell>
          <cell r="T95" t="str">
            <v>Public Rating</v>
          </cell>
          <cell r="U95" t="str">
            <v>B-</v>
          </cell>
          <cell r="V95">
            <v>0</v>
          </cell>
          <cell r="W95">
            <v>0</v>
          </cell>
          <cell r="X95" t="str">
            <v>B-</v>
          </cell>
          <cell r="Y95">
            <v>0</v>
          </cell>
          <cell r="Z95">
            <v>0</v>
          </cell>
          <cell r="AA95" t="str">
            <v>No</v>
          </cell>
          <cell r="AB95" t="str">
            <v>Public Rating</v>
          </cell>
          <cell r="AC95" t="str">
            <v>Ecological</v>
          </cell>
          <cell r="AD95" t="str">
            <v>Ecological services and equipment</v>
          </cell>
          <cell r="AE95" t="str">
            <v>USA</v>
          </cell>
          <cell r="AF95" t="str">
            <v>Senior Secured</v>
          </cell>
          <cell r="AG95">
            <v>38540</v>
          </cell>
          <cell r="AH95">
            <v>0</v>
          </cell>
          <cell r="AI95" t="str">
            <v>NO</v>
          </cell>
          <cell r="AJ95" t="str">
            <v>NO</v>
          </cell>
          <cell r="AK95">
            <v>0</v>
          </cell>
          <cell r="AL95" t="str">
            <v>Second Lein Secured Loan Collateral Debt Obligation</v>
          </cell>
          <cell r="AM95" t="str">
            <v>Senior Secured Loan Collateral Debt Obligation</v>
          </cell>
          <cell r="AN95" t="str">
            <v>NO</v>
          </cell>
          <cell r="AO95" t="str">
            <v>NO</v>
          </cell>
          <cell r="AP95" t="str">
            <v>NO</v>
          </cell>
          <cell r="AQ95" t="str">
            <v>NO</v>
          </cell>
          <cell r="AR95" t="str">
            <v>NO</v>
          </cell>
          <cell r="AS95" t="str">
            <v>Aaa</v>
          </cell>
          <cell r="AT95" t="str">
            <v>AAA</v>
          </cell>
          <cell r="AU95" t="str">
            <v>NO</v>
          </cell>
          <cell r="AV95" t="str">
            <v>NO</v>
          </cell>
          <cell r="AW95" t="str">
            <v>NO</v>
          </cell>
          <cell r="AX95" t="str">
            <v>NO</v>
          </cell>
          <cell r="AY95" t="str">
            <v>NO</v>
          </cell>
          <cell r="AZ95" t="str">
            <v>No</v>
          </cell>
          <cell r="BA95" t="str">
            <v>USD</v>
          </cell>
        </row>
        <row r="96">
          <cell r="A96" t="str">
            <v>BRS19YFV0</v>
          </cell>
          <cell r="B96">
            <v>0</v>
          </cell>
          <cell r="C96" t="str">
            <v>Euramax International, Inc.</v>
          </cell>
          <cell r="D96" t="str">
            <v>Euramax International, Inc./Euramax International Holdings B.V.</v>
          </cell>
          <cell r="E96" t="str">
            <v>2nd Lien</v>
          </cell>
          <cell r="F96" t="str">
            <v>LOAN</v>
          </cell>
          <cell r="G96">
            <v>41456</v>
          </cell>
          <cell r="H96" t="str">
            <v>FLOATING</v>
          </cell>
          <cell r="I96">
            <v>4</v>
          </cell>
          <cell r="J96">
            <v>7.0000000000000007E-2</v>
          </cell>
          <cell r="K96">
            <v>720000000</v>
          </cell>
          <cell r="L96" t="str">
            <v>Caa1</v>
          </cell>
          <cell r="M96" t="str">
            <v>N/R</v>
          </cell>
          <cell r="N96">
            <v>0</v>
          </cell>
          <cell r="O96">
            <v>0</v>
          </cell>
          <cell r="P96" t="str">
            <v>B2</v>
          </cell>
          <cell r="Q96">
            <v>0</v>
          </cell>
          <cell r="R96">
            <v>0</v>
          </cell>
          <cell r="S96" t="str">
            <v>No</v>
          </cell>
          <cell r="T96" t="str">
            <v>Public Rating</v>
          </cell>
          <cell r="U96" t="str">
            <v>B-</v>
          </cell>
          <cell r="V96">
            <v>0</v>
          </cell>
          <cell r="W96">
            <v>0</v>
          </cell>
          <cell r="X96" t="str">
            <v>B+</v>
          </cell>
          <cell r="Y96">
            <v>0</v>
          </cell>
          <cell r="Z96">
            <v>0</v>
          </cell>
          <cell r="AA96" t="str">
            <v>No</v>
          </cell>
          <cell r="AB96" t="str">
            <v>Public Rating</v>
          </cell>
          <cell r="AC96" t="str">
            <v>Buildings and Real Estate</v>
          </cell>
          <cell r="AD96" t="str">
            <v>Building and development</v>
          </cell>
          <cell r="AE96" t="str">
            <v>UNITED KINGDOM</v>
          </cell>
          <cell r="AF96" t="str">
            <v>Second Lien</v>
          </cell>
          <cell r="AG96" t="str">
            <v>tbd</v>
          </cell>
          <cell r="AH96">
            <v>0</v>
          </cell>
          <cell r="AI96" t="str">
            <v>NO</v>
          </cell>
          <cell r="AJ96" t="str">
            <v>NO</v>
          </cell>
          <cell r="AK96">
            <v>0</v>
          </cell>
          <cell r="AL96" t="str">
            <v>Senior Secured Loan Collateral Debt Obligation</v>
          </cell>
          <cell r="AM96" t="str">
            <v>Non Senior Secured/Second Lien Secured Loan</v>
          </cell>
          <cell r="AN96" t="str">
            <v>NO</v>
          </cell>
          <cell r="AO96" t="str">
            <v>NO</v>
          </cell>
          <cell r="AP96" t="str">
            <v>NO</v>
          </cell>
          <cell r="AQ96" t="str">
            <v>NO</v>
          </cell>
          <cell r="AR96" t="str">
            <v>NO</v>
          </cell>
          <cell r="AS96" t="str">
            <v>Aaa</v>
          </cell>
          <cell r="AT96" t="str">
            <v>AAA</v>
          </cell>
          <cell r="AU96" t="str">
            <v>NO</v>
          </cell>
          <cell r="AV96" t="str">
            <v>NO</v>
          </cell>
          <cell r="AW96" t="str">
            <v>NO</v>
          </cell>
          <cell r="AX96" t="str">
            <v>NO</v>
          </cell>
          <cell r="AY96" t="str">
            <v>NO</v>
          </cell>
          <cell r="AZ96" t="str">
            <v>No</v>
          </cell>
          <cell r="BA96" t="str">
            <v>USD</v>
          </cell>
        </row>
        <row r="97">
          <cell r="A97" t="str">
            <v>BRS1S2Y22</v>
          </cell>
          <cell r="B97">
            <v>0</v>
          </cell>
          <cell r="C97" t="str">
            <v>Magellan Midstream Holdings, L.P.</v>
          </cell>
          <cell r="D97" t="str">
            <v>MGG Midstream Holdings, L.P./Magellan Midstream Holdings, L.P.</v>
          </cell>
          <cell r="E97" t="str">
            <v>Term Loan</v>
          </cell>
          <cell r="F97" t="str">
            <v>LOAN</v>
          </cell>
          <cell r="G97">
            <v>40527</v>
          </cell>
          <cell r="H97" t="str">
            <v>FLOATING</v>
          </cell>
          <cell r="I97">
            <v>4</v>
          </cell>
          <cell r="J97">
            <v>0.02</v>
          </cell>
          <cell r="K97">
            <v>275000000</v>
          </cell>
          <cell r="L97" t="str">
            <v>Ba3</v>
          </cell>
          <cell r="M97" t="str">
            <v>N/R</v>
          </cell>
          <cell r="N97">
            <v>0</v>
          </cell>
          <cell r="O97">
            <v>0</v>
          </cell>
          <cell r="P97" t="str">
            <v>Ba1</v>
          </cell>
          <cell r="Q97">
            <v>0</v>
          </cell>
          <cell r="R97">
            <v>0</v>
          </cell>
          <cell r="S97" t="str">
            <v>No</v>
          </cell>
          <cell r="T97" t="str">
            <v>Public Rating</v>
          </cell>
          <cell r="U97" t="str">
            <v>BB-</v>
          </cell>
          <cell r="V97">
            <v>0</v>
          </cell>
          <cell r="W97">
            <v>0</v>
          </cell>
          <cell r="X97" t="str">
            <v>BBB</v>
          </cell>
          <cell r="Y97">
            <v>0</v>
          </cell>
          <cell r="Z97">
            <v>0</v>
          </cell>
          <cell r="AA97" t="str">
            <v>No</v>
          </cell>
          <cell r="AB97" t="str">
            <v>Public Rating</v>
          </cell>
          <cell r="AC97" t="str">
            <v>Oil and Gas</v>
          </cell>
          <cell r="AD97" t="str">
            <v>Oil and gas</v>
          </cell>
          <cell r="AE97" t="str">
            <v>USA</v>
          </cell>
          <cell r="AF97" t="str">
            <v>Senior Secured</v>
          </cell>
          <cell r="AG97">
            <v>38702</v>
          </cell>
          <cell r="AH97">
            <v>0</v>
          </cell>
          <cell r="AI97" t="str">
            <v>NO</v>
          </cell>
          <cell r="AJ97" t="str">
            <v>NO</v>
          </cell>
          <cell r="AK97">
            <v>0</v>
          </cell>
          <cell r="AL97" t="str">
            <v>Senior Secured Loan Collateral Debt Obligation</v>
          </cell>
          <cell r="AM97" t="str">
            <v>Senior Secured Loan Collateral Debt Obligation</v>
          </cell>
          <cell r="AN97" t="str">
            <v>NO</v>
          </cell>
          <cell r="AO97" t="str">
            <v>NO</v>
          </cell>
          <cell r="AP97" t="str">
            <v>NO</v>
          </cell>
          <cell r="AQ97" t="str">
            <v>NO</v>
          </cell>
          <cell r="AR97" t="str">
            <v>NO</v>
          </cell>
          <cell r="AS97" t="str">
            <v>Aaa</v>
          </cell>
          <cell r="AT97" t="str">
            <v>AAA</v>
          </cell>
          <cell r="AU97" t="str">
            <v>NO</v>
          </cell>
          <cell r="AV97" t="str">
            <v>NO</v>
          </cell>
          <cell r="AW97" t="str">
            <v>NO</v>
          </cell>
          <cell r="AX97" t="str">
            <v>NO</v>
          </cell>
          <cell r="AY97" t="str">
            <v>NO</v>
          </cell>
          <cell r="AZ97" t="str">
            <v>No</v>
          </cell>
          <cell r="BA97" t="str">
            <v>USD</v>
          </cell>
        </row>
        <row r="98">
          <cell r="A98" t="str">
            <v>BRS0ZQ5G4</v>
          </cell>
          <cell r="B98">
            <v>0</v>
          </cell>
          <cell r="C98" t="str">
            <v>NTELOS Inc.</v>
          </cell>
          <cell r="D98" t="str">
            <v>NTELOS Inc.</v>
          </cell>
          <cell r="E98" t="str">
            <v>2nd lien</v>
          </cell>
          <cell r="F98" t="str">
            <v>LOAN</v>
          </cell>
          <cell r="G98">
            <v>40963</v>
          </cell>
          <cell r="H98" t="str">
            <v>FLOATING</v>
          </cell>
          <cell r="I98">
            <v>4</v>
          </cell>
          <cell r="J98">
            <v>0.05</v>
          </cell>
          <cell r="K98">
            <v>225000000</v>
          </cell>
          <cell r="L98" t="str">
            <v>B2</v>
          </cell>
          <cell r="M98" t="str">
            <v>N/R</v>
          </cell>
          <cell r="N98">
            <v>0</v>
          </cell>
          <cell r="O98">
            <v>0</v>
          </cell>
          <cell r="P98" t="str">
            <v>B2</v>
          </cell>
          <cell r="Q98">
            <v>0</v>
          </cell>
          <cell r="R98">
            <v>0</v>
          </cell>
          <cell r="S98" t="str">
            <v>No</v>
          </cell>
          <cell r="T98" t="str">
            <v>Public Rating</v>
          </cell>
          <cell r="U98" t="str">
            <v>B</v>
          </cell>
          <cell r="V98">
            <v>0</v>
          </cell>
          <cell r="W98">
            <v>0</v>
          </cell>
          <cell r="X98" t="str">
            <v>B</v>
          </cell>
          <cell r="Y98">
            <v>0</v>
          </cell>
          <cell r="Z98">
            <v>0</v>
          </cell>
          <cell r="AA98" t="str">
            <v>No</v>
          </cell>
          <cell r="AB98" t="str">
            <v>Public Rating</v>
          </cell>
          <cell r="AC98" t="str">
            <v>Telecommunications</v>
          </cell>
          <cell r="AD98" t="str">
            <v>Telecommunications</v>
          </cell>
          <cell r="AE98" t="str">
            <v>USA</v>
          </cell>
          <cell r="AF98" t="str">
            <v>Senior Secured</v>
          </cell>
          <cell r="AG98">
            <v>38406</v>
          </cell>
          <cell r="AH98">
            <v>0</v>
          </cell>
          <cell r="AI98" t="str">
            <v>NO</v>
          </cell>
          <cell r="AJ98" t="str">
            <v>NO</v>
          </cell>
          <cell r="AK98">
            <v>0</v>
          </cell>
          <cell r="AL98" t="str">
            <v>Senior Secured Loan Collateral Debt Obligation</v>
          </cell>
          <cell r="AM98" t="str">
            <v>Non Senior Secured/Second Lien Secured Loan</v>
          </cell>
          <cell r="AN98" t="str">
            <v>NO</v>
          </cell>
          <cell r="AO98" t="str">
            <v>NO</v>
          </cell>
          <cell r="AP98" t="str">
            <v>NO</v>
          </cell>
          <cell r="AQ98" t="str">
            <v>NO</v>
          </cell>
          <cell r="AR98" t="str">
            <v>NO</v>
          </cell>
          <cell r="AS98" t="str">
            <v>Aaa</v>
          </cell>
          <cell r="AT98" t="str">
            <v>AAA</v>
          </cell>
          <cell r="AU98" t="str">
            <v>NO</v>
          </cell>
          <cell r="AV98" t="str">
            <v>NO</v>
          </cell>
          <cell r="AW98" t="str">
            <v>NO</v>
          </cell>
          <cell r="AX98" t="str">
            <v>NO</v>
          </cell>
          <cell r="AY98" t="str">
            <v>NO</v>
          </cell>
          <cell r="AZ98" t="str">
            <v>No</v>
          </cell>
          <cell r="BA98" t="str">
            <v>USD</v>
          </cell>
        </row>
        <row r="99">
          <cell r="A99" t="str">
            <v>BRS1S6Q14</v>
          </cell>
          <cell r="B99">
            <v>0</v>
          </cell>
          <cell r="C99" t="str">
            <v>Keystone Automotive Operations, Inc.</v>
          </cell>
          <cell r="D99" t="str">
            <v>Keystone Automotive Operations, Inc.</v>
          </cell>
          <cell r="E99" t="str">
            <v>Term Loan C</v>
          </cell>
          <cell r="F99" t="str">
            <v>LOAN</v>
          </cell>
          <cell r="G99">
            <v>40512</v>
          </cell>
          <cell r="H99" t="str">
            <v>FLOATING</v>
          </cell>
          <cell r="I99">
            <v>4</v>
          </cell>
          <cell r="J99">
            <v>2.5000000000000001E-2</v>
          </cell>
          <cell r="K99">
            <v>90000000</v>
          </cell>
          <cell r="L99" t="str">
            <v>B2</v>
          </cell>
          <cell r="M99" t="str">
            <v>N/R</v>
          </cell>
          <cell r="N99">
            <v>0</v>
          </cell>
          <cell r="O99" t="str">
            <v>Caa1</v>
          </cell>
          <cell r="P99" t="str">
            <v>B2</v>
          </cell>
          <cell r="Q99">
            <v>0</v>
          </cell>
          <cell r="R99">
            <v>0</v>
          </cell>
          <cell r="S99" t="str">
            <v>No</v>
          </cell>
          <cell r="T99" t="str">
            <v>Public Rating</v>
          </cell>
          <cell r="U99" t="str">
            <v>B+</v>
          </cell>
          <cell r="V99">
            <v>0</v>
          </cell>
          <cell r="W99" t="str">
            <v>B-</v>
          </cell>
          <cell r="X99" t="str">
            <v>B+</v>
          </cell>
          <cell r="Y99">
            <v>0</v>
          </cell>
          <cell r="Z99">
            <v>0</v>
          </cell>
          <cell r="AA99" t="str">
            <v>No</v>
          </cell>
          <cell r="AB99" t="str">
            <v>Public Rating</v>
          </cell>
          <cell r="AC99" t="str">
            <v>Automobile</v>
          </cell>
          <cell r="AD99" t="str">
            <v>Automotive</v>
          </cell>
          <cell r="AE99" t="str">
            <v>USA</v>
          </cell>
          <cell r="AF99" t="str">
            <v>Senior Secured</v>
          </cell>
          <cell r="AG99" t="str">
            <v>tbd</v>
          </cell>
          <cell r="AH99">
            <v>0</v>
          </cell>
          <cell r="AI99" t="str">
            <v>NO</v>
          </cell>
          <cell r="AJ99" t="str">
            <v>NO</v>
          </cell>
          <cell r="AK99">
            <v>0</v>
          </cell>
          <cell r="AL99" t="str">
            <v>Senior Secured Loan Collateral Debt Obligation</v>
          </cell>
          <cell r="AM99" t="str">
            <v>Senior Secured Loan Collateral Debt Obligation</v>
          </cell>
          <cell r="AN99" t="str">
            <v>NO</v>
          </cell>
          <cell r="AO99" t="str">
            <v>NO</v>
          </cell>
          <cell r="AP99" t="str">
            <v>NO</v>
          </cell>
          <cell r="AQ99" t="str">
            <v>NO</v>
          </cell>
          <cell r="AR99" t="str">
            <v>NO</v>
          </cell>
          <cell r="AS99" t="str">
            <v>Aaa</v>
          </cell>
          <cell r="AT99" t="str">
            <v>AAA</v>
          </cell>
          <cell r="AU99" t="str">
            <v>NO</v>
          </cell>
          <cell r="AV99" t="str">
            <v>NO</v>
          </cell>
          <cell r="AW99" t="str">
            <v>NO</v>
          </cell>
          <cell r="AX99" t="str">
            <v>NO</v>
          </cell>
          <cell r="AY99" t="str">
            <v>NO</v>
          </cell>
          <cell r="AZ99" t="str">
            <v>No</v>
          </cell>
          <cell r="BA99" t="str">
            <v>USD</v>
          </cell>
        </row>
        <row r="100">
          <cell r="A100" t="str">
            <v>BRS1HK2Y9</v>
          </cell>
          <cell r="B100">
            <v>0</v>
          </cell>
          <cell r="C100" t="str">
            <v>Wyndham International Inc.</v>
          </cell>
          <cell r="D100" t="str">
            <v>Wyndham International Inc.</v>
          </cell>
          <cell r="E100" t="str">
            <v>Term Loan E</v>
          </cell>
          <cell r="F100" t="str">
            <v>LOAN</v>
          </cell>
          <cell r="G100">
            <v>39336</v>
          </cell>
          <cell r="H100" t="str">
            <v>FLOATING</v>
          </cell>
          <cell r="I100">
            <v>4</v>
          </cell>
          <cell r="J100">
            <v>4.4999999999999998E-2</v>
          </cell>
          <cell r="K100" t="str">
            <v>unk</v>
          </cell>
          <cell r="L100" t="str">
            <v>N/R</v>
          </cell>
          <cell r="M100" t="str">
            <v>N/R</v>
          </cell>
          <cell r="N100">
            <v>0</v>
          </cell>
          <cell r="O100">
            <v>0</v>
          </cell>
          <cell r="P100" t="str">
            <v>N/R</v>
          </cell>
          <cell r="Q100">
            <v>0</v>
          </cell>
          <cell r="R100">
            <v>0</v>
          </cell>
          <cell r="S100" t="str">
            <v>Yes</v>
          </cell>
          <cell r="T100" t="str">
            <v>N/A</v>
          </cell>
          <cell r="U100" t="str">
            <v>N/R</v>
          </cell>
          <cell r="V100">
            <v>0</v>
          </cell>
          <cell r="W100">
            <v>0</v>
          </cell>
          <cell r="X100" t="str">
            <v>N/R</v>
          </cell>
          <cell r="Y100">
            <v>0</v>
          </cell>
          <cell r="Z100">
            <v>0</v>
          </cell>
          <cell r="AA100" t="str">
            <v>No</v>
          </cell>
          <cell r="AB100" t="str">
            <v>N/A</v>
          </cell>
          <cell r="AC100" t="str">
            <v>Hotels, Motels, Inns and Gaming</v>
          </cell>
          <cell r="AD100" t="str">
            <v>Lodging and casinos</v>
          </cell>
          <cell r="AE100" t="str">
            <v>USA</v>
          </cell>
          <cell r="AF100" t="str">
            <v>Senior Secured</v>
          </cell>
          <cell r="AG100" t="str">
            <v>unk</v>
          </cell>
          <cell r="AH100">
            <v>0</v>
          </cell>
          <cell r="AI100" t="str">
            <v>NO</v>
          </cell>
          <cell r="AJ100" t="str">
            <v>NO</v>
          </cell>
          <cell r="AK100">
            <v>0</v>
          </cell>
          <cell r="AL100" t="str">
            <v>Senior Secured Loan Collateral Debt Obligation</v>
          </cell>
          <cell r="AM100" t="str">
            <v>Senior Secured Loan Collateral Debt Obligation</v>
          </cell>
          <cell r="AN100" t="str">
            <v>NO</v>
          </cell>
          <cell r="AO100" t="str">
            <v>NO</v>
          </cell>
          <cell r="AP100" t="str">
            <v>NO</v>
          </cell>
          <cell r="AQ100" t="str">
            <v>NO</v>
          </cell>
          <cell r="AR100" t="str">
            <v>NO</v>
          </cell>
          <cell r="AS100" t="str">
            <v>Aaa</v>
          </cell>
          <cell r="AT100" t="str">
            <v>AAA</v>
          </cell>
          <cell r="AU100" t="str">
            <v>NO</v>
          </cell>
          <cell r="AV100" t="str">
            <v>NO</v>
          </cell>
          <cell r="AW100" t="str">
            <v>NO</v>
          </cell>
          <cell r="AX100" t="str">
            <v>NO</v>
          </cell>
          <cell r="AY100" t="str">
            <v>NO</v>
          </cell>
          <cell r="AZ100" t="str">
            <v>No</v>
          </cell>
          <cell r="BA100" t="str">
            <v>USD</v>
          </cell>
        </row>
        <row r="101">
          <cell r="A101" t="str">
            <v>BRS1WPB47</v>
          </cell>
          <cell r="B101">
            <v>0</v>
          </cell>
          <cell r="C101" t="str">
            <v>Ameritrade Holding Corporation</v>
          </cell>
          <cell r="D101" t="str">
            <v>Ameritrade Holding Corporation</v>
          </cell>
          <cell r="E101" t="str">
            <v>Term Loan</v>
          </cell>
          <cell r="F101" t="str">
            <v>LOAN</v>
          </cell>
          <cell r="G101">
            <v>41274</v>
          </cell>
          <cell r="H101" t="str">
            <v>FLOATING</v>
          </cell>
          <cell r="I101">
            <v>4</v>
          </cell>
          <cell r="J101">
            <v>1.4999999999999999E-2</v>
          </cell>
          <cell r="K101">
            <v>2200000000</v>
          </cell>
          <cell r="L101" t="str">
            <v>Ba1</v>
          </cell>
          <cell r="M101" t="str">
            <v>N/R</v>
          </cell>
          <cell r="N101">
            <v>0</v>
          </cell>
          <cell r="O101">
            <v>0</v>
          </cell>
          <cell r="P101" t="str">
            <v>N/R</v>
          </cell>
          <cell r="Q101">
            <v>0</v>
          </cell>
          <cell r="R101">
            <v>0</v>
          </cell>
          <cell r="S101" t="str">
            <v>No</v>
          </cell>
          <cell r="T101" t="str">
            <v>Public Rating</v>
          </cell>
          <cell r="U101" t="str">
            <v>BB</v>
          </cell>
          <cell r="V101">
            <v>0</v>
          </cell>
          <cell r="W101">
            <v>0</v>
          </cell>
          <cell r="X101" t="str">
            <v>BB</v>
          </cell>
          <cell r="Y101">
            <v>0</v>
          </cell>
          <cell r="Z101">
            <v>0</v>
          </cell>
          <cell r="AA101" t="str">
            <v>No</v>
          </cell>
          <cell r="AB101" t="str">
            <v>Public Rating</v>
          </cell>
          <cell r="AC101" t="str">
            <v>Finance</v>
          </cell>
          <cell r="AD101" t="str">
            <v>Brokers, dealers and investment houses</v>
          </cell>
          <cell r="AE101" t="str">
            <v>USA</v>
          </cell>
          <cell r="AF101" t="str">
            <v>Senior Secured</v>
          </cell>
          <cell r="AG101">
            <v>38740</v>
          </cell>
          <cell r="AH101">
            <v>0</v>
          </cell>
          <cell r="AI101" t="str">
            <v>NO</v>
          </cell>
          <cell r="AJ101" t="str">
            <v>NO</v>
          </cell>
          <cell r="AK101">
            <v>0</v>
          </cell>
          <cell r="AL101" t="str">
            <v>Senior Secured Loan Collateral Debt Obligation</v>
          </cell>
          <cell r="AM101" t="str">
            <v>Senior Secured Loan Collateral Debt Obligation</v>
          </cell>
          <cell r="AN101" t="str">
            <v>NO</v>
          </cell>
          <cell r="AO101" t="str">
            <v>NO</v>
          </cell>
          <cell r="AP101" t="str">
            <v>NO</v>
          </cell>
          <cell r="AQ101" t="str">
            <v>NO</v>
          </cell>
          <cell r="AR101" t="str">
            <v>NO</v>
          </cell>
          <cell r="AS101" t="str">
            <v>Aaa</v>
          </cell>
          <cell r="AT101" t="str">
            <v>AAA</v>
          </cell>
          <cell r="AU101" t="str">
            <v>NO</v>
          </cell>
          <cell r="AV101" t="str">
            <v>NO</v>
          </cell>
          <cell r="AW101" t="str">
            <v>NO</v>
          </cell>
          <cell r="AX101" t="str">
            <v>NO</v>
          </cell>
          <cell r="AY101" t="str">
            <v>NO</v>
          </cell>
          <cell r="AZ101" t="str">
            <v>No</v>
          </cell>
          <cell r="BA101" t="str">
            <v>USD</v>
          </cell>
        </row>
        <row r="102">
          <cell r="A102" t="str">
            <v>BRS0WJNB4</v>
          </cell>
          <cell r="B102">
            <v>0</v>
          </cell>
          <cell r="C102" t="str">
            <v>Adelphia</v>
          </cell>
          <cell r="D102" t="str">
            <v>Century Cable Holdings LLC/Ft. Myers Cablevision LLC/Highland Prestige Georgia Inc.</v>
          </cell>
          <cell r="E102" t="str">
            <v>Term Loan</v>
          </cell>
          <cell r="F102" t="str">
            <v>LOAN</v>
          </cell>
          <cell r="G102">
            <v>39994</v>
          </cell>
          <cell r="H102" t="str">
            <v>FLOATING</v>
          </cell>
          <cell r="I102">
            <v>4</v>
          </cell>
          <cell r="J102">
            <v>0.02</v>
          </cell>
          <cell r="K102" t="str">
            <v>unk</v>
          </cell>
          <cell r="L102" t="str">
            <v>N/R</v>
          </cell>
          <cell r="M102" t="str">
            <v>N/R</v>
          </cell>
          <cell r="N102">
            <v>0</v>
          </cell>
          <cell r="O102">
            <v>0</v>
          </cell>
          <cell r="P102" t="str">
            <v>N/R</v>
          </cell>
          <cell r="Q102">
            <v>0</v>
          </cell>
          <cell r="R102">
            <v>0</v>
          </cell>
          <cell r="S102" t="str">
            <v>Yes</v>
          </cell>
          <cell r="T102" t="str">
            <v>N/A</v>
          </cell>
          <cell r="U102" t="str">
            <v>N/R</v>
          </cell>
          <cell r="V102">
            <v>0</v>
          </cell>
          <cell r="W102">
            <v>0</v>
          </cell>
          <cell r="X102" t="str">
            <v>N/R</v>
          </cell>
          <cell r="Y102">
            <v>0</v>
          </cell>
          <cell r="Z102">
            <v>0</v>
          </cell>
          <cell r="AA102" t="str">
            <v>Yes</v>
          </cell>
          <cell r="AB102" t="str">
            <v>N/A</v>
          </cell>
          <cell r="AC102" t="str">
            <v>Broadcasting &amp; Entertainment</v>
          </cell>
          <cell r="AD102" t="str">
            <v>Cable and satellite television</v>
          </cell>
          <cell r="AE102" t="str">
            <v>USA</v>
          </cell>
          <cell r="AF102" t="str">
            <v>Senior Secured</v>
          </cell>
          <cell r="AG102">
            <v>38356</v>
          </cell>
          <cell r="AH102">
            <v>0</v>
          </cell>
          <cell r="AI102" t="str">
            <v>NO</v>
          </cell>
          <cell r="AJ102" t="str">
            <v>NO</v>
          </cell>
          <cell r="AK102">
            <v>0</v>
          </cell>
          <cell r="AL102" t="str">
            <v>Senior Secured Loan Collateral Debt Obligation</v>
          </cell>
          <cell r="AM102" t="str">
            <v>Senior Secured Loan Collateral Debt Obligation</v>
          </cell>
          <cell r="AN102" t="str">
            <v>NO</v>
          </cell>
          <cell r="AO102" t="str">
            <v>NO</v>
          </cell>
          <cell r="AP102" t="str">
            <v>NO</v>
          </cell>
          <cell r="AQ102" t="str">
            <v>NO</v>
          </cell>
          <cell r="AR102" t="str">
            <v>NO</v>
          </cell>
          <cell r="AS102" t="str">
            <v>Aaa</v>
          </cell>
          <cell r="AT102" t="str">
            <v>AAA</v>
          </cell>
          <cell r="AU102" t="str">
            <v>NO</v>
          </cell>
          <cell r="AV102" t="str">
            <v>NO</v>
          </cell>
          <cell r="AW102" t="str">
            <v>NO</v>
          </cell>
          <cell r="AX102" t="str">
            <v>Yes</v>
          </cell>
          <cell r="AY102" t="str">
            <v>NO</v>
          </cell>
          <cell r="AZ102" t="str">
            <v>No</v>
          </cell>
          <cell r="BA102" t="str">
            <v>USD</v>
          </cell>
        </row>
        <row r="103">
          <cell r="A103" t="str">
            <v>BRS1S4VC9</v>
          </cell>
          <cell r="B103">
            <v>0</v>
          </cell>
          <cell r="C103" t="str">
            <v>Jarden Corporation</v>
          </cell>
          <cell r="D103" t="str">
            <v>Jarden Corporation (Sunbeam Corp.)</v>
          </cell>
          <cell r="E103" t="str">
            <v>Term Loan B</v>
          </cell>
          <cell r="F103" t="str">
            <v>LOAN</v>
          </cell>
          <cell r="G103">
            <v>40932</v>
          </cell>
          <cell r="H103" t="str">
            <v>FLOATING</v>
          </cell>
          <cell r="I103">
            <v>4</v>
          </cell>
          <cell r="J103">
            <v>1.7500000000000002E-2</v>
          </cell>
          <cell r="K103">
            <v>150000000</v>
          </cell>
          <cell r="L103" t="str">
            <v>B1</v>
          </cell>
          <cell r="M103" t="str">
            <v>N/R</v>
          </cell>
          <cell r="N103">
            <v>0</v>
          </cell>
          <cell r="O103" t="str">
            <v>B3</v>
          </cell>
          <cell r="P103" t="str">
            <v>B1</v>
          </cell>
          <cell r="Q103">
            <v>0</v>
          </cell>
          <cell r="R103">
            <v>0</v>
          </cell>
          <cell r="S103" t="str">
            <v>No</v>
          </cell>
          <cell r="T103" t="str">
            <v>Public Rating</v>
          </cell>
          <cell r="U103" t="str">
            <v>B+</v>
          </cell>
          <cell r="V103">
            <v>0</v>
          </cell>
          <cell r="W103" t="str">
            <v>B-</v>
          </cell>
          <cell r="X103" t="str">
            <v>B+</v>
          </cell>
          <cell r="Y103">
            <v>0</v>
          </cell>
          <cell r="Z103">
            <v>0</v>
          </cell>
          <cell r="AA103" t="str">
            <v>No</v>
          </cell>
          <cell r="AB103" t="str">
            <v>Public Rating</v>
          </cell>
          <cell r="AC103" t="str">
            <v>Personal and Non Durable Consumer Products (Manufacturing Only)</v>
          </cell>
          <cell r="AD103" t="str">
            <v>Industrial equipment</v>
          </cell>
          <cell r="AE103" t="str">
            <v>USA</v>
          </cell>
          <cell r="AF103" t="str">
            <v>Senior Secured</v>
          </cell>
          <cell r="AG103">
            <v>38010</v>
          </cell>
          <cell r="AH103">
            <v>0</v>
          </cell>
          <cell r="AI103" t="str">
            <v>NO</v>
          </cell>
          <cell r="AJ103" t="str">
            <v>NO</v>
          </cell>
          <cell r="AK103">
            <v>0</v>
          </cell>
          <cell r="AL103" t="str">
            <v>Senior Secured Loan Collateral Debt Obligation</v>
          </cell>
          <cell r="AM103" t="str">
            <v>Senior Secured Loan Collateral Debt Obligation</v>
          </cell>
          <cell r="AN103" t="str">
            <v>NO</v>
          </cell>
          <cell r="AO103" t="str">
            <v>NO</v>
          </cell>
          <cell r="AP103" t="str">
            <v>NO</v>
          </cell>
          <cell r="AQ103" t="str">
            <v>NO</v>
          </cell>
          <cell r="AR103" t="str">
            <v>NO</v>
          </cell>
          <cell r="AS103" t="str">
            <v>Aaa</v>
          </cell>
          <cell r="AT103" t="str">
            <v>AAA</v>
          </cell>
          <cell r="AU103" t="str">
            <v>NO</v>
          </cell>
          <cell r="AV103" t="str">
            <v>NO</v>
          </cell>
          <cell r="AW103" t="str">
            <v>NO</v>
          </cell>
          <cell r="AX103" t="str">
            <v>NO</v>
          </cell>
          <cell r="AY103" t="str">
            <v>NO</v>
          </cell>
          <cell r="AZ103" t="str">
            <v>No</v>
          </cell>
          <cell r="BA103" t="str">
            <v>USD</v>
          </cell>
        </row>
        <row r="104">
          <cell r="A104" t="str">
            <v>BRS1ALQZ5</v>
          </cell>
          <cell r="B104">
            <v>0</v>
          </cell>
          <cell r="C104" t="str">
            <v>N.E.W. Holdings I, LLC</v>
          </cell>
          <cell r="D104" t="str">
            <v>N.E.W. Holdings I, LLC</v>
          </cell>
          <cell r="E104" t="str">
            <v>1st Lien</v>
          </cell>
          <cell r="F104" t="str">
            <v>LOAN</v>
          </cell>
          <cell r="G104">
            <v>40725</v>
          </cell>
          <cell r="H104" t="str">
            <v>FLOATING</v>
          </cell>
          <cell r="I104">
            <v>4</v>
          </cell>
          <cell r="J104">
            <v>0.03</v>
          </cell>
          <cell r="K104" t="str">
            <v>unk</v>
          </cell>
          <cell r="L104" t="str">
            <v>B1</v>
          </cell>
          <cell r="M104" t="str">
            <v>N/R</v>
          </cell>
          <cell r="N104">
            <v>0</v>
          </cell>
          <cell r="O104">
            <v>0</v>
          </cell>
          <cell r="P104" t="str">
            <v>B2</v>
          </cell>
          <cell r="Q104">
            <v>0</v>
          </cell>
          <cell r="R104">
            <v>0</v>
          </cell>
          <cell r="S104" t="str">
            <v>No</v>
          </cell>
          <cell r="T104" t="str">
            <v>Private Rating</v>
          </cell>
          <cell r="U104" t="str">
            <v>B+</v>
          </cell>
          <cell r="V104">
            <v>0</v>
          </cell>
          <cell r="W104">
            <v>0</v>
          </cell>
          <cell r="X104" t="str">
            <v>B+</v>
          </cell>
          <cell r="Y104">
            <v>0</v>
          </cell>
          <cell r="Z104">
            <v>0</v>
          </cell>
          <cell r="AA104" t="str">
            <v>No</v>
          </cell>
          <cell r="AB104" t="str">
            <v>Private Rating</v>
          </cell>
          <cell r="AC104" t="str">
            <v>Insurance</v>
          </cell>
          <cell r="AD104" t="str">
            <v>Insurance</v>
          </cell>
          <cell r="AE104" t="str">
            <v>USA</v>
          </cell>
          <cell r="AF104" t="str">
            <v>Senior Secured</v>
          </cell>
          <cell r="AG104">
            <v>38534</v>
          </cell>
          <cell r="AH104">
            <v>0</v>
          </cell>
          <cell r="AI104" t="str">
            <v>NO</v>
          </cell>
          <cell r="AJ104" t="str">
            <v>NO</v>
          </cell>
          <cell r="AK104">
            <v>0</v>
          </cell>
          <cell r="AL104" t="str">
            <v>Senior Secured Loan Collateral Debt Obligation</v>
          </cell>
          <cell r="AM104" t="str">
            <v>Senior Secured Loan Collateral Debt Obligation</v>
          </cell>
          <cell r="AN104" t="str">
            <v>NO</v>
          </cell>
          <cell r="AO104" t="str">
            <v>NO</v>
          </cell>
          <cell r="AP104" t="str">
            <v>NO</v>
          </cell>
          <cell r="AQ104" t="str">
            <v>NO</v>
          </cell>
          <cell r="AR104" t="str">
            <v>NO</v>
          </cell>
          <cell r="AS104" t="str">
            <v>Aaa</v>
          </cell>
          <cell r="AT104" t="str">
            <v>AAA</v>
          </cell>
          <cell r="AU104" t="str">
            <v>NO</v>
          </cell>
          <cell r="AV104" t="str">
            <v>NO</v>
          </cell>
          <cell r="AW104" t="str">
            <v>NO</v>
          </cell>
          <cell r="AX104" t="str">
            <v>NO</v>
          </cell>
          <cell r="AY104" t="str">
            <v>NO</v>
          </cell>
          <cell r="AZ104" t="str">
            <v>No</v>
          </cell>
          <cell r="BA104" t="str">
            <v>USD</v>
          </cell>
        </row>
        <row r="105">
          <cell r="A105" t="str">
            <v>BRS26JHW0</v>
          </cell>
          <cell r="B105">
            <v>0</v>
          </cell>
          <cell r="C105" t="str">
            <v>US Airways Group, Inc.</v>
          </cell>
          <cell r="D105" t="str">
            <v>US Airways Group, Inc.</v>
          </cell>
          <cell r="E105" t="str">
            <v>Term Loan</v>
          </cell>
          <cell r="F105" t="str">
            <v>LOAN</v>
          </cell>
          <cell r="G105">
            <v>40633</v>
          </cell>
          <cell r="H105" t="str">
            <v>FLOATING</v>
          </cell>
          <cell r="I105">
            <v>4</v>
          </cell>
          <cell r="J105">
            <v>3.5000000000000003E-2</v>
          </cell>
          <cell r="K105">
            <v>1250000000</v>
          </cell>
          <cell r="L105" t="str">
            <v>B2</v>
          </cell>
          <cell r="M105" t="str">
            <v>N/R</v>
          </cell>
          <cell r="N105">
            <v>0</v>
          </cell>
          <cell r="O105">
            <v>0</v>
          </cell>
          <cell r="P105" t="str">
            <v>B3</v>
          </cell>
          <cell r="Q105">
            <v>0</v>
          </cell>
          <cell r="R105">
            <v>0</v>
          </cell>
          <cell r="S105" t="str">
            <v>No</v>
          </cell>
          <cell r="T105" t="str">
            <v>Public Rating</v>
          </cell>
          <cell r="U105" t="str">
            <v>B</v>
          </cell>
          <cell r="V105">
            <v>0</v>
          </cell>
          <cell r="W105">
            <v>0</v>
          </cell>
          <cell r="X105" t="str">
            <v>B-</v>
          </cell>
          <cell r="Y105">
            <v>0</v>
          </cell>
          <cell r="Z105">
            <v>0</v>
          </cell>
          <cell r="AA105" t="str">
            <v>No</v>
          </cell>
          <cell r="AB105" t="str">
            <v>Public Rating</v>
          </cell>
          <cell r="AC105" t="str">
            <v>Personal Transportation</v>
          </cell>
          <cell r="AD105" t="str">
            <v>Air transport</v>
          </cell>
          <cell r="AE105" t="str">
            <v>USA</v>
          </cell>
          <cell r="AF105" t="str">
            <v>Senior Secured</v>
          </cell>
          <cell r="AG105">
            <v>38814</v>
          </cell>
          <cell r="AH105">
            <v>0</v>
          </cell>
          <cell r="AI105" t="str">
            <v>NO</v>
          </cell>
          <cell r="AJ105" t="str">
            <v>NO</v>
          </cell>
          <cell r="AK105">
            <v>0</v>
          </cell>
          <cell r="AL105" t="str">
            <v>Senior Secured Loan Collateral Debt Obligation</v>
          </cell>
          <cell r="AM105" t="str">
            <v>Senior Secured Loan Collateral Debt Obligation</v>
          </cell>
          <cell r="AN105" t="str">
            <v>NO</v>
          </cell>
          <cell r="AO105" t="str">
            <v>NO</v>
          </cell>
          <cell r="AP105" t="str">
            <v>NO</v>
          </cell>
          <cell r="AQ105" t="str">
            <v>NO</v>
          </cell>
          <cell r="AR105" t="str">
            <v>NO</v>
          </cell>
          <cell r="AS105" t="str">
            <v>Aaa</v>
          </cell>
          <cell r="AT105" t="str">
            <v>AAA</v>
          </cell>
          <cell r="AU105" t="str">
            <v>NO</v>
          </cell>
          <cell r="AV105" t="str">
            <v>NO</v>
          </cell>
          <cell r="AW105" t="str">
            <v>NO</v>
          </cell>
          <cell r="AX105" t="str">
            <v>NO</v>
          </cell>
          <cell r="AY105" t="str">
            <v>NO</v>
          </cell>
          <cell r="AZ105" t="str">
            <v>No</v>
          </cell>
          <cell r="BA105" t="str">
            <v>USD</v>
          </cell>
        </row>
        <row r="106">
          <cell r="A106" t="str">
            <v>BRS26LNU2</v>
          </cell>
          <cell r="B106">
            <v>0</v>
          </cell>
          <cell r="C106" t="str">
            <v>Coast Merger Corporation</v>
          </cell>
          <cell r="D106" t="str">
            <v>Coast Merger Corporation/Water Pik Technologies, Inc.</v>
          </cell>
          <cell r="E106" t="str">
            <v>Term Loan</v>
          </cell>
          <cell r="F106" t="str">
            <v>LOAN</v>
          </cell>
          <cell r="G106">
            <v>41455</v>
          </cell>
          <cell r="H106" t="str">
            <v>FLOATING</v>
          </cell>
          <cell r="I106">
            <v>4</v>
          </cell>
          <cell r="J106">
            <v>2.2499999999999999E-2</v>
          </cell>
          <cell r="K106">
            <v>215000000</v>
          </cell>
          <cell r="L106" t="str">
            <v>B1</v>
          </cell>
          <cell r="M106" t="str">
            <v>N/R</v>
          </cell>
          <cell r="N106">
            <v>0</v>
          </cell>
          <cell r="O106">
            <v>0</v>
          </cell>
          <cell r="P106" t="str">
            <v>B2</v>
          </cell>
          <cell r="Q106">
            <v>0</v>
          </cell>
          <cell r="R106">
            <v>0</v>
          </cell>
          <cell r="S106" t="str">
            <v>No</v>
          </cell>
          <cell r="T106" t="str">
            <v>Private Rating</v>
          </cell>
          <cell r="U106" t="str">
            <v>BB-</v>
          </cell>
          <cell r="V106">
            <v>0</v>
          </cell>
          <cell r="W106">
            <v>0</v>
          </cell>
          <cell r="X106" t="str">
            <v>B+</v>
          </cell>
          <cell r="Y106">
            <v>0</v>
          </cell>
          <cell r="Z106">
            <v>0</v>
          </cell>
          <cell r="AA106" t="str">
            <v>No</v>
          </cell>
          <cell r="AB106" t="str">
            <v>Private Rating</v>
          </cell>
          <cell r="AC106" t="str">
            <v>Healthcare, Education and Childcare</v>
          </cell>
          <cell r="AD106" t="str">
            <v>Health care</v>
          </cell>
          <cell r="AE106" t="str">
            <v>USA</v>
          </cell>
          <cell r="AF106" t="str">
            <v>Senior Secured</v>
          </cell>
          <cell r="AG106">
            <v>38819</v>
          </cell>
          <cell r="AH106">
            <v>0</v>
          </cell>
          <cell r="AI106" t="str">
            <v>NO</v>
          </cell>
          <cell r="AJ106" t="str">
            <v>NO</v>
          </cell>
          <cell r="AK106">
            <v>0</v>
          </cell>
          <cell r="AL106" t="str">
            <v>Senior Secured Loan Collateral Debt Obligation</v>
          </cell>
          <cell r="AM106" t="str">
            <v>Senior Secured Loan Collateral Debt Obligation</v>
          </cell>
          <cell r="AN106" t="str">
            <v>NO</v>
          </cell>
          <cell r="AO106" t="str">
            <v>NO</v>
          </cell>
          <cell r="AP106" t="str">
            <v>NO</v>
          </cell>
          <cell r="AQ106" t="str">
            <v>NO</v>
          </cell>
          <cell r="AR106" t="str">
            <v>NO</v>
          </cell>
          <cell r="AS106" t="str">
            <v>Aaa</v>
          </cell>
          <cell r="AT106" t="str">
            <v>AAA</v>
          </cell>
          <cell r="AU106" t="str">
            <v>NO</v>
          </cell>
          <cell r="AV106" t="str">
            <v>NO</v>
          </cell>
          <cell r="AW106" t="str">
            <v>NO</v>
          </cell>
          <cell r="AX106" t="str">
            <v>NO</v>
          </cell>
          <cell r="AY106" t="str">
            <v>NO</v>
          </cell>
          <cell r="AZ106" t="str">
            <v>No</v>
          </cell>
          <cell r="BA106" t="str">
            <v>USD</v>
          </cell>
        </row>
        <row r="107">
          <cell r="A107" t="str">
            <v>BRS26LXJ6</v>
          </cell>
          <cell r="B107">
            <v>0</v>
          </cell>
          <cell r="C107" t="str">
            <v>Multiplan Merger Corporation</v>
          </cell>
          <cell r="D107" t="str">
            <v>Multiplan Merger Corporation</v>
          </cell>
          <cell r="E107" t="str">
            <v>Term Loan</v>
          </cell>
          <cell r="F107" t="str">
            <v>LOAN</v>
          </cell>
          <cell r="G107">
            <v>41376</v>
          </cell>
          <cell r="H107" t="str">
            <v>FLOATING</v>
          </cell>
          <cell r="I107">
            <v>4</v>
          </cell>
          <cell r="J107">
            <v>0.02</v>
          </cell>
          <cell r="K107">
            <v>425000000</v>
          </cell>
          <cell r="L107" t="str">
            <v>B2</v>
          </cell>
          <cell r="M107" t="str">
            <v>N/R</v>
          </cell>
          <cell r="N107">
            <v>0</v>
          </cell>
          <cell r="O107" t="str">
            <v>Caa1</v>
          </cell>
          <cell r="P107" t="str">
            <v>B2</v>
          </cell>
          <cell r="Q107">
            <v>0</v>
          </cell>
          <cell r="R107">
            <v>0</v>
          </cell>
          <cell r="S107" t="str">
            <v>No</v>
          </cell>
          <cell r="T107" t="str">
            <v>Public Rating</v>
          </cell>
          <cell r="U107" t="str">
            <v>B+</v>
          </cell>
          <cell r="V107">
            <v>0</v>
          </cell>
          <cell r="W107" t="str">
            <v>B-</v>
          </cell>
          <cell r="X107" t="str">
            <v>B+</v>
          </cell>
          <cell r="Y107">
            <v>0</v>
          </cell>
          <cell r="Z107">
            <v>0</v>
          </cell>
          <cell r="AA107" t="str">
            <v>No</v>
          </cell>
          <cell r="AB107" t="str">
            <v>Public Rating</v>
          </cell>
          <cell r="AC107" t="str">
            <v>Healthcare, Education and Childcare</v>
          </cell>
          <cell r="AD107" t="str">
            <v>Health care</v>
          </cell>
          <cell r="AE107" t="str">
            <v>USA</v>
          </cell>
          <cell r="AF107" t="str">
            <v>Senior Secured</v>
          </cell>
          <cell r="AG107">
            <v>38822</v>
          </cell>
          <cell r="AH107">
            <v>0</v>
          </cell>
          <cell r="AI107" t="str">
            <v>NO</v>
          </cell>
          <cell r="AJ107" t="str">
            <v>NO</v>
          </cell>
          <cell r="AK107">
            <v>0</v>
          </cell>
          <cell r="AL107" t="str">
            <v>Senior Secured Loan Collateral Debt Obligation</v>
          </cell>
          <cell r="AM107" t="str">
            <v>Senior Secured Loan Collateral Debt Obligation</v>
          </cell>
          <cell r="AN107" t="str">
            <v>NO</v>
          </cell>
          <cell r="AO107" t="str">
            <v>NO</v>
          </cell>
          <cell r="AP107" t="str">
            <v>NO</v>
          </cell>
          <cell r="AQ107" t="str">
            <v>NO</v>
          </cell>
          <cell r="AR107" t="str">
            <v>NO</v>
          </cell>
          <cell r="AS107" t="str">
            <v>Aaa</v>
          </cell>
          <cell r="AT107" t="str">
            <v>AAA</v>
          </cell>
          <cell r="AU107" t="str">
            <v>NO</v>
          </cell>
          <cell r="AV107" t="str">
            <v>NO</v>
          </cell>
          <cell r="AW107" t="str">
            <v>NO</v>
          </cell>
          <cell r="AX107" t="str">
            <v>NO</v>
          </cell>
          <cell r="AY107" t="str">
            <v>NO</v>
          </cell>
          <cell r="AZ107" t="str">
            <v>No</v>
          </cell>
          <cell r="BA107" t="str">
            <v>USD</v>
          </cell>
        </row>
        <row r="108">
          <cell r="A108" t="str">
            <v>BRS26PG56</v>
          </cell>
          <cell r="B108">
            <v>0</v>
          </cell>
          <cell r="C108" t="str">
            <v>Bumble Bee Foods, LLC</v>
          </cell>
          <cell r="D108" t="str">
            <v>Bumble Bee Foods, LLC/Clover Leaf Seafoods, L.P.</v>
          </cell>
          <cell r="E108" t="str">
            <v>Term Loan B</v>
          </cell>
          <cell r="F108" t="str">
            <v>LOAN</v>
          </cell>
          <cell r="G108">
            <v>41030</v>
          </cell>
          <cell r="H108" t="str">
            <v>FLOATING</v>
          </cell>
          <cell r="I108">
            <v>4</v>
          </cell>
          <cell r="J108">
            <v>1.7500000000000002E-2</v>
          </cell>
          <cell r="K108">
            <v>275000000</v>
          </cell>
          <cell r="L108" t="str">
            <v>Ba3</v>
          </cell>
          <cell r="M108" t="str">
            <v>N/R</v>
          </cell>
          <cell r="N108">
            <v>0</v>
          </cell>
          <cell r="O108">
            <v>0</v>
          </cell>
          <cell r="P108" t="str">
            <v>Ba3</v>
          </cell>
          <cell r="Q108">
            <v>0</v>
          </cell>
          <cell r="R108">
            <v>0</v>
          </cell>
          <cell r="S108" t="str">
            <v>No</v>
          </cell>
          <cell r="T108" t="str">
            <v>Public Rating</v>
          </cell>
          <cell r="U108" t="str">
            <v>B+</v>
          </cell>
          <cell r="V108">
            <v>0</v>
          </cell>
          <cell r="W108">
            <v>0</v>
          </cell>
          <cell r="X108" t="str">
            <v>B+</v>
          </cell>
          <cell r="Y108">
            <v>0</v>
          </cell>
          <cell r="Z108">
            <v>0</v>
          </cell>
          <cell r="AA108" t="str">
            <v>No</v>
          </cell>
          <cell r="AB108" t="str">
            <v>Public Rating</v>
          </cell>
          <cell r="AC108" t="str">
            <v>Beverage, Food and Tobacco</v>
          </cell>
          <cell r="AD108" t="str">
            <v>Food products</v>
          </cell>
          <cell r="AE108" t="str">
            <v>USA</v>
          </cell>
          <cell r="AF108" t="str">
            <v>Senior Secured</v>
          </cell>
          <cell r="AG108">
            <v>38819</v>
          </cell>
          <cell r="AH108">
            <v>0</v>
          </cell>
          <cell r="AI108" t="str">
            <v>NO</v>
          </cell>
          <cell r="AJ108" t="str">
            <v>NO</v>
          </cell>
          <cell r="AK108">
            <v>0</v>
          </cell>
          <cell r="AL108" t="str">
            <v>Senior Secured Loan Collateral Debt Obligation</v>
          </cell>
          <cell r="AM108" t="str">
            <v>Senior Secured Loan Collateral Debt Obligation</v>
          </cell>
          <cell r="AN108" t="str">
            <v>NO</v>
          </cell>
          <cell r="AO108" t="str">
            <v>NO</v>
          </cell>
          <cell r="AP108" t="str">
            <v>NO</v>
          </cell>
          <cell r="AQ108" t="str">
            <v>NO</v>
          </cell>
          <cell r="AR108" t="str">
            <v>NO</v>
          </cell>
          <cell r="AS108" t="str">
            <v>Aaa</v>
          </cell>
          <cell r="AT108" t="str">
            <v>AAA</v>
          </cell>
          <cell r="AU108" t="str">
            <v>NO</v>
          </cell>
          <cell r="AV108" t="str">
            <v>NO</v>
          </cell>
          <cell r="AW108" t="str">
            <v>NO</v>
          </cell>
          <cell r="AX108" t="str">
            <v>NO</v>
          </cell>
          <cell r="AY108" t="str">
            <v>NO</v>
          </cell>
          <cell r="AZ108" t="str">
            <v>No</v>
          </cell>
          <cell r="BA108" t="str">
            <v>USD</v>
          </cell>
        </row>
        <row r="109">
          <cell r="A109" t="str">
            <v>BRS26Q1Z4</v>
          </cell>
          <cell r="B109">
            <v>0</v>
          </cell>
          <cell r="C109" t="str">
            <v>Conmed Corporation</v>
          </cell>
          <cell r="D109" t="str">
            <v>Conmed Corporation</v>
          </cell>
          <cell r="E109" t="str">
            <v>Term Loan B</v>
          </cell>
          <cell r="F109" t="str">
            <v>LOAN</v>
          </cell>
          <cell r="G109">
            <v>41376</v>
          </cell>
          <cell r="H109" t="str">
            <v>FLOATING</v>
          </cell>
          <cell r="I109">
            <v>4</v>
          </cell>
          <cell r="J109">
            <v>1.7500000000000002E-2</v>
          </cell>
          <cell r="K109">
            <v>235000000</v>
          </cell>
          <cell r="L109" t="str">
            <v>Ba2</v>
          </cell>
          <cell r="M109" t="str">
            <v>N/R</v>
          </cell>
          <cell r="N109">
            <v>0</v>
          </cell>
          <cell r="O109" t="str">
            <v>B2</v>
          </cell>
          <cell r="P109" t="str">
            <v>Ba3</v>
          </cell>
          <cell r="Q109">
            <v>0</v>
          </cell>
          <cell r="R109">
            <v>0</v>
          </cell>
          <cell r="S109" t="str">
            <v>No</v>
          </cell>
          <cell r="T109" t="str">
            <v>Public Rating</v>
          </cell>
          <cell r="U109" t="str">
            <v>BB-</v>
          </cell>
          <cell r="V109">
            <v>0</v>
          </cell>
          <cell r="W109" t="str">
            <v>B</v>
          </cell>
          <cell r="X109" t="str">
            <v>BB-</v>
          </cell>
          <cell r="Y109">
            <v>0</v>
          </cell>
          <cell r="Z109">
            <v>0</v>
          </cell>
          <cell r="AA109" t="str">
            <v>No</v>
          </cell>
          <cell r="AB109" t="str">
            <v>Public Rating</v>
          </cell>
          <cell r="AC109" t="str">
            <v>Healthcare, Education and Childcare</v>
          </cell>
          <cell r="AD109" t="str">
            <v>Health care</v>
          </cell>
          <cell r="AE109" t="str">
            <v>USA</v>
          </cell>
          <cell r="AF109" t="str">
            <v>Senior Secured</v>
          </cell>
          <cell r="AG109">
            <v>38820</v>
          </cell>
          <cell r="AH109">
            <v>0</v>
          </cell>
          <cell r="AI109" t="str">
            <v>NO</v>
          </cell>
          <cell r="AJ109" t="str">
            <v>NO</v>
          </cell>
          <cell r="AK109">
            <v>0</v>
          </cell>
          <cell r="AL109" t="str">
            <v>Senior Secured Loan Collateral Debt Obligation</v>
          </cell>
          <cell r="AM109" t="str">
            <v>Senior Secured Loan Collateral Debt Obligation</v>
          </cell>
          <cell r="AN109" t="str">
            <v>NO</v>
          </cell>
          <cell r="AO109" t="str">
            <v>NO</v>
          </cell>
          <cell r="AP109" t="str">
            <v>NO</v>
          </cell>
          <cell r="AQ109" t="str">
            <v>NO</v>
          </cell>
          <cell r="AR109" t="str">
            <v>NO</v>
          </cell>
          <cell r="AS109" t="str">
            <v>Aaa</v>
          </cell>
          <cell r="AT109" t="str">
            <v>AAA</v>
          </cell>
          <cell r="AU109" t="str">
            <v>NO</v>
          </cell>
          <cell r="AV109" t="str">
            <v>NO</v>
          </cell>
          <cell r="AW109" t="str">
            <v>NO</v>
          </cell>
          <cell r="AX109" t="str">
            <v>NO</v>
          </cell>
          <cell r="AY109" t="str">
            <v>NO</v>
          </cell>
          <cell r="AZ109" t="str">
            <v>No</v>
          </cell>
          <cell r="BA109" t="str">
            <v>USD</v>
          </cell>
        </row>
        <row r="110">
          <cell r="A110" t="str">
            <v>BRS26PNC3</v>
          </cell>
          <cell r="B110">
            <v>0</v>
          </cell>
          <cell r="C110" t="str">
            <v>Dana Corporation</v>
          </cell>
          <cell r="D110" t="str">
            <v>Dana Corporation</v>
          </cell>
          <cell r="E110" t="str">
            <v>DIP Term Loan</v>
          </cell>
          <cell r="F110" t="str">
            <v>LOAN</v>
          </cell>
          <cell r="G110">
            <v>39551</v>
          </cell>
          <cell r="H110" t="str">
            <v>FLOATING</v>
          </cell>
          <cell r="I110">
            <v>4</v>
          </cell>
          <cell r="J110">
            <v>2.2499999999999999E-2</v>
          </cell>
          <cell r="K110">
            <v>1450000000</v>
          </cell>
          <cell r="L110" t="str">
            <v>B3</v>
          </cell>
          <cell r="M110" t="str">
            <v>Ca</v>
          </cell>
          <cell r="N110">
            <v>0</v>
          </cell>
          <cell r="O110">
            <v>0</v>
          </cell>
          <cell r="P110" t="str">
            <v>Caa3</v>
          </cell>
          <cell r="Q110">
            <v>0</v>
          </cell>
          <cell r="R110">
            <v>0</v>
          </cell>
          <cell r="S110" t="str">
            <v>No</v>
          </cell>
          <cell r="T110" t="str">
            <v>Public Rating</v>
          </cell>
          <cell r="U110" t="str">
            <v>BB-</v>
          </cell>
          <cell r="V110">
            <v>0</v>
          </cell>
          <cell r="W110">
            <v>0</v>
          </cell>
          <cell r="X110" t="str">
            <v>D</v>
          </cell>
          <cell r="Y110">
            <v>0</v>
          </cell>
          <cell r="Z110">
            <v>0</v>
          </cell>
          <cell r="AA110" t="str">
            <v>No</v>
          </cell>
          <cell r="AB110" t="str">
            <v>Public Rating</v>
          </cell>
          <cell r="AC110" t="str">
            <v>Diversified/Conglomerate Service</v>
          </cell>
          <cell r="AD110" t="str">
            <v>Conglomerates</v>
          </cell>
          <cell r="AE110" t="str">
            <v>USA</v>
          </cell>
          <cell r="AF110" t="str">
            <v>Debtor-In-Posession</v>
          </cell>
          <cell r="AG110">
            <v>38820</v>
          </cell>
          <cell r="AH110">
            <v>0</v>
          </cell>
          <cell r="AI110" t="str">
            <v>NO</v>
          </cell>
          <cell r="AJ110" t="str">
            <v>NO</v>
          </cell>
          <cell r="AK110">
            <v>0</v>
          </cell>
          <cell r="AL110" t="str">
            <v>DIP Loans</v>
          </cell>
          <cell r="AM110" t="str">
            <v>DIP Loans</v>
          </cell>
          <cell r="AN110" t="str">
            <v>NO</v>
          </cell>
          <cell r="AO110" t="str">
            <v>NO</v>
          </cell>
          <cell r="AP110" t="str">
            <v>NO</v>
          </cell>
          <cell r="AQ110" t="str">
            <v>NO</v>
          </cell>
          <cell r="AR110" t="str">
            <v>YES</v>
          </cell>
          <cell r="AS110" t="str">
            <v>Aaa</v>
          </cell>
          <cell r="AT110" t="str">
            <v>AAA</v>
          </cell>
          <cell r="AU110" t="str">
            <v>NO</v>
          </cell>
          <cell r="AV110" t="str">
            <v>YES</v>
          </cell>
          <cell r="AW110" t="str">
            <v>NO</v>
          </cell>
          <cell r="AX110" t="str">
            <v>NO</v>
          </cell>
          <cell r="AY110" t="str">
            <v>NO</v>
          </cell>
          <cell r="AZ110" t="str">
            <v>No</v>
          </cell>
          <cell r="BA110" t="str">
            <v>USD</v>
          </cell>
        </row>
        <row r="111">
          <cell r="A111" t="str">
            <v>BRS04YVV9</v>
          </cell>
          <cell r="B111">
            <v>0</v>
          </cell>
          <cell r="C111" t="str">
            <v>Invensys International Holdings Limited</v>
          </cell>
          <cell r="D111" t="str">
            <v>Invensys International Holdings Limited</v>
          </cell>
          <cell r="E111" t="str">
            <v>2nd Lien</v>
          </cell>
          <cell r="F111" t="str">
            <v>LOAN</v>
          </cell>
          <cell r="G111">
            <v>40152</v>
          </cell>
          <cell r="H111" t="str">
            <v>FLOATING</v>
          </cell>
          <cell r="I111">
            <v>4</v>
          </cell>
          <cell r="J111">
            <v>4.7500000000000001E-2</v>
          </cell>
          <cell r="K111">
            <v>200000000</v>
          </cell>
          <cell r="L111" t="str">
            <v>B1</v>
          </cell>
          <cell r="M111" t="str">
            <v>N/R</v>
          </cell>
          <cell r="N111">
            <v>0</v>
          </cell>
          <cell r="O111">
            <v>0</v>
          </cell>
          <cell r="P111" t="str">
            <v>B1</v>
          </cell>
          <cell r="Q111" t="str">
            <v>On Watch</v>
          </cell>
          <cell r="R111" t="str">
            <v>Upgrade</v>
          </cell>
          <cell r="S111" t="str">
            <v>No</v>
          </cell>
          <cell r="T111" t="str">
            <v>Public Rating</v>
          </cell>
          <cell r="U111" t="str">
            <v>B-</v>
          </cell>
          <cell r="V111">
            <v>0</v>
          </cell>
          <cell r="W111">
            <v>0</v>
          </cell>
          <cell r="X111" t="str">
            <v>B+</v>
          </cell>
          <cell r="Y111">
            <v>0</v>
          </cell>
          <cell r="Z111">
            <v>0</v>
          </cell>
          <cell r="AA111" t="str">
            <v>No</v>
          </cell>
          <cell r="AB111" t="str">
            <v>Public Rating</v>
          </cell>
          <cell r="AC111" t="str">
            <v>Diversified/Conglomerate Manufacturing</v>
          </cell>
          <cell r="AD111" t="str">
            <v>Industrial equipment</v>
          </cell>
          <cell r="AE111" t="str">
            <v>UNITED KINGDOM</v>
          </cell>
          <cell r="AF111" t="str">
            <v>Second Lien</v>
          </cell>
          <cell r="AG111">
            <v>38051</v>
          </cell>
          <cell r="AH111">
            <v>0</v>
          </cell>
          <cell r="AI111" t="str">
            <v>NO</v>
          </cell>
          <cell r="AJ111" t="str">
            <v>NO</v>
          </cell>
          <cell r="AK111">
            <v>0</v>
          </cell>
          <cell r="AL111" t="str">
            <v>Second Lein Secured Loan Collateral Debt Obligation</v>
          </cell>
          <cell r="AM111" t="str">
            <v>Senior Secured Loan Collateral Debt Obligation</v>
          </cell>
          <cell r="AN111" t="str">
            <v>NO</v>
          </cell>
          <cell r="AO111" t="str">
            <v>NO</v>
          </cell>
          <cell r="AP111" t="str">
            <v>NO</v>
          </cell>
          <cell r="AQ111" t="str">
            <v>NO</v>
          </cell>
          <cell r="AR111" t="str">
            <v>NO</v>
          </cell>
          <cell r="AS111" t="str">
            <v>Aaa</v>
          </cell>
          <cell r="AT111" t="str">
            <v>AAA</v>
          </cell>
          <cell r="AU111" t="str">
            <v>NO</v>
          </cell>
          <cell r="AV111" t="str">
            <v>NO</v>
          </cell>
          <cell r="AW111" t="str">
            <v>NO</v>
          </cell>
          <cell r="AX111" t="str">
            <v>NO</v>
          </cell>
          <cell r="AY111" t="str">
            <v>NO</v>
          </cell>
          <cell r="AZ111" t="str">
            <v>No</v>
          </cell>
          <cell r="BA111" t="str">
            <v>USD</v>
          </cell>
        </row>
        <row r="112">
          <cell r="A112" t="str">
            <v>BRS26Q358</v>
          </cell>
          <cell r="B112">
            <v>0</v>
          </cell>
          <cell r="C112" t="str">
            <v>GPX International Tire Corporation</v>
          </cell>
          <cell r="D112" t="str">
            <v>GPX International Tire Corporation</v>
          </cell>
          <cell r="E112" t="str">
            <v>Term Loan B</v>
          </cell>
          <cell r="F112" t="str">
            <v>LOAN</v>
          </cell>
          <cell r="G112">
            <v>40999</v>
          </cell>
          <cell r="H112" t="str">
            <v>FLOATING</v>
          </cell>
          <cell r="I112">
            <v>4</v>
          </cell>
          <cell r="J112">
            <v>2.5000000000000001E-2</v>
          </cell>
          <cell r="K112">
            <v>160000000</v>
          </cell>
          <cell r="L112" t="str">
            <v>B2</v>
          </cell>
          <cell r="M112" t="str">
            <v>N/R</v>
          </cell>
          <cell r="N112">
            <v>0</v>
          </cell>
          <cell r="O112">
            <v>0</v>
          </cell>
          <cell r="P112" t="str">
            <v>B2</v>
          </cell>
          <cell r="Q112">
            <v>0</v>
          </cell>
          <cell r="R112">
            <v>0</v>
          </cell>
          <cell r="S112" t="str">
            <v>No</v>
          </cell>
          <cell r="T112" t="str">
            <v>Private Rating</v>
          </cell>
          <cell r="U112" t="str">
            <v>B+</v>
          </cell>
          <cell r="V112">
            <v>0</v>
          </cell>
          <cell r="W112">
            <v>0</v>
          </cell>
          <cell r="X112" t="str">
            <v>B+</v>
          </cell>
          <cell r="Y112">
            <v>0</v>
          </cell>
          <cell r="Z112">
            <v>0</v>
          </cell>
          <cell r="AA112" t="str">
            <v>No</v>
          </cell>
          <cell r="AB112" t="str">
            <v>Private Rating</v>
          </cell>
          <cell r="AC112" t="str">
            <v>Automobile</v>
          </cell>
          <cell r="AD112" t="str">
            <v>Automotive</v>
          </cell>
          <cell r="AE112" t="str">
            <v>USA</v>
          </cell>
          <cell r="AF112" t="str">
            <v>Senior Secured</v>
          </cell>
          <cell r="AG112">
            <v>38819</v>
          </cell>
          <cell r="AH112">
            <v>0</v>
          </cell>
          <cell r="AI112" t="str">
            <v>NO</v>
          </cell>
          <cell r="AJ112" t="str">
            <v>NO</v>
          </cell>
          <cell r="AK112">
            <v>0</v>
          </cell>
          <cell r="AL112" t="str">
            <v>Senior Secured Loan Collateral Debt Obligation</v>
          </cell>
          <cell r="AM112" t="str">
            <v>Senior Secured Loan Collateral Debt Obligation</v>
          </cell>
          <cell r="AN112" t="str">
            <v>NO</v>
          </cell>
          <cell r="AO112" t="str">
            <v>NO</v>
          </cell>
          <cell r="AP112" t="str">
            <v>NO</v>
          </cell>
          <cell r="AQ112" t="str">
            <v>NO</v>
          </cell>
          <cell r="AR112" t="str">
            <v>NO</v>
          </cell>
          <cell r="AS112" t="str">
            <v>Aaa</v>
          </cell>
          <cell r="AT112" t="str">
            <v>AAA</v>
          </cell>
          <cell r="AU112" t="str">
            <v>NO</v>
          </cell>
          <cell r="AV112" t="str">
            <v>NO</v>
          </cell>
          <cell r="AW112" t="str">
            <v>NO</v>
          </cell>
          <cell r="AX112" t="str">
            <v>NO</v>
          </cell>
          <cell r="AY112" t="str">
            <v>NO</v>
          </cell>
          <cell r="AZ112" t="str">
            <v>No</v>
          </cell>
          <cell r="BA112" t="str">
            <v>USD</v>
          </cell>
        </row>
        <row r="113">
          <cell r="A113" t="str">
            <v>BRS26PNA7</v>
          </cell>
          <cell r="B113">
            <v>0</v>
          </cell>
          <cell r="C113" t="str">
            <v>Nuance Communications, Inc.</v>
          </cell>
          <cell r="D113" t="str">
            <v>Nuance Communications, Inc.</v>
          </cell>
          <cell r="E113" t="str">
            <v>Term Loan B</v>
          </cell>
          <cell r="F113" t="str">
            <v>LOAN</v>
          </cell>
          <cell r="G113">
            <v>41364</v>
          </cell>
          <cell r="H113" t="str">
            <v>FLOATING</v>
          </cell>
          <cell r="I113">
            <v>4</v>
          </cell>
          <cell r="J113">
            <v>0.02</v>
          </cell>
          <cell r="K113">
            <v>430000000</v>
          </cell>
          <cell r="L113" t="str">
            <v>B1</v>
          </cell>
          <cell r="M113" t="str">
            <v>N/R</v>
          </cell>
          <cell r="N113">
            <v>0</v>
          </cell>
          <cell r="O113">
            <v>0</v>
          </cell>
          <cell r="P113" t="str">
            <v>B1</v>
          </cell>
          <cell r="Q113">
            <v>0</v>
          </cell>
          <cell r="R113">
            <v>0</v>
          </cell>
          <cell r="S113" t="str">
            <v>No</v>
          </cell>
          <cell r="T113" t="str">
            <v>Public Rating</v>
          </cell>
          <cell r="U113" t="str">
            <v>B</v>
          </cell>
          <cell r="V113">
            <v>0</v>
          </cell>
          <cell r="W113">
            <v>0</v>
          </cell>
          <cell r="X113" t="str">
            <v>B</v>
          </cell>
          <cell r="Y113">
            <v>0</v>
          </cell>
          <cell r="Z113">
            <v>0</v>
          </cell>
          <cell r="AA113" t="str">
            <v>No</v>
          </cell>
          <cell r="AB113" t="str">
            <v>Public Rating</v>
          </cell>
          <cell r="AC113" t="str">
            <v>Diversified/Conglomerate Service</v>
          </cell>
          <cell r="AD113" t="str">
            <v>Business equipment and services</v>
          </cell>
          <cell r="AE113" t="str">
            <v>Canada</v>
          </cell>
          <cell r="AF113" t="str">
            <v>Senior Secured</v>
          </cell>
          <cell r="AG113">
            <v>38807</v>
          </cell>
          <cell r="AH113">
            <v>0</v>
          </cell>
          <cell r="AI113" t="str">
            <v>NO</v>
          </cell>
          <cell r="AJ113" t="str">
            <v>NO</v>
          </cell>
          <cell r="AK113">
            <v>0</v>
          </cell>
          <cell r="AL113" t="str">
            <v>Senior Secured Loan Collateral Debt Obligation</v>
          </cell>
          <cell r="AM113" t="str">
            <v>Senior Secured Loan Collateral Debt Obligation</v>
          </cell>
          <cell r="AN113" t="str">
            <v>NO</v>
          </cell>
          <cell r="AO113" t="str">
            <v>NO</v>
          </cell>
          <cell r="AP113" t="str">
            <v>NO</v>
          </cell>
          <cell r="AQ113" t="str">
            <v>NO</v>
          </cell>
          <cell r="AR113" t="str">
            <v>NO</v>
          </cell>
          <cell r="AS113" t="e">
            <v>#N/A</v>
          </cell>
          <cell r="AT113" t="e">
            <v>#N/A</v>
          </cell>
          <cell r="AU113" t="str">
            <v>NO</v>
          </cell>
          <cell r="AV113" t="str">
            <v>NO</v>
          </cell>
          <cell r="AW113" t="str">
            <v>NO</v>
          </cell>
          <cell r="AX113" t="str">
            <v>NO</v>
          </cell>
          <cell r="AY113" t="str">
            <v>NO</v>
          </cell>
          <cell r="AZ113" t="str">
            <v>No</v>
          </cell>
          <cell r="BA113" t="str">
            <v>USD</v>
          </cell>
        </row>
        <row r="114">
          <cell r="A114" t="str">
            <v>BRS26WWU8</v>
          </cell>
          <cell r="B114">
            <v>0</v>
          </cell>
          <cell r="C114" t="str">
            <v>Herald Media, Inc.</v>
          </cell>
          <cell r="D114" t="str">
            <v>Herald Media, Inc./Herald Media Holdings, Inc.</v>
          </cell>
          <cell r="E114" t="str">
            <v>2nd Lien</v>
          </cell>
          <cell r="F114" t="str">
            <v>LOAN</v>
          </cell>
          <cell r="G114">
            <v>40930</v>
          </cell>
          <cell r="H114" t="str">
            <v>FLOATING</v>
          </cell>
          <cell r="I114">
            <v>4</v>
          </cell>
          <cell r="J114">
            <v>5.7500000000000002E-2</v>
          </cell>
          <cell r="K114">
            <v>155000000</v>
          </cell>
          <cell r="L114" t="str">
            <v>B2</v>
          </cell>
          <cell r="M114" t="str">
            <v>N/R</v>
          </cell>
          <cell r="N114">
            <v>0</v>
          </cell>
          <cell r="O114">
            <v>0</v>
          </cell>
          <cell r="P114" t="str">
            <v>B1</v>
          </cell>
          <cell r="Q114">
            <v>0</v>
          </cell>
          <cell r="R114">
            <v>0</v>
          </cell>
          <cell r="S114" t="str">
            <v>No</v>
          </cell>
          <cell r="T114" t="str">
            <v>Private Rating</v>
          </cell>
          <cell r="U114" t="str">
            <v>N/R</v>
          </cell>
          <cell r="V114">
            <v>0</v>
          </cell>
          <cell r="W114">
            <v>0</v>
          </cell>
          <cell r="X114" t="str">
            <v>B</v>
          </cell>
          <cell r="Y114">
            <v>0</v>
          </cell>
          <cell r="Z114">
            <v>0</v>
          </cell>
          <cell r="AA114" t="str">
            <v>No</v>
          </cell>
          <cell r="AB114" t="str">
            <v>Private Rating</v>
          </cell>
          <cell r="AC114" t="str">
            <v>Printing and Publishing</v>
          </cell>
          <cell r="AD114" t="str">
            <v>Publishing</v>
          </cell>
          <cell r="AE114" t="str">
            <v>USA</v>
          </cell>
          <cell r="AF114" t="str">
            <v>Second Lien</v>
          </cell>
          <cell r="AG114">
            <v>38190</v>
          </cell>
          <cell r="AH114">
            <v>0</v>
          </cell>
          <cell r="AI114" t="str">
            <v>NO</v>
          </cell>
          <cell r="AJ114" t="str">
            <v>NO</v>
          </cell>
          <cell r="AK114">
            <v>0</v>
          </cell>
          <cell r="AL114" t="str">
            <v>Second Lein Secured Loan Collateral Debt Obligation</v>
          </cell>
          <cell r="AM114" t="str">
            <v>Senior Secured Loan Collateral Debt Obligation</v>
          </cell>
          <cell r="AN114" t="str">
            <v>NO</v>
          </cell>
          <cell r="AO114" t="str">
            <v>NO</v>
          </cell>
          <cell r="AP114" t="str">
            <v>NO</v>
          </cell>
          <cell r="AQ114" t="str">
            <v>NO</v>
          </cell>
          <cell r="AR114" t="str">
            <v>NO</v>
          </cell>
          <cell r="AS114" t="str">
            <v>Aaa</v>
          </cell>
          <cell r="AT114" t="str">
            <v>AAA</v>
          </cell>
          <cell r="AU114" t="str">
            <v>NO</v>
          </cell>
          <cell r="AV114" t="str">
            <v>NO</v>
          </cell>
          <cell r="AW114" t="str">
            <v>NO</v>
          </cell>
          <cell r="AX114" t="str">
            <v>NO</v>
          </cell>
          <cell r="AY114" t="str">
            <v>NO</v>
          </cell>
          <cell r="AZ114" t="str">
            <v>No</v>
          </cell>
          <cell r="BA114" t="str">
            <v>USD</v>
          </cell>
        </row>
        <row r="115">
          <cell r="A115" t="str">
            <v>BRS26WXF0</v>
          </cell>
          <cell r="B115">
            <v>0</v>
          </cell>
          <cell r="C115" t="str">
            <v>Burlington Coat Factory Warehouse Corporation</v>
          </cell>
          <cell r="D115" t="str">
            <v>Burlington Coat Factory Warehouse Corporation</v>
          </cell>
          <cell r="E115" t="str">
            <v>Term Loan</v>
          </cell>
          <cell r="F115" t="str">
            <v>LOAN</v>
          </cell>
          <cell r="G115">
            <v>41422</v>
          </cell>
          <cell r="H115" t="str">
            <v>FLOATING</v>
          </cell>
          <cell r="I115">
            <v>4</v>
          </cell>
          <cell r="J115">
            <v>2.2499999999999999E-2</v>
          </cell>
          <cell r="K115">
            <v>900000000</v>
          </cell>
          <cell r="L115" t="str">
            <v>B2</v>
          </cell>
          <cell r="M115" t="str">
            <v>B3</v>
          </cell>
          <cell r="N115">
            <v>0</v>
          </cell>
          <cell r="O115" t="str">
            <v>Caa1</v>
          </cell>
          <cell r="P115" t="str">
            <v>B2</v>
          </cell>
          <cell r="Q115">
            <v>0</v>
          </cell>
          <cell r="R115">
            <v>0</v>
          </cell>
          <cell r="S115" t="str">
            <v>No</v>
          </cell>
          <cell r="T115" t="str">
            <v>Public Rating</v>
          </cell>
          <cell r="U115" t="str">
            <v>B</v>
          </cell>
          <cell r="V115">
            <v>0</v>
          </cell>
          <cell r="W115">
            <v>0</v>
          </cell>
          <cell r="X115" t="str">
            <v>B</v>
          </cell>
          <cell r="Y115">
            <v>0</v>
          </cell>
          <cell r="Z115">
            <v>0</v>
          </cell>
          <cell r="AA115" t="str">
            <v>No</v>
          </cell>
          <cell r="AB115" t="str">
            <v>Public Rating</v>
          </cell>
          <cell r="AC115" t="str">
            <v>Retail Stores</v>
          </cell>
          <cell r="AD115" t="str">
            <v>Retailers (except food and drug)</v>
          </cell>
          <cell r="AE115" t="str">
            <v>USA</v>
          </cell>
          <cell r="AF115" t="str">
            <v>Senior Secured</v>
          </cell>
          <cell r="AG115">
            <v>38820</v>
          </cell>
          <cell r="AH115">
            <v>0</v>
          </cell>
          <cell r="AI115" t="str">
            <v>NO</v>
          </cell>
          <cell r="AJ115" t="str">
            <v>NO</v>
          </cell>
          <cell r="AK115">
            <v>0</v>
          </cell>
          <cell r="AL115" t="str">
            <v>Senior Secured Loan Collateral Debt Obligation</v>
          </cell>
          <cell r="AM115" t="str">
            <v>Senior Secured Loan Collateral Debt Obligation</v>
          </cell>
          <cell r="AN115" t="str">
            <v>NO</v>
          </cell>
          <cell r="AO115" t="str">
            <v>NO</v>
          </cell>
          <cell r="AP115" t="str">
            <v>NO</v>
          </cell>
          <cell r="AQ115" t="str">
            <v>NO</v>
          </cell>
          <cell r="AR115" t="str">
            <v>NO</v>
          </cell>
          <cell r="AS115" t="str">
            <v>Aaa</v>
          </cell>
          <cell r="AT115" t="str">
            <v>AAA</v>
          </cell>
          <cell r="AU115" t="str">
            <v>NO</v>
          </cell>
          <cell r="AV115" t="str">
            <v>NO</v>
          </cell>
          <cell r="AW115" t="str">
            <v>NO</v>
          </cell>
          <cell r="AX115" t="str">
            <v>NO</v>
          </cell>
          <cell r="AY115" t="str">
            <v>NO</v>
          </cell>
          <cell r="AZ115" t="str">
            <v>No</v>
          </cell>
          <cell r="BA115" t="str">
            <v>USD</v>
          </cell>
        </row>
        <row r="116">
          <cell r="A116" t="str">
            <v>BRS04VHW9</v>
          </cell>
          <cell r="B116">
            <v>0</v>
          </cell>
          <cell r="C116" t="str">
            <v>Owens-Illinois Inc Group, Inc.</v>
          </cell>
          <cell r="D116" t="str">
            <v>Owens-Illinois Inc/BSN Glasspack, S. A.</v>
          </cell>
          <cell r="E116" t="str">
            <v>Term Loan C1</v>
          </cell>
          <cell r="F116" t="str">
            <v>LOAN</v>
          </cell>
          <cell r="G116">
            <v>39539</v>
          </cell>
          <cell r="H116" t="str">
            <v>FLOATING</v>
          </cell>
          <cell r="I116">
            <v>4</v>
          </cell>
          <cell r="J116">
            <v>1.7500000000000002E-2</v>
          </cell>
          <cell r="K116">
            <v>315000000</v>
          </cell>
          <cell r="L116" t="str">
            <v>N/R</v>
          </cell>
          <cell r="M116" t="str">
            <v>B3</v>
          </cell>
          <cell r="N116">
            <v>0</v>
          </cell>
          <cell r="O116">
            <v>0</v>
          </cell>
          <cell r="P116" t="str">
            <v>B2</v>
          </cell>
          <cell r="Q116">
            <v>0</v>
          </cell>
          <cell r="R116">
            <v>0</v>
          </cell>
          <cell r="S116" t="str">
            <v>No</v>
          </cell>
          <cell r="T116" t="str">
            <v>Public Rating</v>
          </cell>
          <cell r="U116" t="str">
            <v>BB-</v>
          </cell>
          <cell r="V116" t="str">
            <v/>
          </cell>
          <cell r="W116" t="str">
            <v/>
          </cell>
          <cell r="X116" t="str">
            <v>BB-</v>
          </cell>
          <cell r="Y116">
            <v>0</v>
          </cell>
          <cell r="Z116">
            <v>0</v>
          </cell>
          <cell r="AA116" t="str">
            <v>No</v>
          </cell>
          <cell r="AB116" t="str">
            <v>Public Rating</v>
          </cell>
          <cell r="AC116" t="str">
            <v>Containers, Packaging and Glass</v>
          </cell>
          <cell r="AD116" t="str">
            <v>Containers and glass products</v>
          </cell>
          <cell r="AE116" t="str">
            <v>UNITED KINGDOM</v>
          </cell>
          <cell r="AF116" t="str">
            <v>Senior Secured</v>
          </cell>
          <cell r="AG116">
            <v>37785</v>
          </cell>
          <cell r="AH116">
            <v>0</v>
          </cell>
          <cell r="AI116" t="str">
            <v>NO</v>
          </cell>
          <cell r="AJ116" t="str">
            <v>NO</v>
          </cell>
          <cell r="AK116">
            <v>0</v>
          </cell>
          <cell r="AL116" t="str">
            <v>Senior Secured Loan Collateral Debt Obligation</v>
          </cell>
          <cell r="AM116" t="str">
            <v>Senior Secured Loan Collateral Debt Obligation</v>
          </cell>
          <cell r="AN116" t="str">
            <v>NO</v>
          </cell>
          <cell r="AO116" t="str">
            <v>NO</v>
          </cell>
          <cell r="AP116" t="str">
            <v>NO</v>
          </cell>
          <cell r="AQ116" t="str">
            <v>NO</v>
          </cell>
          <cell r="AR116" t="str">
            <v>NO</v>
          </cell>
          <cell r="AS116" t="str">
            <v>Aaa</v>
          </cell>
          <cell r="AT116" t="str">
            <v>AAA</v>
          </cell>
          <cell r="AU116" t="str">
            <v>NO</v>
          </cell>
          <cell r="AV116" t="str">
            <v>NO</v>
          </cell>
          <cell r="AW116" t="str">
            <v>NO</v>
          </cell>
          <cell r="AX116" t="str">
            <v>NO</v>
          </cell>
          <cell r="AY116" t="str">
            <v>NO</v>
          </cell>
          <cell r="AZ116" t="str">
            <v>No</v>
          </cell>
          <cell r="BA116" t="str">
            <v>USD</v>
          </cell>
        </row>
        <row r="117">
          <cell r="A117" t="str">
            <v>BRS26X0D9</v>
          </cell>
          <cell r="B117">
            <v>0</v>
          </cell>
          <cell r="C117" t="str">
            <v>LSP Gen Finance Co, LLC</v>
          </cell>
          <cell r="D117" t="str">
            <v>LSP Gen Finance Co, LLC</v>
          </cell>
          <cell r="E117" t="str">
            <v>Term Loan</v>
          </cell>
          <cell r="F117" t="str">
            <v>LOAN</v>
          </cell>
          <cell r="G117">
            <v>38814</v>
          </cell>
          <cell r="H117" t="str">
            <v>FLOATING</v>
          </cell>
          <cell r="I117">
            <v>4</v>
          </cell>
          <cell r="J117">
            <v>1.7500000000000002E-2</v>
          </cell>
          <cell r="K117">
            <v>0</v>
          </cell>
          <cell r="L117" t="str">
            <v>Ba3</v>
          </cell>
          <cell r="M117" t="str">
            <v>N/R</v>
          </cell>
          <cell r="N117">
            <v>0</v>
          </cell>
          <cell r="O117">
            <v>0</v>
          </cell>
          <cell r="P117" t="str">
            <v>N/R</v>
          </cell>
          <cell r="Q117">
            <v>0</v>
          </cell>
          <cell r="R117">
            <v>0</v>
          </cell>
          <cell r="S117" t="str">
            <v>No</v>
          </cell>
          <cell r="T117" t="str">
            <v>Public Rating</v>
          </cell>
          <cell r="U117" t="str">
            <v>BB-</v>
          </cell>
          <cell r="V117">
            <v>0</v>
          </cell>
          <cell r="W117">
            <v>0</v>
          </cell>
          <cell r="X117" t="str">
            <v>N/R</v>
          </cell>
          <cell r="Y117">
            <v>0</v>
          </cell>
          <cell r="Z117">
            <v>0</v>
          </cell>
          <cell r="AA117" t="str">
            <v>No</v>
          </cell>
          <cell r="AB117" t="str">
            <v>Public Rating</v>
          </cell>
          <cell r="AC117" t="str">
            <v>Utilities</v>
          </cell>
          <cell r="AD117" t="str">
            <v>Utilities</v>
          </cell>
          <cell r="AE117" t="str">
            <v>USA</v>
          </cell>
          <cell r="AF117" t="str">
            <v>Senior Secured</v>
          </cell>
          <cell r="AG117" t="str">
            <v>tbd</v>
          </cell>
          <cell r="AH117">
            <v>0</v>
          </cell>
          <cell r="AI117" t="str">
            <v>NO</v>
          </cell>
          <cell r="AJ117" t="str">
            <v>NO</v>
          </cell>
          <cell r="AK117">
            <v>0</v>
          </cell>
          <cell r="AL117" t="str">
            <v>Senior Secured Loan Collateral Debt Obligation</v>
          </cell>
          <cell r="AM117" t="str">
            <v>Senior Secured Loan Collateral Debt Obligation</v>
          </cell>
          <cell r="AN117" t="str">
            <v>NO</v>
          </cell>
          <cell r="AO117" t="str">
            <v>NO</v>
          </cell>
          <cell r="AP117" t="str">
            <v>NO</v>
          </cell>
          <cell r="AQ117" t="str">
            <v>NO</v>
          </cell>
          <cell r="AR117" t="str">
            <v>NO</v>
          </cell>
          <cell r="AS117" t="str">
            <v>Aaa</v>
          </cell>
          <cell r="AT117" t="str">
            <v>AAA</v>
          </cell>
          <cell r="AU117" t="str">
            <v>NO</v>
          </cell>
          <cell r="AV117" t="str">
            <v>NO</v>
          </cell>
          <cell r="AW117" t="str">
            <v>NO</v>
          </cell>
          <cell r="AX117" t="str">
            <v>NO</v>
          </cell>
          <cell r="AY117" t="str">
            <v>NO</v>
          </cell>
          <cell r="AZ117" t="str">
            <v>No</v>
          </cell>
          <cell r="BA117" t="str">
            <v>USD</v>
          </cell>
        </row>
        <row r="118">
          <cell r="A118" t="str">
            <v>BRS2319R2</v>
          </cell>
          <cell r="B118">
            <v>0</v>
          </cell>
          <cell r="C118" t="str">
            <v>Healthsouth Corporation</v>
          </cell>
          <cell r="D118" t="str">
            <v>Healthsouth Corporation</v>
          </cell>
          <cell r="E118" t="str">
            <v>Term Loan</v>
          </cell>
          <cell r="F118" t="str">
            <v>LOAN</v>
          </cell>
          <cell r="G118">
            <v>41343</v>
          </cell>
          <cell r="H118" t="str">
            <v>FLOATING</v>
          </cell>
          <cell r="I118">
            <v>4</v>
          </cell>
          <cell r="J118">
            <v>3.2500000000000001E-2</v>
          </cell>
          <cell r="K118">
            <v>2050000000</v>
          </cell>
          <cell r="L118" t="str">
            <v>B2</v>
          </cell>
          <cell r="M118" t="str">
            <v>B3</v>
          </cell>
          <cell r="N118">
            <v>0</v>
          </cell>
          <cell r="O118">
            <v>0</v>
          </cell>
          <cell r="P118" t="str">
            <v>B3</v>
          </cell>
          <cell r="Q118">
            <v>0</v>
          </cell>
          <cell r="R118">
            <v>0</v>
          </cell>
          <cell r="S118" t="str">
            <v>No</v>
          </cell>
          <cell r="T118" t="str">
            <v>Public Rating</v>
          </cell>
          <cell r="U118" t="str">
            <v>B+</v>
          </cell>
          <cell r="V118">
            <v>0</v>
          </cell>
          <cell r="W118">
            <v>0</v>
          </cell>
          <cell r="X118" t="str">
            <v>B</v>
          </cell>
          <cell r="Y118">
            <v>0</v>
          </cell>
          <cell r="Z118">
            <v>0</v>
          </cell>
          <cell r="AA118" t="str">
            <v>No</v>
          </cell>
          <cell r="AB118" t="str">
            <v>Public Rating</v>
          </cell>
          <cell r="AC118" t="str">
            <v>Healthcare, Education and Childcare</v>
          </cell>
          <cell r="AD118" t="str">
            <v>Health care</v>
          </cell>
          <cell r="AE118" t="str">
            <v>USA</v>
          </cell>
          <cell r="AF118" t="str">
            <v>Senior Secured</v>
          </cell>
          <cell r="AG118">
            <v>38786</v>
          </cell>
          <cell r="AH118">
            <v>0</v>
          </cell>
          <cell r="AI118" t="str">
            <v>NO</v>
          </cell>
          <cell r="AJ118" t="str">
            <v>NO</v>
          </cell>
          <cell r="AK118">
            <v>0</v>
          </cell>
          <cell r="AL118" t="str">
            <v>Senior Secured Loan Collateral Debt Obligation</v>
          </cell>
          <cell r="AM118" t="str">
            <v>Senior Secured Loan Collateral Debt Obligation</v>
          </cell>
          <cell r="AN118" t="str">
            <v>NO</v>
          </cell>
          <cell r="AO118" t="str">
            <v>NO</v>
          </cell>
          <cell r="AP118" t="str">
            <v>NO</v>
          </cell>
          <cell r="AQ118" t="str">
            <v>NO</v>
          </cell>
          <cell r="AR118" t="str">
            <v>NO</v>
          </cell>
          <cell r="AS118" t="str">
            <v>Aaa</v>
          </cell>
          <cell r="AT118" t="str">
            <v>AAA</v>
          </cell>
          <cell r="AU118" t="str">
            <v>NO</v>
          </cell>
          <cell r="AV118" t="str">
            <v>NO</v>
          </cell>
          <cell r="AW118" t="str">
            <v>NO</v>
          </cell>
          <cell r="AX118" t="str">
            <v>NO</v>
          </cell>
          <cell r="AY118" t="str">
            <v>NO</v>
          </cell>
          <cell r="AZ118" t="str">
            <v>No</v>
          </cell>
          <cell r="BA118" t="str">
            <v>USD</v>
          </cell>
        </row>
        <row r="119">
          <cell r="A119" t="str">
            <v>BRS263PM8</v>
          </cell>
          <cell r="B119">
            <v>0</v>
          </cell>
          <cell r="C119" t="str">
            <v>J.G. Wentworth LLC</v>
          </cell>
          <cell r="D119" t="str">
            <v>J.G. Wentworth LLC</v>
          </cell>
          <cell r="E119" t="str">
            <v>Term Loan</v>
          </cell>
          <cell r="F119" t="str">
            <v>LOAN</v>
          </cell>
          <cell r="G119">
            <v>40645</v>
          </cell>
          <cell r="H119" t="str">
            <v>FLOATING</v>
          </cell>
          <cell r="I119">
            <v>4</v>
          </cell>
          <cell r="J119">
            <v>3.5000000000000003E-2</v>
          </cell>
          <cell r="K119">
            <v>200000000</v>
          </cell>
          <cell r="L119" t="str">
            <v>B2</v>
          </cell>
          <cell r="M119" t="str">
            <v>N/R</v>
          </cell>
          <cell r="N119">
            <v>0</v>
          </cell>
          <cell r="O119">
            <v>0</v>
          </cell>
          <cell r="P119" t="str">
            <v>B2</v>
          </cell>
          <cell r="Q119">
            <v>0</v>
          </cell>
          <cell r="R119">
            <v>0</v>
          </cell>
          <cell r="S119" t="str">
            <v>No</v>
          </cell>
          <cell r="T119" t="str">
            <v>Public Rating</v>
          </cell>
          <cell r="U119" t="str">
            <v>B</v>
          </cell>
          <cell r="V119">
            <v>0</v>
          </cell>
          <cell r="W119">
            <v>0</v>
          </cell>
          <cell r="X119" t="str">
            <v>B-</v>
          </cell>
          <cell r="Y119">
            <v>0</v>
          </cell>
          <cell r="Z119">
            <v>0</v>
          </cell>
          <cell r="AA119" t="str">
            <v>No</v>
          </cell>
          <cell r="AB119" t="str">
            <v>Public Rating</v>
          </cell>
          <cell r="AC119" t="str">
            <v>Finance</v>
          </cell>
          <cell r="AD119" t="str">
            <v>Financial intermediaries</v>
          </cell>
          <cell r="AE119" t="str">
            <v>USA</v>
          </cell>
          <cell r="AF119" t="str">
            <v>Senior Secured</v>
          </cell>
          <cell r="AG119">
            <v>38813</v>
          </cell>
          <cell r="AH119">
            <v>0</v>
          </cell>
          <cell r="AI119" t="str">
            <v>NO</v>
          </cell>
          <cell r="AJ119" t="str">
            <v>NO</v>
          </cell>
          <cell r="AK119">
            <v>0</v>
          </cell>
          <cell r="AL119" t="str">
            <v>Senior Secured Loan Collateral Debt Obligation</v>
          </cell>
          <cell r="AM119" t="str">
            <v>Senior Secured Loan Collateral Debt Obligation</v>
          </cell>
          <cell r="AN119" t="str">
            <v>NO</v>
          </cell>
          <cell r="AO119" t="str">
            <v>NO</v>
          </cell>
          <cell r="AP119" t="str">
            <v>NO</v>
          </cell>
          <cell r="AQ119" t="str">
            <v>NO</v>
          </cell>
          <cell r="AR119" t="str">
            <v>NO</v>
          </cell>
          <cell r="AS119" t="str">
            <v>Aaa</v>
          </cell>
          <cell r="AT119" t="str">
            <v>AAA</v>
          </cell>
          <cell r="AU119" t="str">
            <v>NO</v>
          </cell>
          <cell r="AV119" t="str">
            <v>NO</v>
          </cell>
          <cell r="AW119" t="str">
            <v>NO</v>
          </cell>
          <cell r="AX119" t="str">
            <v>NO</v>
          </cell>
          <cell r="AY119" t="str">
            <v>NO</v>
          </cell>
          <cell r="AZ119" t="str">
            <v>No</v>
          </cell>
          <cell r="BA119" t="str">
            <v>USD</v>
          </cell>
        </row>
        <row r="120">
          <cell r="A120" t="str">
            <v>BRS1N88L1</v>
          </cell>
          <cell r="B120">
            <v>0</v>
          </cell>
          <cell r="C120" t="str">
            <v>Tupperware Corporation</v>
          </cell>
          <cell r="D120" t="str">
            <v>Tupperware Corporation</v>
          </cell>
          <cell r="E120" t="str">
            <v>Term Loan B</v>
          </cell>
          <cell r="F120" t="str">
            <v>LOAN</v>
          </cell>
          <cell r="G120">
            <v>41248</v>
          </cell>
          <cell r="H120" t="str">
            <v>FLOATING</v>
          </cell>
          <cell r="I120">
            <v>4</v>
          </cell>
          <cell r="J120">
            <v>1.4999999999999999E-2</v>
          </cell>
          <cell r="K120">
            <v>975000000</v>
          </cell>
          <cell r="L120" t="str">
            <v>Ba2</v>
          </cell>
          <cell r="M120" t="str">
            <v>N/R</v>
          </cell>
          <cell r="N120">
            <v>0</v>
          </cell>
          <cell r="O120">
            <v>0</v>
          </cell>
          <cell r="P120" t="str">
            <v>Ba2</v>
          </cell>
          <cell r="Q120">
            <v>0</v>
          </cell>
          <cell r="R120">
            <v>0</v>
          </cell>
          <cell r="S120" t="str">
            <v>No</v>
          </cell>
          <cell r="T120" t="str">
            <v>Public Rating</v>
          </cell>
          <cell r="U120" t="str">
            <v>BB</v>
          </cell>
          <cell r="V120">
            <v>0</v>
          </cell>
          <cell r="W120">
            <v>0</v>
          </cell>
          <cell r="X120" t="str">
            <v>BB+</v>
          </cell>
          <cell r="Y120">
            <v>0</v>
          </cell>
          <cell r="Z120">
            <v>0</v>
          </cell>
          <cell r="AA120" t="str">
            <v>No</v>
          </cell>
          <cell r="AB120" t="str">
            <v>Public Rating</v>
          </cell>
          <cell r="AC120" t="str">
            <v>Personal, Food and Miscellaneous</v>
          </cell>
          <cell r="AD120" t="str">
            <v>Conglomerates</v>
          </cell>
          <cell r="AE120" t="str">
            <v>USA</v>
          </cell>
          <cell r="AF120" t="str">
            <v>Senior Secured</v>
          </cell>
          <cell r="AG120">
            <v>38666</v>
          </cell>
          <cell r="AH120">
            <v>0</v>
          </cell>
          <cell r="AI120" t="str">
            <v>NO</v>
          </cell>
          <cell r="AJ120" t="str">
            <v>NO</v>
          </cell>
          <cell r="AK120">
            <v>0</v>
          </cell>
          <cell r="AL120" t="str">
            <v>Senior Secured Loan Collateral Debt Obligation</v>
          </cell>
          <cell r="AM120" t="str">
            <v>Senior Secured Loan Collateral Debt Obligation</v>
          </cell>
          <cell r="AN120" t="str">
            <v>NO</v>
          </cell>
          <cell r="AO120" t="str">
            <v>NO</v>
          </cell>
          <cell r="AP120" t="str">
            <v>NO</v>
          </cell>
          <cell r="AQ120" t="str">
            <v>NO</v>
          </cell>
          <cell r="AR120" t="str">
            <v>NO</v>
          </cell>
          <cell r="AS120" t="str">
            <v>Aaa</v>
          </cell>
          <cell r="AT120" t="str">
            <v>AAA</v>
          </cell>
          <cell r="AU120" t="str">
            <v>NO</v>
          </cell>
          <cell r="AV120" t="str">
            <v>NO</v>
          </cell>
          <cell r="AW120" t="str">
            <v>NO</v>
          </cell>
          <cell r="AX120" t="str">
            <v>NO</v>
          </cell>
          <cell r="AY120" t="str">
            <v>NO</v>
          </cell>
          <cell r="AZ120" t="str">
            <v>No</v>
          </cell>
          <cell r="BA120" t="str">
            <v>USD</v>
          </cell>
        </row>
        <row r="121">
          <cell r="A121" t="str">
            <v>BRS0N60F8</v>
          </cell>
          <cell r="B121">
            <v>0</v>
          </cell>
          <cell r="C121" t="str">
            <v>Graham Packaging Holding Company</v>
          </cell>
          <cell r="D121" t="str">
            <v>Graham Packaging Company, L.P.</v>
          </cell>
          <cell r="E121" t="str">
            <v>Term Loan B</v>
          </cell>
          <cell r="F121" t="str">
            <v>LOAN</v>
          </cell>
          <cell r="G121">
            <v>40823</v>
          </cell>
          <cell r="H121" t="str">
            <v>FLOATING</v>
          </cell>
          <cell r="I121">
            <v>4</v>
          </cell>
          <cell r="J121">
            <v>2.2499999999999999E-2</v>
          </cell>
          <cell r="K121">
            <v>1700000000</v>
          </cell>
          <cell r="L121" t="str">
            <v>B2</v>
          </cell>
          <cell r="M121" t="str">
            <v>Caa1</v>
          </cell>
          <cell r="N121">
            <v>0</v>
          </cell>
          <cell r="O121">
            <v>0</v>
          </cell>
          <cell r="P121" t="str">
            <v>B2</v>
          </cell>
          <cell r="Q121">
            <v>0</v>
          </cell>
          <cell r="R121">
            <v>0</v>
          </cell>
          <cell r="S121" t="str">
            <v>No</v>
          </cell>
          <cell r="T121" t="str">
            <v>Public Rating</v>
          </cell>
          <cell r="U121" t="str">
            <v>B</v>
          </cell>
          <cell r="V121">
            <v>0</v>
          </cell>
          <cell r="W121">
            <v>0</v>
          </cell>
          <cell r="X121" t="str">
            <v>B</v>
          </cell>
          <cell r="Y121">
            <v>0</v>
          </cell>
          <cell r="Z121">
            <v>0</v>
          </cell>
          <cell r="AA121" t="str">
            <v>No</v>
          </cell>
          <cell r="AB121" t="str">
            <v>Public Rating</v>
          </cell>
          <cell r="AC121" t="str">
            <v>Containers, Packaging and Glass</v>
          </cell>
          <cell r="AD121" t="str">
            <v>Containers and glass products</v>
          </cell>
          <cell r="AE121" t="str">
            <v>USA</v>
          </cell>
          <cell r="AF121" t="str">
            <v>Senior Secured</v>
          </cell>
          <cell r="AG121">
            <v>38267</v>
          </cell>
          <cell r="AH121">
            <v>0</v>
          </cell>
          <cell r="AI121" t="str">
            <v>NO</v>
          </cell>
          <cell r="AJ121" t="str">
            <v>NO</v>
          </cell>
          <cell r="AK121">
            <v>0</v>
          </cell>
          <cell r="AL121" t="str">
            <v>Senior Secured Loan Collateral Debt Obligation</v>
          </cell>
          <cell r="AM121" t="str">
            <v>Senior Secured Loan Collateral Debt Obligation</v>
          </cell>
          <cell r="AN121" t="str">
            <v>NO</v>
          </cell>
          <cell r="AO121" t="str">
            <v>NO</v>
          </cell>
          <cell r="AP121" t="str">
            <v>NO</v>
          </cell>
          <cell r="AQ121" t="str">
            <v>NO</v>
          </cell>
          <cell r="AR121" t="str">
            <v>NO</v>
          </cell>
          <cell r="AS121" t="str">
            <v>Aaa</v>
          </cell>
          <cell r="AT121" t="str">
            <v>AAA</v>
          </cell>
          <cell r="AU121" t="str">
            <v>NO</v>
          </cell>
          <cell r="AV121" t="str">
            <v>NO</v>
          </cell>
          <cell r="AW121" t="str">
            <v>NO</v>
          </cell>
          <cell r="AX121" t="str">
            <v>NO</v>
          </cell>
          <cell r="AY121" t="str">
            <v>NO</v>
          </cell>
          <cell r="AZ121" t="str">
            <v>No</v>
          </cell>
          <cell r="BA121" t="str">
            <v>USD</v>
          </cell>
        </row>
        <row r="122">
          <cell r="A122" t="str">
            <v>BRS1238F8a</v>
          </cell>
          <cell r="B122">
            <v>0</v>
          </cell>
          <cell r="C122" t="str">
            <v>Allied Waste Industries Inc.</v>
          </cell>
          <cell r="D122" t="str">
            <v>Allied Waste Industries Inc. and Allied Waste North America, Inc.</v>
          </cell>
          <cell r="E122" t="str">
            <v>Term Loan</v>
          </cell>
          <cell r="F122" t="str">
            <v>LOAN</v>
          </cell>
          <cell r="G122">
            <v>40923</v>
          </cell>
          <cell r="H122" t="str">
            <v>FLOATING</v>
          </cell>
          <cell r="I122">
            <v>4</v>
          </cell>
          <cell r="J122">
            <v>0.02</v>
          </cell>
          <cell r="K122">
            <v>1350000000</v>
          </cell>
          <cell r="L122" t="str">
            <v>B1</v>
          </cell>
          <cell r="M122" t="str">
            <v>Caa1</v>
          </cell>
          <cell r="N122">
            <v>0</v>
          </cell>
          <cell r="O122">
            <v>0</v>
          </cell>
          <cell r="P122" t="str">
            <v>B2</v>
          </cell>
          <cell r="Q122">
            <v>0</v>
          </cell>
          <cell r="R122">
            <v>0</v>
          </cell>
          <cell r="S122" t="str">
            <v>No</v>
          </cell>
          <cell r="T122" t="str">
            <v>Public Rating</v>
          </cell>
          <cell r="U122" t="str">
            <v>BB</v>
          </cell>
          <cell r="V122">
            <v>0</v>
          </cell>
          <cell r="W122">
            <v>0</v>
          </cell>
          <cell r="X122" t="str">
            <v>BB</v>
          </cell>
          <cell r="Y122">
            <v>0</v>
          </cell>
          <cell r="Z122">
            <v>0</v>
          </cell>
          <cell r="AA122" t="str">
            <v>No</v>
          </cell>
          <cell r="AB122" t="str">
            <v>Public Rating</v>
          </cell>
          <cell r="AC122" t="str">
            <v>Ecological</v>
          </cell>
          <cell r="AD122" t="str">
            <v>Ecological services and equipment</v>
          </cell>
          <cell r="AE122" t="str">
            <v>USA</v>
          </cell>
          <cell r="AF122" t="str">
            <v>Senior Secured</v>
          </cell>
          <cell r="AG122">
            <v>38432</v>
          </cell>
          <cell r="AH122">
            <v>0</v>
          </cell>
          <cell r="AI122" t="str">
            <v>NO</v>
          </cell>
          <cell r="AJ122" t="str">
            <v>NO</v>
          </cell>
          <cell r="AK122">
            <v>0</v>
          </cell>
          <cell r="AL122" t="str">
            <v>Senior Secured Loan Collateral Debt Obligation</v>
          </cell>
          <cell r="AM122" t="str">
            <v>Senior Secured Loan Collateral Debt Obligation</v>
          </cell>
          <cell r="AN122" t="str">
            <v>NO</v>
          </cell>
          <cell r="AO122" t="str">
            <v>NO</v>
          </cell>
          <cell r="AP122" t="str">
            <v>NO</v>
          </cell>
          <cell r="AQ122" t="str">
            <v>NO</v>
          </cell>
          <cell r="AR122" t="str">
            <v>NO</v>
          </cell>
          <cell r="AS122" t="str">
            <v>Aaa</v>
          </cell>
          <cell r="AT122" t="str">
            <v>AAA</v>
          </cell>
          <cell r="AU122" t="str">
            <v>NO</v>
          </cell>
          <cell r="AV122" t="str">
            <v>NO</v>
          </cell>
          <cell r="AW122" t="str">
            <v>NO</v>
          </cell>
          <cell r="AX122" t="str">
            <v>NO</v>
          </cell>
          <cell r="AY122" t="str">
            <v>NO</v>
          </cell>
          <cell r="AZ122" t="str">
            <v>No</v>
          </cell>
          <cell r="BA122" t="str">
            <v>USD</v>
          </cell>
        </row>
        <row r="123">
          <cell r="A123" t="str">
            <v>BRS2794G0a</v>
          </cell>
          <cell r="B123">
            <v>0</v>
          </cell>
          <cell r="C123" t="str">
            <v>UPC Broadband Holding B.V. and UPC Financing Partnership</v>
          </cell>
          <cell r="D123" t="str">
            <v>UPC Broadband Holding B.V. and UPC Financing Partnership</v>
          </cell>
          <cell r="E123" t="str">
            <v>Term Loan J-2</v>
          </cell>
          <cell r="F123" t="str">
            <v>LOAN</v>
          </cell>
          <cell r="G123">
            <v>41364</v>
          </cell>
          <cell r="H123" t="str">
            <v>FLOATING</v>
          </cell>
          <cell r="I123">
            <v>4</v>
          </cell>
          <cell r="J123">
            <v>0.02</v>
          </cell>
          <cell r="K123">
            <v>1672000000</v>
          </cell>
          <cell r="L123" t="str">
            <v>B1</v>
          </cell>
          <cell r="M123" t="str">
            <v>N/R</v>
          </cell>
          <cell r="N123">
            <v>0</v>
          </cell>
          <cell r="O123">
            <v>0</v>
          </cell>
          <cell r="P123" t="str">
            <v>N/R</v>
          </cell>
          <cell r="Q123">
            <v>0</v>
          </cell>
          <cell r="R123">
            <v>0</v>
          </cell>
          <cell r="S123" t="str">
            <v>No</v>
          </cell>
          <cell r="T123" t="str">
            <v>Public Rating</v>
          </cell>
          <cell r="U123" t="str">
            <v>B</v>
          </cell>
          <cell r="V123">
            <v>0</v>
          </cell>
          <cell r="W123">
            <v>0</v>
          </cell>
          <cell r="X123" t="str">
            <v>B</v>
          </cell>
          <cell r="Y123">
            <v>0</v>
          </cell>
          <cell r="Z123">
            <v>0</v>
          </cell>
          <cell r="AA123" t="str">
            <v>No</v>
          </cell>
          <cell r="AB123" t="str">
            <v>Public Rating</v>
          </cell>
          <cell r="AC123" t="str">
            <v>Broadcasting &amp; Entertainment</v>
          </cell>
          <cell r="AD123" t="str">
            <v>Cable and satellite television</v>
          </cell>
          <cell r="AE123" t="str">
            <v>USA</v>
          </cell>
          <cell r="AF123" t="str">
            <v>Senior Secured</v>
          </cell>
          <cell r="AG123">
            <v>38002</v>
          </cell>
          <cell r="AH123">
            <v>0</v>
          </cell>
          <cell r="AI123" t="str">
            <v>NO</v>
          </cell>
          <cell r="AJ123" t="str">
            <v>NO</v>
          </cell>
          <cell r="AK123">
            <v>0</v>
          </cell>
          <cell r="AL123" t="str">
            <v>Senior Secured Loan Collateral Debt Obligation</v>
          </cell>
          <cell r="AM123" t="str">
            <v>Senior Secured Loan Collateral Debt Obligation</v>
          </cell>
          <cell r="AN123" t="str">
            <v>NO</v>
          </cell>
          <cell r="AO123" t="str">
            <v>NO</v>
          </cell>
          <cell r="AP123" t="str">
            <v>NO</v>
          </cell>
          <cell r="AQ123" t="str">
            <v>NO</v>
          </cell>
          <cell r="AR123" t="str">
            <v>NO</v>
          </cell>
          <cell r="AS123" t="str">
            <v>Aaa</v>
          </cell>
          <cell r="AT123" t="str">
            <v>AAA</v>
          </cell>
          <cell r="AU123" t="str">
            <v>NO</v>
          </cell>
          <cell r="AV123" t="str">
            <v>NO</v>
          </cell>
          <cell r="AW123" t="str">
            <v>NO</v>
          </cell>
          <cell r="AX123" t="str">
            <v>NO</v>
          </cell>
          <cell r="AY123" t="str">
            <v>NO</v>
          </cell>
          <cell r="AZ123" t="str">
            <v>No</v>
          </cell>
          <cell r="BA123" t="str">
            <v>USD</v>
          </cell>
        </row>
        <row r="124">
          <cell r="A124" t="str">
            <v>BRS2794U9</v>
          </cell>
          <cell r="B124">
            <v>0</v>
          </cell>
          <cell r="C124" t="str">
            <v>UPC Broadband Holding B.V. and UPC Financing Partnership</v>
          </cell>
          <cell r="D124" t="str">
            <v>UPC Broadband Holding B.V. and UPC Financing Partnership</v>
          </cell>
          <cell r="E124" t="str">
            <v>Term Loan K-2</v>
          </cell>
          <cell r="F124" t="str">
            <v>LOAN</v>
          </cell>
          <cell r="G124">
            <v>41364</v>
          </cell>
          <cell r="H124" t="str">
            <v>FLOATING</v>
          </cell>
          <cell r="I124">
            <v>4</v>
          </cell>
          <cell r="J124">
            <v>0.02</v>
          </cell>
          <cell r="K124">
            <v>1672000000</v>
          </cell>
          <cell r="L124" t="str">
            <v>B1</v>
          </cell>
          <cell r="M124" t="str">
            <v>N/R</v>
          </cell>
          <cell r="N124">
            <v>0</v>
          </cell>
          <cell r="O124">
            <v>0</v>
          </cell>
          <cell r="P124" t="str">
            <v>N/R</v>
          </cell>
          <cell r="Q124">
            <v>0</v>
          </cell>
          <cell r="R124">
            <v>0</v>
          </cell>
          <cell r="S124" t="str">
            <v>No</v>
          </cell>
          <cell r="T124" t="str">
            <v>Public Rating</v>
          </cell>
          <cell r="U124" t="str">
            <v>B</v>
          </cell>
          <cell r="V124">
            <v>0</v>
          </cell>
          <cell r="W124">
            <v>0</v>
          </cell>
          <cell r="X124" t="str">
            <v>B</v>
          </cell>
          <cell r="Y124">
            <v>0</v>
          </cell>
          <cell r="Z124">
            <v>0</v>
          </cell>
          <cell r="AA124" t="str">
            <v>No</v>
          </cell>
          <cell r="AB124" t="str">
            <v>Public Rating</v>
          </cell>
          <cell r="AC124" t="str">
            <v>Broadcasting &amp; Entertainment</v>
          </cell>
          <cell r="AD124" t="str">
            <v>Cable and satellite television</v>
          </cell>
          <cell r="AE124" t="str">
            <v>USA</v>
          </cell>
          <cell r="AF124" t="str">
            <v>Senior Secured</v>
          </cell>
          <cell r="AG124">
            <v>38002</v>
          </cell>
          <cell r="AH124">
            <v>0</v>
          </cell>
          <cell r="AI124" t="str">
            <v>NO</v>
          </cell>
          <cell r="AJ124" t="str">
            <v>NO</v>
          </cell>
          <cell r="AK124">
            <v>0</v>
          </cell>
          <cell r="AL124" t="str">
            <v>Senior Secured Loan Collateral Debt Obligation</v>
          </cell>
          <cell r="AM124" t="str">
            <v>Senior Secured Loan Collateral Debt Obligation</v>
          </cell>
          <cell r="AN124" t="str">
            <v>NO</v>
          </cell>
          <cell r="AO124" t="str">
            <v>NO</v>
          </cell>
          <cell r="AP124" t="str">
            <v>NO</v>
          </cell>
          <cell r="AQ124" t="str">
            <v>NO</v>
          </cell>
          <cell r="AR124" t="str">
            <v>NO</v>
          </cell>
          <cell r="AS124" t="str">
            <v>Aaa</v>
          </cell>
          <cell r="AT124" t="str">
            <v>AAA</v>
          </cell>
          <cell r="AU124" t="str">
            <v>NO</v>
          </cell>
          <cell r="AV124" t="str">
            <v>NO</v>
          </cell>
          <cell r="AW124" t="str">
            <v>NO</v>
          </cell>
          <cell r="AX124" t="str">
            <v>NO</v>
          </cell>
          <cell r="AY124" t="str">
            <v>NO</v>
          </cell>
          <cell r="AZ124" t="str">
            <v>No</v>
          </cell>
          <cell r="BA124" t="str">
            <v>USD</v>
          </cell>
        </row>
        <row r="125">
          <cell r="A125" t="str">
            <v>BRS26JBH9</v>
          </cell>
          <cell r="B125">
            <v>0</v>
          </cell>
          <cell r="C125" t="str">
            <v>Nordic Telephone Company Holdings ApS</v>
          </cell>
          <cell r="D125" t="str">
            <v>Nordic Telephone Company Holdings ApS</v>
          </cell>
          <cell r="E125" t="str">
            <v>Term Loan B-2</v>
          </cell>
          <cell r="F125" t="str">
            <v>LOAN</v>
          </cell>
          <cell r="G125">
            <v>42338</v>
          </cell>
          <cell r="H125" t="str">
            <v>FLOATING</v>
          </cell>
          <cell r="I125">
            <v>4</v>
          </cell>
          <cell r="J125">
            <v>2.75E-2</v>
          </cell>
          <cell r="K125">
            <v>9600000000</v>
          </cell>
          <cell r="L125" t="str">
            <v>N/R</v>
          </cell>
          <cell r="M125" t="str">
            <v>B2</v>
          </cell>
          <cell r="N125">
            <v>0</v>
          </cell>
          <cell r="O125">
            <v>0</v>
          </cell>
          <cell r="P125" t="str">
            <v>Ba3</v>
          </cell>
          <cell r="Q125">
            <v>0</v>
          </cell>
          <cell r="R125">
            <v>0</v>
          </cell>
          <cell r="S125" t="str">
            <v>No</v>
          </cell>
          <cell r="T125" t="str">
            <v>Public Rating</v>
          </cell>
          <cell r="U125" t="str">
            <v>BB-</v>
          </cell>
          <cell r="V125" t="str">
            <v>B</v>
          </cell>
          <cell r="W125">
            <v>0</v>
          </cell>
          <cell r="X125" t="str">
            <v>BB-</v>
          </cell>
          <cell r="Y125">
            <v>0</v>
          </cell>
          <cell r="Z125">
            <v>0</v>
          </cell>
          <cell r="AA125" t="str">
            <v>No</v>
          </cell>
          <cell r="AB125" t="str">
            <v>Public Rating</v>
          </cell>
          <cell r="AC125" t="str">
            <v>Telecommunications</v>
          </cell>
          <cell r="AD125" t="str">
            <v>Telecommunications</v>
          </cell>
          <cell r="AE125" t="str">
            <v>DENMARK</v>
          </cell>
          <cell r="AF125" t="str">
            <v>Senior Secured</v>
          </cell>
          <cell r="AG125">
            <v>38686</v>
          </cell>
          <cell r="AH125">
            <v>0</v>
          </cell>
          <cell r="AI125" t="str">
            <v>NO</v>
          </cell>
          <cell r="AJ125" t="str">
            <v>NO</v>
          </cell>
          <cell r="AK125">
            <v>0</v>
          </cell>
          <cell r="AL125" t="str">
            <v>Senior Secured Loan Collateral Debt Obligation</v>
          </cell>
          <cell r="AM125" t="str">
            <v>Senior Secured Loan Collateral Debt Obligation</v>
          </cell>
          <cell r="AN125" t="str">
            <v>NO</v>
          </cell>
          <cell r="AO125" t="str">
            <v>NO</v>
          </cell>
          <cell r="AP125" t="str">
            <v>NO</v>
          </cell>
          <cell r="AQ125" t="str">
            <v>NO</v>
          </cell>
          <cell r="AR125" t="str">
            <v>NO</v>
          </cell>
          <cell r="AS125" t="str">
            <v>Aaa</v>
          </cell>
          <cell r="AT125" t="str">
            <v>AAA</v>
          </cell>
          <cell r="AU125" t="str">
            <v>NO</v>
          </cell>
          <cell r="AV125" t="str">
            <v>NO</v>
          </cell>
          <cell r="AW125" t="str">
            <v>NO</v>
          </cell>
          <cell r="AX125" t="str">
            <v>NO</v>
          </cell>
          <cell r="AY125" t="str">
            <v>NO</v>
          </cell>
          <cell r="AZ125" t="str">
            <v>No</v>
          </cell>
          <cell r="BA125" t="str">
            <v>Euro</v>
          </cell>
        </row>
        <row r="126">
          <cell r="A126" t="str">
            <v>BRS26JDE4</v>
          </cell>
          <cell r="B126">
            <v>0</v>
          </cell>
          <cell r="C126" t="str">
            <v>Nordic Telephone Company Holdings ApS</v>
          </cell>
          <cell r="D126" t="str">
            <v>Nordic Telephone Company Holdings ApS</v>
          </cell>
          <cell r="E126" t="str">
            <v>Term Loan C-2</v>
          </cell>
          <cell r="F126" t="str">
            <v>LOAN</v>
          </cell>
          <cell r="G126">
            <v>41973</v>
          </cell>
          <cell r="H126" t="str">
            <v>FLOATING</v>
          </cell>
          <cell r="I126">
            <v>4</v>
          </cell>
          <cell r="J126">
            <v>3.2500000000000001E-2</v>
          </cell>
          <cell r="K126">
            <v>9600000000</v>
          </cell>
          <cell r="L126" t="str">
            <v>N/R</v>
          </cell>
          <cell r="M126" t="str">
            <v>B2</v>
          </cell>
          <cell r="N126">
            <v>0</v>
          </cell>
          <cell r="O126">
            <v>0</v>
          </cell>
          <cell r="P126" t="str">
            <v>Ba3</v>
          </cell>
          <cell r="Q126">
            <v>0</v>
          </cell>
          <cell r="R126">
            <v>0</v>
          </cell>
          <cell r="S126" t="str">
            <v>No</v>
          </cell>
          <cell r="T126" t="str">
            <v>Public Rating</v>
          </cell>
          <cell r="U126" t="str">
            <v>BB-</v>
          </cell>
          <cell r="V126" t="str">
            <v>B</v>
          </cell>
          <cell r="W126">
            <v>0</v>
          </cell>
          <cell r="X126" t="str">
            <v>BB-</v>
          </cell>
          <cell r="Y126">
            <v>0</v>
          </cell>
          <cell r="Z126">
            <v>0</v>
          </cell>
          <cell r="AA126" t="str">
            <v>No</v>
          </cell>
          <cell r="AB126" t="str">
            <v>Public Rating</v>
          </cell>
          <cell r="AC126" t="str">
            <v>Telecommunications</v>
          </cell>
          <cell r="AD126" t="str">
            <v>Telecommunications</v>
          </cell>
          <cell r="AE126" t="str">
            <v>DENMARK</v>
          </cell>
          <cell r="AF126" t="str">
            <v>Senior Secured</v>
          </cell>
          <cell r="AG126">
            <v>38686</v>
          </cell>
          <cell r="AH126">
            <v>0</v>
          </cell>
          <cell r="AI126" t="str">
            <v>NO</v>
          </cell>
          <cell r="AJ126" t="str">
            <v>NO</v>
          </cell>
          <cell r="AK126">
            <v>0</v>
          </cell>
          <cell r="AL126" t="str">
            <v>Senior Secured Loan Collateral Debt Obligation</v>
          </cell>
          <cell r="AM126" t="str">
            <v>Senior Secured Loan Collateral Debt Obligation</v>
          </cell>
          <cell r="AN126" t="str">
            <v>NO</v>
          </cell>
          <cell r="AO126" t="str">
            <v>NO</v>
          </cell>
          <cell r="AP126" t="str">
            <v>NO</v>
          </cell>
          <cell r="AQ126" t="str">
            <v>NO</v>
          </cell>
          <cell r="AR126" t="str">
            <v>NO</v>
          </cell>
          <cell r="AS126" t="str">
            <v>Aaa</v>
          </cell>
          <cell r="AT126" t="str">
            <v>AAA</v>
          </cell>
          <cell r="AU126" t="str">
            <v>NO</v>
          </cell>
          <cell r="AV126" t="str">
            <v>NO</v>
          </cell>
          <cell r="AW126" t="str">
            <v>NO</v>
          </cell>
          <cell r="AX126" t="str">
            <v>NO</v>
          </cell>
          <cell r="AY126" t="str">
            <v>NO</v>
          </cell>
          <cell r="AZ126" t="str">
            <v>No</v>
          </cell>
          <cell r="BA126" t="str">
            <v>Euro</v>
          </cell>
        </row>
        <row r="127">
          <cell r="A127" t="str">
            <v>BRS278WX4</v>
          </cell>
          <cell r="B127">
            <v>0</v>
          </cell>
          <cell r="C127" t="str">
            <v>NPI Merger Corporation</v>
          </cell>
          <cell r="D127" t="str">
            <v>NPI Merger Corporation</v>
          </cell>
          <cell r="E127" t="str">
            <v>Term Loan</v>
          </cell>
          <cell r="F127" t="str">
            <v>LOAN</v>
          </cell>
          <cell r="G127">
            <v>41385</v>
          </cell>
          <cell r="H127" t="str">
            <v>FLOATING</v>
          </cell>
          <cell r="I127">
            <v>4</v>
          </cell>
          <cell r="J127">
            <v>0.02</v>
          </cell>
          <cell r="K127">
            <v>540000000</v>
          </cell>
          <cell r="L127" t="str">
            <v>B1</v>
          </cell>
          <cell r="M127" t="str">
            <v>B3</v>
          </cell>
          <cell r="N127">
            <v>0</v>
          </cell>
          <cell r="O127" t="str">
            <v>Caa1</v>
          </cell>
          <cell r="P127" t="str">
            <v>B2</v>
          </cell>
          <cell r="Q127">
            <v>0</v>
          </cell>
          <cell r="R127">
            <v>0</v>
          </cell>
          <cell r="S127" t="str">
            <v>No</v>
          </cell>
          <cell r="T127" t="str">
            <v>Public Rating</v>
          </cell>
          <cell r="U127" t="str">
            <v>B</v>
          </cell>
          <cell r="V127">
            <v>0</v>
          </cell>
          <cell r="W127">
            <v>0</v>
          </cell>
          <cell r="X127" t="str">
            <v>B-</v>
          </cell>
          <cell r="Y127">
            <v>0</v>
          </cell>
          <cell r="Z127">
            <v>0</v>
          </cell>
          <cell r="AA127" t="str">
            <v>No</v>
          </cell>
          <cell r="AB127" t="str">
            <v>Public Rating</v>
          </cell>
          <cell r="AC127" t="str">
            <v>Personal and Non Durable Consumer Products (Manufacturing Only)</v>
          </cell>
          <cell r="AD127" t="str">
            <v>Conglomerates</v>
          </cell>
          <cell r="AE127" t="str">
            <v>USA</v>
          </cell>
          <cell r="AF127" t="str">
            <v>Senior Secured</v>
          </cell>
          <cell r="AG127">
            <v>38828</v>
          </cell>
          <cell r="AH127">
            <v>0</v>
          </cell>
          <cell r="AI127" t="str">
            <v>NO</v>
          </cell>
          <cell r="AJ127" t="str">
            <v>NO</v>
          </cell>
          <cell r="AK127">
            <v>0</v>
          </cell>
          <cell r="AL127" t="str">
            <v>Senior Secured Loan Collateral Debt Obligation</v>
          </cell>
          <cell r="AM127" t="str">
            <v>Senior Secured Loan Collateral Debt Obligation</v>
          </cell>
          <cell r="AN127" t="str">
            <v>NO</v>
          </cell>
          <cell r="AO127" t="str">
            <v>NO</v>
          </cell>
          <cell r="AP127" t="str">
            <v>NO</v>
          </cell>
          <cell r="AQ127" t="str">
            <v>NO</v>
          </cell>
          <cell r="AR127" t="str">
            <v>NO</v>
          </cell>
          <cell r="AS127" t="str">
            <v>Aaa</v>
          </cell>
          <cell r="AT127" t="str">
            <v>AAA</v>
          </cell>
          <cell r="AU127" t="str">
            <v>NO</v>
          </cell>
          <cell r="AV127" t="str">
            <v>NO</v>
          </cell>
          <cell r="AW127" t="str">
            <v>NO</v>
          </cell>
          <cell r="AX127" t="str">
            <v>NO</v>
          </cell>
          <cell r="AY127" t="str">
            <v>NO</v>
          </cell>
          <cell r="AZ127" t="str">
            <v>No</v>
          </cell>
          <cell r="BA127" t="str">
            <v>USD</v>
          </cell>
        </row>
        <row r="128">
          <cell r="A128" t="str">
            <v>BRS278YX2</v>
          </cell>
          <cell r="B128">
            <v>0</v>
          </cell>
          <cell r="C128" t="str">
            <v>Hilb Rogal &amp; Hobbs Company</v>
          </cell>
          <cell r="D128" t="str">
            <v>Hilb Rogal &amp; Hobbs Company</v>
          </cell>
          <cell r="E128" t="str">
            <v>Term Loan</v>
          </cell>
          <cell r="F128" t="str">
            <v>LOAN</v>
          </cell>
          <cell r="G128">
            <v>41390</v>
          </cell>
          <cell r="H128" t="str">
            <v>FLOATING</v>
          </cell>
          <cell r="I128">
            <v>4</v>
          </cell>
          <cell r="J128">
            <v>1.4999999999999999E-2</v>
          </cell>
          <cell r="K128">
            <v>0</v>
          </cell>
          <cell r="L128" t="str">
            <v>Ba2</v>
          </cell>
          <cell r="M128" t="str">
            <v>N/R</v>
          </cell>
          <cell r="N128">
            <v>0</v>
          </cell>
          <cell r="O128">
            <v>0</v>
          </cell>
          <cell r="P128" t="str">
            <v>N/R</v>
          </cell>
          <cell r="Q128">
            <v>0</v>
          </cell>
          <cell r="R128">
            <v>0</v>
          </cell>
          <cell r="S128" t="str">
            <v>No</v>
          </cell>
          <cell r="T128" t="str">
            <v>Public Rating</v>
          </cell>
          <cell r="U128" t="str">
            <v>BB</v>
          </cell>
          <cell r="V128">
            <v>0</v>
          </cell>
          <cell r="W128">
            <v>0</v>
          </cell>
          <cell r="X128" t="str">
            <v>BB</v>
          </cell>
          <cell r="Y128">
            <v>0</v>
          </cell>
          <cell r="Z128">
            <v>0</v>
          </cell>
          <cell r="AA128" t="str">
            <v>No</v>
          </cell>
          <cell r="AB128" t="str">
            <v>Public Rating</v>
          </cell>
          <cell r="AC128" t="str">
            <v>Insurance</v>
          </cell>
          <cell r="AD128" t="str">
            <v>Insurance</v>
          </cell>
          <cell r="AE128" t="str">
            <v>USA</v>
          </cell>
          <cell r="AF128" t="str">
            <v>Senior Secured</v>
          </cell>
          <cell r="AG128">
            <v>38833</v>
          </cell>
          <cell r="AH128">
            <v>0</v>
          </cell>
          <cell r="AI128" t="str">
            <v>NO</v>
          </cell>
          <cell r="AJ128" t="str">
            <v>NO</v>
          </cell>
          <cell r="AK128">
            <v>0</v>
          </cell>
          <cell r="AL128" t="str">
            <v>Senior Secured Loan Collateral Debt Obligation</v>
          </cell>
          <cell r="AM128" t="str">
            <v>Senior Secured Loan Collateral Debt Obligation</v>
          </cell>
          <cell r="AN128" t="str">
            <v>NO</v>
          </cell>
          <cell r="AO128" t="str">
            <v>NO</v>
          </cell>
          <cell r="AP128" t="str">
            <v>NO</v>
          </cell>
          <cell r="AQ128" t="str">
            <v>NO</v>
          </cell>
          <cell r="AR128" t="str">
            <v>NO</v>
          </cell>
          <cell r="AS128" t="str">
            <v>Aaa</v>
          </cell>
          <cell r="AT128" t="str">
            <v>AAA</v>
          </cell>
          <cell r="AU128" t="str">
            <v>NO</v>
          </cell>
          <cell r="AV128" t="str">
            <v>NO</v>
          </cell>
          <cell r="AW128" t="str">
            <v>NO</v>
          </cell>
          <cell r="AX128" t="str">
            <v>NO</v>
          </cell>
          <cell r="AY128" t="str">
            <v>NO</v>
          </cell>
          <cell r="AZ128" t="str">
            <v>No</v>
          </cell>
          <cell r="BA128" t="str">
            <v>USD</v>
          </cell>
        </row>
        <row r="129">
          <cell r="A129" t="str">
            <v>BRS2793J5</v>
          </cell>
          <cell r="B129">
            <v>0</v>
          </cell>
          <cell r="C129" t="str">
            <v>Foodvest Limited</v>
          </cell>
          <cell r="D129" t="str">
            <v>Foodvest Limited</v>
          </cell>
          <cell r="E129" t="str">
            <v>Term Loan B-2</v>
          </cell>
          <cell r="F129" t="str">
            <v>LOAN</v>
          </cell>
          <cell r="G129">
            <v>41714</v>
          </cell>
          <cell r="H129" t="str">
            <v>FLOATING</v>
          </cell>
          <cell r="I129">
            <v>4</v>
          </cell>
          <cell r="J129">
            <v>2.75E-2</v>
          </cell>
          <cell r="K129">
            <v>453969800</v>
          </cell>
          <cell r="L129" t="str">
            <v>N/R</v>
          </cell>
          <cell r="M129" t="str">
            <v>N/R</v>
          </cell>
          <cell r="N129">
            <v>0</v>
          </cell>
          <cell r="O129">
            <v>0</v>
          </cell>
          <cell r="P129" t="str">
            <v>N/R</v>
          </cell>
          <cell r="Q129">
            <v>0</v>
          </cell>
          <cell r="R129">
            <v>0</v>
          </cell>
          <cell r="S129" t="str">
            <v>Yes</v>
          </cell>
          <cell r="T129" t="str">
            <v>N/A</v>
          </cell>
          <cell r="U129" t="str">
            <v>N/R</v>
          </cell>
          <cell r="V129">
            <v>0</v>
          </cell>
          <cell r="W129">
            <v>0</v>
          </cell>
          <cell r="X129" t="str">
            <v>N/R</v>
          </cell>
          <cell r="Y129">
            <v>0</v>
          </cell>
          <cell r="Z129">
            <v>0</v>
          </cell>
          <cell r="AA129" t="str">
            <v>No</v>
          </cell>
          <cell r="AB129" t="str">
            <v>N/A</v>
          </cell>
          <cell r="AC129" t="str">
            <v>Beverage, Food and Tobacco</v>
          </cell>
          <cell r="AD129" t="str">
            <v>Food products</v>
          </cell>
          <cell r="AE129" t="str">
            <v>United Kingdom</v>
          </cell>
          <cell r="AF129" t="str">
            <v>Senior Secured</v>
          </cell>
          <cell r="AG129">
            <v>38792</v>
          </cell>
          <cell r="AH129">
            <v>0</v>
          </cell>
          <cell r="AI129" t="str">
            <v>NO</v>
          </cell>
          <cell r="AJ129" t="str">
            <v>NO</v>
          </cell>
          <cell r="AK129">
            <v>0</v>
          </cell>
          <cell r="AL129" t="str">
            <v>Senior Secured Loan Collateral Debt Obligation</v>
          </cell>
          <cell r="AM129" t="str">
            <v>Senior Secured Loan Collateral Debt Obligation</v>
          </cell>
          <cell r="AN129" t="str">
            <v>NO</v>
          </cell>
          <cell r="AO129" t="str">
            <v>NO</v>
          </cell>
          <cell r="AP129" t="str">
            <v>NO</v>
          </cell>
          <cell r="AQ129" t="str">
            <v>NO</v>
          </cell>
          <cell r="AR129" t="str">
            <v>NO</v>
          </cell>
          <cell r="AS129" t="str">
            <v>Aaa</v>
          </cell>
          <cell r="AT129" t="str">
            <v>AAA</v>
          </cell>
          <cell r="AU129" t="str">
            <v>NO</v>
          </cell>
          <cell r="AV129" t="str">
            <v>NO</v>
          </cell>
          <cell r="AW129" t="str">
            <v>NO</v>
          </cell>
          <cell r="AX129" t="str">
            <v>NO</v>
          </cell>
          <cell r="AY129" t="str">
            <v>NO</v>
          </cell>
          <cell r="AZ129" t="str">
            <v>No</v>
          </cell>
          <cell r="BA129" t="str">
            <v>Euro</v>
          </cell>
        </row>
        <row r="130">
          <cell r="A130" t="str">
            <v>BRS279447</v>
          </cell>
          <cell r="B130">
            <v>0</v>
          </cell>
          <cell r="C130" t="str">
            <v>Foodvest Limited</v>
          </cell>
          <cell r="D130" t="str">
            <v>Foodvest Limited</v>
          </cell>
          <cell r="E130" t="str">
            <v>Term Loan C-2</v>
          </cell>
          <cell r="F130" t="str">
            <v>LOAN</v>
          </cell>
          <cell r="G130">
            <v>42079</v>
          </cell>
          <cell r="H130" t="str">
            <v>FLOATING</v>
          </cell>
          <cell r="I130">
            <v>4</v>
          </cell>
          <cell r="J130">
            <v>3.2500000000000001E-2</v>
          </cell>
          <cell r="K130">
            <v>453969800</v>
          </cell>
          <cell r="L130" t="str">
            <v>N/R</v>
          </cell>
          <cell r="M130" t="str">
            <v>N/R</v>
          </cell>
          <cell r="N130">
            <v>0</v>
          </cell>
          <cell r="O130">
            <v>0</v>
          </cell>
          <cell r="P130" t="str">
            <v>N/R</v>
          </cell>
          <cell r="Q130">
            <v>0</v>
          </cell>
          <cell r="R130">
            <v>0</v>
          </cell>
          <cell r="S130" t="str">
            <v>Yes</v>
          </cell>
          <cell r="T130" t="str">
            <v>N/A</v>
          </cell>
          <cell r="U130" t="str">
            <v>N/R</v>
          </cell>
          <cell r="V130">
            <v>0</v>
          </cell>
          <cell r="W130">
            <v>0</v>
          </cell>
          <cell r="X130" t="str">
            <v>N/R</v>
          </cell>
          <cell r="Y130">
            <v>0</v>
          </cell>
          <cell r="Z130">
            <v>0</v>
          </cell>
          <cell r="AA130" t="str">
            <v>No</v>
          </cell>
          <cell r="AB130" t="str">
            <v>N/A</v>
          </cell>
          <cell r="AC130" t="str">
            <v>Beverage, Food and Tobacco</v>
          </cell>
          <cell r="AD130" t="str">
            <v>Food products</v>
          </cell>
          <cell r="AE130" t="str">
            <v>United Kingdom</v>
          </cell>
          <cell r="AF130" t="str">
            <v>Senior Secured</v>
          </cell>
          <cell r="AG130">
            <v>38792</v>
          </cell>
          <cell r="AH130">
            <v>0</v>
          </cell>
          <cell r="AI130" t="str">
            <v>NO</v>
          </cell>
          <cell r="AJ130" t="str">
            <v>NO</v>
          </cell>
          <cell r="AK130">
            <v>0</v>
          </cell>
          <cell r="AL130" t="str">
            <v>Senior Secured Loan Collateral Debt Obligation</v>
          </cell>
          <cell r="AM130" t="str">
            <v>Senior Secured Loan Collateral Debt Obligation</v>
          </cell>
          <cell r="AN130" t="str">
            <v>NO</v>
          </cell>
          <cell r="AO130" t="str">
            <v>NO</v>
          </cell>
          <cell r="AP130" t="str">
            <v>NO</v>
          </cell>
          <cell r="AQ130" t="str">
            <v>NO</v>
          </cell>
          <cell r="AR130" t="str">
            <v>NO</v>
          </cell>
          <cell r="AS130" t="str">
            <v>Aaa</v>
          </cell>
          <cell r="AT130" t="str">
            <v>AAA</v>
          </cell>
          <cell r="AU130" t="str">
            <v>NO</v>
          </cell>
          <cell r="AV130" t="str">
            <v>NO</v>
          </cell>
          <cell r="AW130" t="str">
            <v>NO</v>
          </cell>
          <cell r="AX130" t="str">
            <v>NO</v>
          </cell>
          <cell r="AY130" t="str">
            <v>NO</v>
          </cell>
          <cell r="AZ130" t="str">
            <v>No</v>
          </cell>
          <cell r="BA130" t="str">
            <v>Euro</v>
          </cell>
        </row>
        <row r="131">
          <cell r="A131" t="str">
            <v>BRS279751</v>
          </cell>
          <cell r="B131">
            <v>0</v>
          </cell>
          <cell r="C131" t="str">
            <v>UPC Broadband Holding B.V. and UPC Financing Partnership</v>
          </cell>
          <cell r="D131" t="str">
            <v>UPC Broadband Holding B.V. and UPC Financing Partnership</v>
          </cell>
          <cell r="E131" t="str">
            <v>Term Loan J-1</v>
          </cell>
          <cell r="F131" t="str">
            <v>LOAN</v>
          </cell>
          <cell r="G131">
            <v>41364</v>
          </cell>
          <cell r="H131" t="str">
            <v>FLOATING</v>
          </cell>
          <cell r="I131">
            <v>4</v>
          </cell>
          <cell r="J131">
            <v>0.02</v>
          </cell>
          <cell r="K131">
            <v>1672000000</v>
          </cell>
          <cell r="L131" t="str">
            <v>B1</v>
          </cell>
          <cell r="M131" t="str">
            <v>N/R</v>
          </cell>
          <cell r="N131">
            <v>0</v>
          </cell>
          <cell r="O131">
            <v>0</v>
          </cell>
          <cell r="P131" t="str">
            <v>N/R</v>
          </cell>
          <cell r="Q131">
            <v>0</v>
          </cell>
          <cell r="R131">
            <v>0</v>
          </cell>
          <cell r="S131" t="str">
            <v>No</v>
          </cell>
          <cell r="T131" t="str">
            <v>Public Rating</v>
          </cell>
          <cell r="U131" t="str">
            <v>B</v>
          </cell>
          <cell r="V131">
            <v>0</v>
          </cell>
          <cell r="W131">
            <v>0</v>
          </cell>
          <cell r="X131" t="str">
            <v>B</v>
          </cell>
          <cell r="Y131">
            <v>0</v>
          </cell>
          <cell r="Z131">
            <v>0</v>
          </cell>
          <cell r="AA131" t="str">
            <v>No</v>
          </cell>
          <cell r="AB131" t="str">
            <v>Public Rating</v>
          </cell>
          <cell r="AC131" t="str">
            <v>Broadcasting &amp; Entertainment</v>
          </cell>
          <cell r="AD131" t="str">
            <v>Cable and satellite television</v>
          </cell>
          <cell r="AE131" t="str">
            <v>USA</v>
          </cell>
          <cell r="AF131" t="str">
            <v>Senior Secured</v>
          </cell>
          <cell r="AG131">
            <v>38002</v>
          </cell>
          <cell r="AH131">
            <v>0</v>
          </cell>
          <cell r="AI131" t="str">
            <v>NO</v>
          </cell>
          <cell r="AJ131" t="str">
            <v>NO</v>
          </cell>
          <cell r="AK131">
            <v>0</v>
          </cell>
          <cell r="AL131" t="str">
            <v>Senior Secured Loan Collateral Debt Obligation</v>
          </cell>
          <cell r="AM131" t="str">
            <v>Senior Secured Loan Collateral Debt Obligation</v>
          </cell>
          <cell r="AN131" t="str">
            <v>NO</v>
          </cell>
          <cell r="AO131" t="str">
            <v>NO</v>
          </cell>
          <cell r="AP131" t="str">
            <v>NO</v>
          </cell>
          <cell r="AQ131" t="str">
            <v>NO</v>
          </cell>
          <cell r="AR131" t="str">
            <v>NO</v>
          </cell>
          <cell r="AS131" t="str">
            <v>Aaa</v>
          </cell>
          <cell r="AT131" t="str">
            <v>AAA</v>
          </cell>
          <cell r="AU131" t="str">
            <v>NO</v>
          </cell>
          <cell r="AV131" t="str">
            <v>NO</v>
          </cell>
          <cell r="AW131" t="str">
            <v>NO</v>
          </cell>
          <cell r="AX131" t="str">
            <v>NO</v>
          </cell>
          <cell r="AY131" t="str">
            <v>NO</v>
          </cell>
          <cell r="AZ131" t="str">
            <v>No</v>
          </cell>
          <cell r="BA131" t="str">
            <v>Euro</v>
          </cell>
        </row>
        <row r="132">
          <cell r="A132" t="str">
            <v>BRS279793</v>
          </cell>
          <cell r="B132">
            <v>0</v>
          </cell>
          <cell r="C132" t="str">
            <v>UPC Broadband Holding B.V. and UPC Financing Partnership</v>
          </cell>
          <cell r="D132" t="str">
            <v>UPC Broadband Holding B.V. and UPC Financing Partnership</v>
          </cell>
          <cell r="E132" t="str">
            <v>Term Loan K-1</v>
          </cell>
          <cell r="F132" t="str">
            <v>LOAN</v>
          </cell>
          <cell r="G132">
            <v>41639</v>
          </cell>
          <cell r="H132" t="str">
            <v>FLOATING</v>
          </cell>
          <cell r="I132">
            <v>4</v>
          </cell>
          <cell r="J132">
            <v>0.02</v>
          </cell>
          <cell r="K132">
            <v>1672000000</v>
          </cell>
          <cell r="L132" t="str">
            <v>B1</v>
          </cell>
          <cell r="M132" t="str">
            <v>N/R</v>
          </cell>
          <cell r="N132">
            <v>0</v>
          </cell>
          <cell r="O132">
            <v>0</v>
          </cell>
          <cell r="P132" t="str">
            <v>N/R</v>
          </cell>
          <cell r="Q132">
            <v>0</v>
          </cell>
          <cell r="R132">
            <v>0</v>
          </cell>
          <cell r="S132" t="str">
            <v>No</v>
          </cell>
          <cell r="T132" t="str">
            <v>Public Rating</v>
          </cell>
          <cell r="U132" t="str">
            <v>B</v>
          </cell>
          <cell r="V132">
            <v>0</v>
          </cell>
          <cell r="W132">
            <v>0</v>
          </cell>
          <cell r="X132" t="str">
            <v>B</v>
          </cell>
          <cell r="Y132">
            <v>0</v>
          </cell>
          <cell r="Z132">
            <v>0</v>
          </cell>
          <cell r="AA132" t="str">
            <v>No</v>
          </cell>
          <cell r="AB132" t="str">
            <v>Public Rating</v>
          </cell>
          <cell r="AC132" t="str">
            <v>Broadcasting &amp; Entertainment</v>
          </cell>
          <cell r="AD132" t="str">
            <v>Cable and satellite television</v>
          </cell>
          <cell r="AE132" t="str">
            <v>USA</v>
          </cell>
          <cell r="AF132" t="str">
            <v>Senior Secured</v>
          </cell>
          <cell r="AG132">
            <v>38002</v>
          </cell>
          <cell r="AH132">
            <v>0</v>
          </cell>
          <cell r="AI132" t="str">
            <v>NO</v>
          </cell>
          <cell r="AJ132" t="str">
            <v>NO</v>
          </cell>
          <cell r="AK132">
            <v>0</v>
          </cell>
          <cell r="AL132" t="str">
            <v>Senior Secured Loan Collateral Debt Obligation</v>
          </cell>
          <cell r="AM132" t="str">
            <v>Senior Secured Loan Collateral Debt Obligation</v>
          </cell>
          <cell r="AN132" t="str">
            <v>NO</v>
          </cell>
          <cell r="AO132" t="str">
            <v>NO</v>
          </cell>
          <cell r="AP132" t="str">
            <v>NO</v>
          </cell>
          <cell r="AQ132" t="str">
            <v>NO</v>
          </cell>
          <cell r="AR132" t="str">
            <v>NO</v>
          </cell>
          <cell r="AS132" t="str">
            <v>Aaa</v>
          </cell>
          <cell r="AT132" t="str">
            <v>AAA</v>
          </cell>
          <cell r="AU132" t="str">
            <v>NO</v>
          </cell>
          <cell r="AV132" t="str">
            <v>NO</v>
          </cell>
          <cell r="AW132" t="str">
            <v>NO</v>
          </cell>
          <cell r="AX132" t="str">
            <v>NO</v>
          </cell>
          <cell r="AY132" t="str">
            <v>NO</v>
          </cell>
          <cell r="AZ132" t="str">
            <v>No</v>
          </cell>
          <cell r="BA132" t="str">
            <v>Euro</v>
          </cell>
        </row>
        <row r="133">
          <cell r="A133" t="str">
            <v>BRS1238G6</v>
          </cell>
          <cell r="B133">
            <v>0</v>
          </cell>
          <cell r="C133" t="str">
            <v>Allied Waste Industries Inc.</v>
          </cell>
          <cell r="D133" t="str">
            <v>Allied Waste Industries Inc. and Allied Waste North America, Inc.</v>
          </cell>
          <cell r="E133" t="str">
            <v>Synthetic LC</v>
          </cell>
          <cell r="F133" t="str">
            <v>LOAN</v>
          </cell>
          <cell r="G133">
            <v>40923</v>
          </cell>
          <cell r="H133" t="str">
            <v>FLOATING</v>
          </cell>
          <cell r="I133">
            <v>4</v>
          </cell>
          <cell r="J133">
            <v>0.02</v>
          </cell>
          <cell r="K133">
            <v>1350000000</v>
          </cell>
          <cell r="L133" t="str">
            <v>B1</v>
          </cell>
          <cell r="M133" t="str">
            <v>Caa1</v>
          </cell>
          <cell r="N133">
            <v>0</v>
          </cell>
          <cell r="O133">
            <v>0</v>
          </cell>
          <cell r="P133" t="str">
            <v>B2</v>
          </cell>
          <cell r="Q133">
            <v>0</v>
          </cell>
          <cell r="R133">
            <v>0</v>
          </cell>
          <cell r="S133" t="str">
            <v>No</v>
          </cell>
          <cell r="T133" t="str">
            <v>Public Rating</v>
          </cell>
          <cell r="U133" t="str">
            <v>BB</v>
          </cell>
          <cell r="V133">
            <v>0</v>
          </cell>
          <cell r="W133">
            <v>0</v>
          </cell>
          <cell r="X133" t="str">
            <v>BB</v>
          </cell>
          <cell r="Y133">
            <v>0</v>
          </cell>
          <cell r="Z133">
            <v>0</v>
          </cell>
          <cell r="AA133" t="str">
            <v>No</v>
          </cell>
          <cell r="AB133" t="str">
            <v>Public Rating</v>
          </cell>
          <cell r="AC133" t="str">
            <v>Ecological</v>
          </cell>
          <cell r="AD133" t="str">
            <v>Ecological services and equipment</v>
          </cell>
          <cell r="AE133" t="str">
            <v>USA</v>
          </cell>
          <cell r="AF133" t="str">
            <v>Senior Secured</v>
          </cell>
          <cell r="AG133">
            <v>38432</v>
          </cell>
          <cell r="AH133">
            <v>0</v>
          </cell>
          <cell r="AI133" t="str">
            <v>NO</v>
          </cell>
          <cell r="AJ133" t="str">
            <v>NO</v>
          </cell>
          <cell r="AK133">
            <v>0</v>
          </cell>
          <cell r="AL133" t="str">
            <v>Senior Secured Loan Collateral Debt Obligation</v>
          </cell>
          <cell r="AM133" t="str">
            <v>Senior Secured Loan Collateral Debt Obligation</v>
          </cell>
          <cell r="AN133" t="str">
            <v>NO</v>
          </cell>
          <cell r="AO133" t="str">
            <v>NO</v>
          </cell>
          <cell r="AP133" t="str">
            <v>NO</v>
          </cell>
          <cell r="AQ133" t="str">
            <v>NO</v>
          </cell>
          <cell r="AR133" t="str">
            <v>NO</v>
          </cell>
          <cell r="AS133" t="str">
            <v>Aaa</v>
          </cell>
          <cell r="AT133" t="str">
            <v>AAA</v>
          </cell>
          <cell r="AU133" t="str">
            <v>NO</v>
          </cell>
          <cell r="AV133" t="str">
            <v>NO</v>
          </cell>
          <cell r="AW133" t="str">
            <v>NO</v>
          </cell>
          <cell r="AX133" t="str">
            <v>NO</v>
          </cell>
          <cell r="AY133" t="str">
            <v>NO</v>
          </cell>
          <cell r="AZ133" t="str">
            <v>No</v>
          </cell>
          <cell r="BA133" t="str">
            <v>USD</v>
          </cell>
        </row>
        <row r="134">
          <cell r="A134" t="str">
            <v>BRS1S30C5a</v>
          </cell>
          <cell r="B134">
            <v>0</v>
          </cell>
          <cell r="C134" t="str">
            <v>Sequent Wolf Hollow Finance LLC/Wolf Hollow I, L.P./Frontier I, L.P.</v>
          </cell>
          <cell r="D134" t="str">
            <v>Sequent Wolf Hollow Finance LLC/Wolf Hollow I, L.P./Frontier I, L.P.</v>
          </cell>
          <cell r="E134" t="str">
            <v>1st Lien</v>
          </cell>
          <cell r="F134" t="str">
            <v>LOAN</v>
          </cell>
          <cell r="G134">
            <v>41075</v>
          </cell>
          <cell r="H134" t="str">
            <v>FLOATING</v>
          </cell>
          <cell r="I134">
            <v>4</v>
          </cell>
          <cell r="J134">
            <v>2.2499999999999999E-2</v>
          </cell>
          <cell r="K134">
            <v>240000000</v>
          </cell>
          <cell r="L134" t="str">
            <v>B1</v>
          </cell>
          <cell r="M134" t="str">
            <v>N/R</v>
          </cell>
          <cell r="N134">
            <v>0</v>
          </cell>
          <cell r="O134">
            <v>0</v>
          </cell>
          <cell r="P134" t="str">
            <v>N/R</v>
          </cell>
          <cell r="Q134">
            <v>0</v>
          </cell>
          <cell r="R134">
            <v>0</v>
          </cell>
          <cell r="S134" t="str">
            <v>No</v>
          </cell>
          <cell r="T134" t="str">
            <v>Private Rating</v>
          </cell>
          <cell r="U134" t="str">
            <v>BB-</v>
          </cell>
          <cell r="V134">
            <v>0</v>
          </cell>
          <cell r="W134">
            <v>0</v>
          </cell>
          <cell r="X134" t="str">
            <v>N/R</v>
          </cell>
          <cell r="Y134">
            <v>0</v>
          </cell>
          <cell r="Z134">
            <v>0</v>
          </cell>
          <cell r="AA134" t="str">
            <v>No</v>
          </cell>
          <cell r="AB134" t="str">
            <v>Private Rating</v>
          </cell>
          <cell r="AC134" t="str">
            <v>Oil and Gas</v>
          </cell>
          <cell r="AD134" t="str">
            <v>Oil and gas</v>
          </cell>
          <cell r="AE134" t="str">
            <v>USA</v>
          </cell>
          <cell r="AF134" t="str">
            <v>Senior Secured</v>
          </cell>
          <cell r="AG134">
            <v>38701</v>
          </cell>
          <cell r="AH134">
            <v>0</v>
          </cell>
          <cell r="AI134" t="str">
            <v>NO</v>
          </cell>
          <cell r="AJ134" t="str">
            <v>NO</v>
          </cell>
          <cell r="AK134">
            <v>0</v>
          </cell>
          <cell r="AL134" t="str">
            <v>Senior Secured Loan Collateral Debt Obligation</v>
          </cell>
          <cell r="AM134" t="str">
            <v>Senior Secured Loan Collateral Debt Obligation</v>
          </cell>
          <cell r="AN134" t="str">
            <v>NO</v>
          </cell>
          <cell r="AO134" t="str">
            <v>NO</v>
          </cell>
          <cell r="AP134" t="str">
            <v>NO</v>
          </cell>
          <cell r="AQ134" t="str">
            <v>NO</v>
          </cell>
          <cell r="AR134" t="str">
            <v>NO</v>
          </cell>
          <cell r="AS134" t="str">
            <v>Aaa</v>
          </cell>
          <cell r="AT134" t="str">
            <v>AAA</v>
          </cell>
          <cell r="AU134" t="str">
            <v>NO</v>
          </cell>
          <cell r="AV134" t="str">
            <v>NO</v>
          </cell>
          <cell r="AW134" t="str">
            <v>NO</v>
          </cell>
          <cell r="AX134" t="str">
            <v>NO</v>
          </cell>
          <cell r="AY134" t="str">
            <v>NO</v>
          </cell>
          <cell r="AZ134" t="str">
            <v>No</v>
          </cell>
          <cell r="BA134" t="str">
            <v>USD</v>
          </cell>
        </row>
        <row r="135">
          <cell r="A135" t="str">
            <v>BRS1S30K7a</v>
          </cell>
          <cell r="B135">
            <v>0</v>
          </cell>
          <cell r="C135" t="str">
            <v>Sequent Wolf Hollow Finance LLC/Wolf Hollow I, L.P./Frontier I, L.P.</v>
          </cell>
          <cell r="D135" t="str">
            <v>Sequent Wolf Hollow Finance LLC/Wolf Hollow I, L.P./Frontier I, L.P.</v>
          </cell>
          <cell r="E135" t="str">
            <v>Synthetic LC Facility</v>
          </cell>
          <cell r="F135" t="str">
            <v>LOAN</v>
          </cell>
          <cell r="G135">
            <v>41075</v>
          </cell>
          <cell r="H135" t="str">
            <v>FLOATING</v>
          </cell>
          <cell r="I135">
            <v>4</v>
          </cell>
          <cell r="J135">
            <v>2.2499999999999999E-2</v>
          </cell>
          <cell r="K135">
            <v>240000000</v>
          </cell>
          <cell r="L135" t="str">
            <v>B1</v>
          </cell>
          <cell r="M135" t="str">
            <v>N/R</v>
          </cell>
          <cell r="N135">
            <v>0</v>
          </cell>
          <cell r="O135">
            <v>0</v>
          </cell>
          <cell r="P135" t="str">
            <v>N/R</v>
          </cell>
          <cell r="Q135">
            <v>0</v>
          </cell>
          <cell r="R135">
            <v>0</v>
          </cell>
          <cell r="S135" t="str">
            <v>No</v>
          </cell>
          <cell r="T135" t="str">
            <v>Private Rating</v>
          </cell>
          <cell r="U135" t="str">
            <v>BB-</v>
          </cell>
          <cell r="V135">
            <v>0</v>
          </cell>
          <cell r="W135">
            <v>0</v>
          </cell>
          <cell r="X135" t="str">
            <v>N/R</v>
          </cell>
          <cell r="Y135">
            <v>0</v>
          </cell>
          <cell r="Z135">
            <v>0</v>
          </cell>
          <cell r="AA135" t="str">
            <v>No</v>
          </cell>
          <cell r="AB135" t="str">
            <v>Private Rating</v>
          </cell>
          <cell r="AC135" t="str">
            <v>Oil and Gas</v>
          </cell>
          <cell r="AD135" t="str">
            <v>Oil and gas</v>
          </cell>
          <cell r="AE135" t="str">
            <v>USA</v>
          </cell>
          <cell r="AF135" t="str">
            <v>Senior Secured</v>
          </cell>
          <cell r="AG135">
            <v>38701</v>
          </cell>
          <cell r="AH135">
            <v>0</v>
          </cell>
          <cell r="AI135" t="str">
            <v>NO</v>
          </cell>
          <cell r="AJ135" t="str">
            <v>NO</v>
          </cell>
          <cell r="AK135">
            <v>0</v>
          </cell>
          <cell r="AL135" t="str">
            <v>Senior Secured Loan Collateral Debt Obligation</v>
          </cell>
          <cell r="AM135" t="str">
            <v>Senior Secured Loan Collateral Debt Obligation</v>
          </cell>
          <cell r="AN135" t="str">
            <v>NO</v>
          </cell>
          <cell r="AO135" t="str">
            <v>NO</v>
          </cell>
          <cell r="AP135" t="str">
            <v>NO</v>
          </cell>
          <cell r="AQ135" t="str">
            <v>NO</v>
          </cell>
          <cell r="AR135" t="str">
            <v>NO</v>
          </cell>
          <cell r="AS135" t="str">
            <v>Aaa</v>
          </cell>
          <cell r="AT135" t="str">
            <v>AAA</v>
          </cell>
          <cell r="AU135" t="str">
            <v>NO</v>
          </cell>
          <cell r="AV135" t="str">
            <v>NO</v>
          </cell>
          <cell r="AW135" t="str">
            <v>NO</v>
          </cell>
          <cell r="AX135" t="str">
            <v>NO</v>
          </cell>
          <cell r="AY135" t="str">
            <v>NO</v>
          </cell>
          <cell r="AZ135" t="str">
            <v>No</v>
          </cell>
          <cell r="BA135" t="str">
            <v>USD</v>
          </cell>
        </row>
        <row r="136">
          <cell r="A136" t="str">
            <v>BRS25RRP7a</v>
          </cell>
          <cell r="B136">
            <v>0</v>
          </cell>
          <cell r="C136" t="str">
            <v>Bresnan Communications, LLC</v>
          </cell>
          <cell r="D136" t="str">
            <v>Bresnan Communications, LLC</v>
          </cell>
          <cell r="E136" t="str">
            <v>2nd Lien</v>
          </cell>
          <cell r="F136" t="str">
            <v>LOAN</v>
          </cell>
          <cell r="G136">
            <v>41727</v>
          </cell>
          <cell r="H136" t="str">
            <v>FLOATING</v>
          </cell>
          <cell r="I136">
            <v>4</v>
          </cell>
          <cell r="J136">
            <v>4.4999999999999998E-2</v>
          </cell>
          <cell r="K136">
            <v>100000000</v>
          </cell>
          <cell r="L136" t="str">
            <v>B3</v>
          </cell>
          <cell r="M136" t="str">
            <v>N/R</v>
          </cell>
          <cell r="N136">
            <v>0</v>
          </cell>
          <cell r="O136">
            <v>0</v>
          </cell>
          <cell r="P136" t="str">
            <v>B2</v>
          </cell>
          <cell r="Q136">
            <v>0</v>
          </cell>
          <cell r="R136">
            <v>0</v>
          </cell>
          <cell r="S136" t="str">
            <v>No</v>
          </cell>
          <cell r="T136" t="str">
            <v>Public Rating</v>
          </cell>
          <cell r="U136" t="str">
            <v>B-</v>
          </cell>
          <cell r="V136">
            <v>0</v>
          </cell>
          <cell r="W136">
            <v>0</v>
          </cell>
          <cell r="X136" t="str">
            <v>B+</v>
          </cell>
          <cell r="Y136">
            <v>0</v>
          </cell>
          <cell r="Z136">
            <v>0</v>
          </cell>
          <cell r="AA136" t="str">
            <v>No</v>
          </cell>
          <cell r="AB136" t="str">
            <v>Public Rating</v>
          </cell>
          <cell r="AC136" t="str">
            <v>Broadcasting &amp; Entertainment</v>
          </cell>
          <cell r="AD136" t="str">
            <v>Cable and satellite television</v>
          </cell>
          <cell r="AE136" t="str">
            <v>USA</v>
          </cell>
          <cell r="AF136" t="str">
            <v>Senior Secured</v>
          </cell>
          <cell r="AG136">
            <v>38805</v>
          </cell>
          <cell r="AH136">
            <v>0</v>
          </cell>
          <cell r="AI136" t="str">
            <v>NO</v>
          </cell>
          <cell r="AJ136" t="str">
            <v>NO</v>
          </cell>
          <cell r="AK136">
            <v>0</v>
          </cell>
          <cell r="AL136" t="str">
            <v>Senior Secured Loan Collateral Debt Obligation</v>
          </cell>
          <cell r="AM136" t="str">
            <v>Non Senior Secured/Second Lien Secured Loan</v>
          </cell>
          <cell r="AN136" t="str">
            <v>NO</v>
          </cell>
          <cell r="AO136" t="str">
            <v>NO</v>
          </cell>
          <cell r="AP136" t="str">
            <v>NO</v>
          </cell>
          <cell r="AQ136" t="str">
            <v>NO</v>
          </cell>
          <cell r="AR136" t="str">
            <v>NO</v>
          </cell>
          <cell r="AS136" t="str">
            <v>Aaa</v>
          </cell>
          <cell r="AT136" t="str">
            <v>AAA</v>
          </cell>
          <cell r="AU136" t="str">
            <v>NO</v>
          </cell>
          <cell r="AV136" t="str">
            <v>NO</v>
          </cell>
          <cell r="AW136" t="str">
            <v>NO</v>
          </cell>
          <cell r="AX136" t="str">
            <v>NO</v>
          </cell>
          <cell r="AY136" t="str">
            <v>NO</v>
          </cell>
          <cell r="AZ136" t="str">
            <v>No</v>
          </cell>
          <cell r="BA136" t="str">
            <v>USD</v>
          </cell>
        </row>
        <row r="137">
          <cell r="A137" t="str">
            <v>BRS27FDW1</v>
          </cell>
          <cell r="B137">
            <v>0</v>
          </cell>
          <cell r="C137" t="str">
            <v>Lear Corporation</v>
          </cell>
          <cell r="D137" t="str">
            <v>Lear Corporation/Lear Cananda</v>
          </cell>
          <cell r="E137" t="str">
            <v>Term Loan</v>
          </cell>
          <cell r="F137" t="str">
            <v>LOAN</v>
          </cell>
          <cell r="G137">
            <v>41024</v>
          </cell>
          <cell r="H137" t="str">
            <v>FLOATING</v>
          </cell>
          <cell r="I137">
            <v>4</v>
          </cell>
          <cell r="J137">
            <v>2.5000000000000001E-2</v>
          </cell>
          <cell r="K137">
            <v>2500000000</v>
          </cell>
          <cell r="L137" t="str">
            <v>B2</v>
          </cell>
          <cell r="M137" t="str">
            <v>B3</v>
          </cell>
          <cell r="N137">
            <v>0</v>
          </cell>
          <cell r="O137">
            <v>0</v>
          </cell>
          <cell r="P137" t="str">
            <v>B2</v>
          </cell>
          <cell r="Q137">
            <v>0</v>
          </cell>
          <cell r="R137">
            <v>0</v>
          </cell>
          <cell r="S137" t="str">
            <v>No</v>
          </cell>
          <cell r="T137" t="str">
            <v>Public Rating</v>
          </cell>
          <cell r="U137" t="str">
            <v>B+</v>
          </cell>
          <cell r="V137">
            <v>0</v>
          </cell>
          <cell r="W137">
            <v>0</v>
          </cell>
          <cell r="X137" t="str">
            <v>B+</v>
          </cell>
          <cell r="Y137">
            <v>0</v>
          </cell>
          <cell r="Z137">
            <v>0</v>
          </cell>
          <cell r="AA137" t="str">
            <v>No</v>
          </cell>
          <cell r="AB137" t="str">
            <v>Public Rating</v>
          </cell>
          <cell r="AC137" t="str">
            <v>Automobile</v>
          </cell>
          <cell r="AD137" t="str">
            <v>Automotive</v>
          </cell>
          <cell r="AE137" t="str">
            <v>USA</v>
          </cell>
          <cell r="AF137" t="str">
            <v>Senior Secured</v>
          </cell>
          <cell r="AG137">
            <v>38832</v>
          </cell>
          <cell r="AH137">
            <v>0</v>
          </cell>
          <cell r="AI137" t="str">
            <v>NO</v>
          </cell>
          <cell r="AJ137" t="str">
            <v>NO</v>
          </cell>
          <cell r="AK137">
            <v>0</v>
          </cell>
          <cell r="AL137" t="str">
            <v>Senior Secured Loan Collateral Debt Obligation</v>
          </cell>
          <cell r="AM137" t="str">
            <v>Senior Secured Loan Collateral Debt Obligation</v>
          </cell>
          <cell r="AN137" t="str">
            <v>NO</v>
          </cell>
          <cell r="AO137" t="str">
            <v>NO</v>
          </cell>
          <cell r="AP137" t="str">
            <v>NO</v>
          </cell>
          <cell r="AQ137" t="str">
            <v>NO</v>
          </cell>
          <cell r="AR137" t="str">
            <v>NO</v>
          </cell>
          <cell r="AS137" t="str">
            <v>Aaa</v>
          </cell>
          <cell r="AT137" t="str">
            <v>AAA</v>
          </cell>
          <cell r="AU137" t="str">
            <v>NO</v>
          </cell>
          <cell r="AV137" t="str">
            <v>NO</v>
          </cell>
          <cell r="AW137" t="str">
            <v>NO</v>
          </cell>
          <cell r="AX137" t="str">
            <v>NO</v>
          </cell>
          <cell r="AY137" t="str">
            <v>NO</v>
          </cell>
          <cell r="AZ137" t="str">
            <v>NO</v>
          </cell>
          <cell r="BA137" t="str">
            <v>USD</v>
          </cell>
        </row>
        <row r="138">
          <cell r="A138" t="str">
            <v>BRS27KS38</v>
          </cell>
          <cell r="B138">
            <v>0</v>
          </cell>
          <cell r="C138" t="str">
            <v>TPG Springs</v>
          </cell>
          <cell r="D138" t="str">
            <v>TPG Springs</v>
          </cell>
          <cell r="E138" t="str">
            <v>2nd Lien</v>
          </cell>
          <cell r="F138" t="str">
            <v>LOAN</v>
          </cell>
          <cell r="G138">
            <v>42085</v>
          </cell>
          <cell r="H138" t="str">
            <v>FLOATING</v>
          </cell>
          <cell r="I138">
            <v>4</v>
          </cell>
          <cell r="J138">
            <v>5.2499999999999998E-2</v>
          </cell>
          <cell r="K138">
            <v>0</v>
          </cell>
          <cell r="L138" t="str">
            <v>N/R</v>
          </cell>
          <cell r="M138" t="str">
            <v>N/R</v>
          </cell>
          <cell r="N138">
            <v>0</v>
          </cell>
          <cell r="O138">
            <v>0</v>
          </cell>
          <cell r="P138" t="str">
            <v>N/R</v>
          </cell>
          <cell r="Q138">
            <v>0</v>
          </cell>
          <cell r="R138">
            <v>0</v>
          </cell>
          <cell r="S138" t="str">
            <v>Yes</v>
          </cell>
          <cell r="T138" t="str">
            <v>N/A</v>
          </cell>
          <cell r="U138" t="str">
            <v>N/R</v>
          </cell>
          <cell r="V138">
            <v>0</v>
          </cell>
          <cell r="W138">
            <v>0</v>
          </cell>
          <cell r="X138" t="str">
            <v>N/R</v>
          </cell>
          <cell r="Y138">
            <v>0</v>
          </cell>
          <cell r="Z138">
            <v>0</v>
          </cell>
          <cell r="AA138" t="str">
            <v>No</v>
          </cell>
          <cell r="AB138" t="str">
            <v>N/A</v>
          </cell>
          <cell r="AC138" t="str">
            <v>Chemicals, Plastics and Rubber</v>
          </cell>
          <cell r="AD138" t="str">
            <v>Chemical and plastics</v>
          </cell>
          <cell r="AE138" t="str">
            <v>UNITED KINGDOM</v>
          </cell>
          <cell r="AF138" t="str">
            <v>Senior Secured</v>
          </cell>
          <cell r="AG138">
            <v>38832</v>
          </cell>
          <cell r="AH138">
            <v>0</v>
          </cell>
          <cell r="AI138" t="str">
            <v>NO</v>
          </cell>
          <cell r="AJ138" t="str">
            <v>NO</v>
          </cell>
          <cell r="AK138">
            <v>0</v>
          </cell>
          <cell r="AL138" t="str">
            <v>Senior Secured Loan Collateral Debt Obligation</v>
          </cell>
          <cell r="AM138" t="str">
            <v>Senior Secured Loan Collateral Debt Obligation</v>
          </cell>
          <cell r="AN138" t="str">
            <v>NO</v>
          </cell>
          <cell r="AO138" t="str">
            <v>NO</v>
          </cell>
          <cell r="AP138" t="str">
            <v>NO</v>
          </cell>
          <cell r="AQ138" t="str">
            <v>NO</v>
          </cell>
          <cell r="AR138" t="str">
            <v>NO</v>
          </cell>
          <cell r="AS138" t="str">
            <v>Aaa</v>
          </cell>
          <cell r="AT138" t="str">
            <v>AAA</v>
          </cell>
          <cell r="AU138" t="str">
            <v>NO</v>
          </cell>
          <cell r="AV138" t="str">
            <v>NO</v>
          </cell>
          <cell r="AW138" t="str">
            <v>NO</v>
          </cell>
          <cell r="AX138" t="str">
            <v>NO</v>
          </cell>
          <cell r="AY138" t="str">
            <v>NO</v>
          </cell>
          <cell r="AZ138" t="str">
            <v>NO</v>
          </cell>
          <cell r="BA138" t="str">
            <v>Euro</v>
          </cell>
        </row>
        <row r="139">
          <cell r="A139" t="str">
            <v>BRS27KLW1</v>
          </cell>
          <cell r="B139">
            <v>0</v>
          </cell>
          <cell r="C139" t="str">
            <v>TPG Springs</v>
          </cell>
          <cell r="D139" t="str">
            <v>TPG Springs</v>
          </cell>
          <cell r="E139" t="str">
            <v>Term Loan B</v>
          </cell>
          <cell r="F139" t="str">
            <v>LOAN</v>
          </cell>
          <cell r="G139">
            <v>41355</v>
          </cell>
          <cell r="H139" t="str">
            <v>FLOATING</v>
          </cell>
          <cell r="I139">
            <v>4</v>
          </cell>
          <cell r="J139">
            <v>2.75E-2</v>
          </cell>
          <cell r="K139">
            <v>0</v>
          </cell>
          <cell r="L139" t="str">
            <v>N/R</v>
          </cell>
          <cell r="M139" t="str">
            <v>N/R</v>
          </cell>
          <cell r="N139">
            <v>0</v>
          </cell>
          <cell r="O139">
            <v>0</v>
          </cell>
          <cell r="P139" t="str">
            <v>N/R</v>
          </cell>
          <cell r="Q139">
            <v>0</v>
          </cell>
          <cell r="R139">
            <v>0</v>
          </cell>
          <cell r="S139" t="str">
            <v>Yes</v>
          </cell>
          <cell r="T139" t="str">
            <v>N/A</v>
          </cell>
          <cell r="U139" t="str">
            <v>N/R</v>
          </cell>
          <cell r="V139">
            <v>0</v>
          </cell>
          <cell r="W139">
            <v>0</v>
          </cell>
          <cell r="X139" t="str">
            <v>N/R</v>
          </cell>
          <cell r="Y139">
            <v>0</v>
          </cell>
          <cell r="Z139">
            <v>0</v>
          </cell>
          <cell r="AA139" t="str">
            <v>No</v>
          </cell>
          <cell r="AB139" t="str">
            <v>N/A</v>
          </cell>
          <cell r="AC139" t="str">
            <v>Chemicals, Plastics and Rubber</v>
          </cell>
          <cell r="AD139" t="str">
            <v>Chemical and plastics</v>
          </cell>
          <cell r="AE139" t="str">
            <v>UNITED KINGDOM</v>
          </cell>
          <cell r="AF139" t="str">
            <v>Senior Secured</v>
          </cell>
          <cell r="AG139">
            <v>38832</v>
          </cell>
          <cell r="AH139">
            <v>0</v>
          </cell>
          <cell r="AI139" t="str">
            <v>NO</v>
          </cell>
          <cell r="AJ139" t="str">
            <v>NO</v>
          </cell>
          <cell r="AK139">
            <v>0</v>
          </cell>
          <cell r="AL139" t="str">
            <v>Senior Secured Loan Collateral Debt Obligation</v>
          </cell>
          <cell r="AM139" t="str">
            <v>Senior Secured Loan Collateral Debt Obligation</v>
          </cell>
          <cell r="AN139" t="str">
            <v>NO</v>
          </cell>
          <cell r="AO139" t="str">
            <v>NO</v>
          </cell>
          <cell r="AP139" t="str">
            <v>NO</v>
          </cell>
          <cell r="AQ139" t="str">
            <v>NO</v>
          </cell>
          <cell r="AR139" t="str">
            <v>NO</v>
          </cell>
          <cell r="AS139" t="str">
            <v>Aaa</v>
          </cell>
          <cell r="AT139" t="str">
            <v>AAA</v>
          </cell>
          <cell r="AU139" t="str">
            <v>NO</v>
          </cell>
          <cell r="AV139" t="str">
            <v>NO</v>
          </cell>
          <cell r="AW139" t="str">
            <v>NO</v>
          </cell>
          <cell r="AX139" t="str">
            <v>NO</v>
          </cell>
          <cell r="AY139" t="str">
            <v>NO</v>
          </cell>
          <cell r="AZ139" t="str">
            <v>NO</v>
          </cell>
          <cell r="BA139" t="str">
            <v>Euro</v>
          </cell>
        </row>
        <row r="140">
          <cell r="A140" t="str">
            <v>BRS27KM59</v>
          </cell>
          <cell r="B140">
            <v>0</v>
          </cell>
          <cell r="C140" t="str">
            <v>TPG Springs</v>
          </cell>
          <cell r="D140" t="str">
            <v>TPG Springs</v>
          </cell>
          <cell r="E140" t="str">
            <v>Term Loan C</v>
          </cell>
          <cell r="F140" t="str">
            <v>LOAN</v>
          </cell>
          <cell r="G140">
            <v>41720</v>
          </cell>
          <cell r="H140" t="str">
            <v>FLOATING</v>
          </cell>
          <cell r="I140">
            <v>4</v>
          </cell>
          <cell r="J140">
            <v>3.2500000000000001E-2</v>
          </cell>
          <cell r="K140">
            <v>0</v>
          </cell>
          <cell r="L140" t="str">
            <v>N/R</v>
          </cell>
          <cell r="M140" t="str">
            <v>N/R</v>
          </cell>
          <cell r="N140">
            <v>0</v>
          </cell>
          <cell r="O140">
            <v>0</v>
          </cell>
          <cell r="P140" t="str">
            <v>N/R</v>
          </cell>
          <cell r="Q140">
            <v>0</v>
          </cell>
          <cell r="R140">
            <v>0</v>
          </cell>
          <cell r="S140" t="str">
            <v>Yes</v>
          </cell>
          <cell r="T140" t="str">
            <v>N/A</v>
          </cell>
          <cell r="U140" t="str">
            <v>N/R</v>
          </cell>
          <cell r="V140">
            <v>0</v>
          </cell>
          <cell r="W140">
            <v>0</v>
          </cell>
          <cell r="X140" t="str">
            <v>N/R</v>
          </cell>
          <cell r="Y140">
            <v>0</v>
          </cell>
          <cell r="Z140">
            <v>0</v>
          </cell>
          <cell r="AA140" t="str">
            <v>No</v>
          </cell>
          <cell r="AB140" t="str">
            <v>N/A</v>
          </cell>
          <cell r="AC140" t="str">
            <v>Chemicals, Plastics and Rubber</v>
          </cell>
          <cell r="AD140" t="str">
            <v>Chemical and plastics</v>
          </cell>
          <cell r="AE140" t="str">
            <v>UNITED KINGDOM</v>
          </cell>
          <cell r="AF140" t="str">
            <v>Senior Secured</v>
          </cell>
          <cell r="AG140">
            <v>38832</v>
          </cell>
          <cell r="AH140">
            <v>0</v>
          </cell>
          <cell r="AI140" t="str">
            <v>NO</v>
          </cell>
          <cell r="AJ140" t="str">
            <v>NO</v>
          </cell>
          <cell r="AK140">
            <v>0</v>
          </cell>
          <cell r="AL140" t="str">
            <v>Senior Secured Loan Collateral Debt Obligation</v>
          </cell>
          <cell r="AM140" t="str">
            <v>Senior Secured Loan Collateral Debt Obligation</v>
          </cell>
          <cell r="AN140" t="str">
            <v>NO</v>
          </cell>
          <cell r="AO140" t="str">
            <v>NO</v>
          </cell>
          <cell r="AP140" t="str">
            <v>NO</v>
          </cell>
          <cell r="AQ140" t="str">
            <v>NO</v>
          </cell>
          <cell r="AR140" t="str">
            <v>NO</v>
          </cell>
          <cell r="AS140" t="str">
            <v>Aaa</v>
          </cell>
          <cell r="AT140" t="str">
            <v>AAA</v>
          </cell>
          <cell r="AU140" t="str">
            <v>NO</v>
          </cell>
          <cell r="AV140" t="str">
            <v>NO</v>
          </cell>
          <cell r="AW140" t="str">
            <v>NO</v>
          </cell>
          <cell r="AX140" t="str">
            <v>NO</v>
          </cell>
          <cell r="AY140" t="str">
            <v>NO</v>
          </cell>
          <cell r="AZ140" t="str">
            <v>NO</v>
          </cell>
          <cell r="BA140" t="str">
            <v>Euro</v>
          </cell>
        </row>
        <row r="141">
          <cell r="A141" t="str">
            <v>BRS26PQ55</v>
          </cell>
          <cell r="B141">
            <v>0</v>
          </cell>
          <cell r="C141" t="str">
            <v>Wind Acquisition</v>
          </cell>
          <cell r="D141" t="str">
            <v>Wind Telecomunicazoni S.P.A</v>
          </cell>
          <cell r="E141" t="str">
            <v>Term Loan A</v>
          </cell>
          <cell r="F141" t="str">
            <v>LOAN</v>
          </cell>
          <cell r="G141">
            <v>41055</v>
          </cell>
          <cell r="H141" t="str">
            <v>FLOATING</v>
          </cell>
          <cell r="I141">
            <v>4</v>
          </cell>
          <cell r="J141">
            <v>2.2499999999999999E-2</v>
          </cell>
          <cell r="K141">
            <v>7550000000</v>
          </cell>
          <cell r="L141" t="str">
            <v>B1</v>
          </cell>
          <cell r="M141" t="str">
            <v>N/R</v>
          </cell>
          <cell r="N141">
            <v>0</v>
          </cell>
          <cell r="O141">
            <v>0</v>
          </cell>
          <cell r="P141" t="str">
            <v>B1</v>
          </cell>
          <cell r="Q141">
            <v>0</v>
          </cell>
          <cell r="R141">
            <v>0</v>
          </cell>
          <cell r="S141" t="str">
            <v>No</v>
          </cell>
          <cell r="T141" t="str">
            <v>Public Rating</v>
          </cell>
          <cell r="U141" t="str">
            <v>B+</v>
          </cell>
          <cell r="V141">
            <v>0</v>
          </cell>
          <cell r="W141">
            <v>0</v>
          </cell>
          <cell r="X141" t="str">
            <v>B+</v>
          </cell>
          <cell r="Y141">
            <v>0</v>
          </cell>
          <cell r="Z141">
            <v>0</v>
          </cell>
          <cell r="AA141" t="str">
            <v>No</v>
          </cell>
          <cell r="AB141" t="str">
            <v>Public Rating</v>
          </cell>
          <cell r="AC141" t="str">
            <v>Telecommunications</v>
          </cell>
          <cell r="AD141" t="str">
            <v>Telecommunications</v>
          </cell>
          <cell r="AE141" t="str">
            <v>Italy</v>
          </cell>
          <cell r="AF141" t="str">
            <v>Senior Unsecured</v>
          </cell>
          <cell r="AG141">
            <v>38498</v>
          </cell>
          <cell r="AH141">
            <v>0</v>
          </cell>
          <cell r="AI141" t="str">
            <v>NO</v>
          </cell>
          <cell r="AJ141" t="str">
            <v>NO</v>
          </cell>
          <cell r="AK141">
            <v>0</v>
          </cell>
          <cell r="AL141" t="str">
            <v>Senior Secured Loan Collateral Debt Obligation</v>
          </cell>
          <cell r="AM141" t="str">
            <v>Senior Secured Loan Collateral Debt Obligation</v>
          </cell>
          <cell r="AN141" t="str">
            <v>NO</v>
          </cell>
          <cell r="AO141" t="str">
            <v>NO</v>
          </cell>
          <cell r="AP141" t="str">
            <v>NO</v>
          </cell>
          <cell r="AQ141" t="str">
            <v>NO</v>
          </cell>
          <cell r="AR141" t="str">
            <v>NO</v>
          </cell>
          <cell r="AS141" t="str">
            <v>Aa2</v>
          </cell>
          <cell r="AT141" t="str">
            <v>AA-</v>
          </cell>
          <cell r="AU141" t="str">
            <v>NO</v>
          </cell>
          <cell r="AV141" t="str">
            <v>NO</v>
          </cell>
          <cell r="AW141" t="str">
            <v>NO</v>
          </cell>
          <cell r="AX141" t="str">
            <v>NO</v>
          </cell>
          <cell r="AY141" t="str">
            <v>NO</v>
          </cell>
          <cell r="AZ141" t="str">
            <v>NO</v>
          </cell>
          <cell r="BA141" t="str">
            <v>Euro</v>
          </cell>
        </row>
        <row r="142">
          <cell r="A142" t="str">
            <v>BRS1WAY78</v>
          </cell>
          <cell r="B142">
            <v>0</v>
          </cell>
          <cell r="C142" t="str">
            <v>Wind Acquisition</v>
          </cell>
          <cell r="D142" t="str">
            <v>Wind Telecomunicazoni S.P.A</v>
          </cell>
          <cell r="E142" t="str">
            <v>Term Loan B</v>
          </cell>
          <cell r="F142" t="str">
            <v>LOAN</v>
          </cell>
          <cell r="G142">
            <v>41420</v>
          </cell>
          <cell r="H142" t="str">
            <v>FLOATING</v>
          </cell>
          <cell r="I142">
            <v>4</v>
          </cell>
          <cell r="J142">
            <v>2.75E-2</v>
          </cell>
          <cell r="K142">
            <v>7550000000</v>
          </cell>
          <cell r="L142" t="str">
            <v>B1</v>
          </cell>
          <cell r="M142" t="str">
            <v>N/R</v>
          </cell>
          <cell r="N142">
            <v>0</v>
          </cell>
          <cell r="O142">
            <v>0</v>
          </cell>
          <cell r="P142" t="str">
            <v>B1</v>
          </cell>
          <cell r="Q142">
            <v>0</v>
          </cell>
          <cell r="R142">
            <v>0</v>
          </cell>
          <cell r="S142" t="str">
            <v>No</v>
          </cell>
          <cell r="T142" t="str">
            <v>Public Rating</v>
          </cell>
          <cell r="U142" t="str">
            <v>B+</v>
          </cell>
          <cell r="V142">
            <v>0</v>
          </cell>
          <cell r="W142">
            <v>0</v>
          </cell>
          <cell r="X142" t="str">
            <v>B+</v>
          </cell>
          <cell r="Y142">
            <v>0</v>
          </cell>
          <cell r="Z142">
            <v>0</v>
          </cell>
          <cell r="AA142" t="str">
            <v>No</v>
          </cell>
          <cell r="AB142" t="str">
            <v>Public Rating</v>
          </cell>
          <cell r="AC142" t="str">
            <v>Telecommunications</v>
          </cell>
          <cell r="AD142" t="str">
            <v>Telecommunications</v>
          </cell>
          <cell r="AE142" t="str">
            <v>Italy</v>
          </cell>
          <cell r="AF142" t="str">
            <v>Senior Unsecured</v>
          </cell>
          <cell r="AG142">
            <v>38498</v>
          </cell>
          <cell r="AH142">
            <v>0</v>
          </cell>
          <cell r="AI142" t="str">
            <v>NO</v>
          </cell>
          <cell r="AJ142" t="str">
            <v>NO</v>
          </cell>
          <cell r="AK142">
            <v>0</v>
          </cell>
          <cell r="AL142" t="str">
            <v>Senior Secured Loan Collateral Debt Obligation</v>
          </cell>
          <cell r="AM142" t="str">
            <v>Senior Secured Loan Collateral Debt Obligation</v>
          </cell>
          <cell r="AN142" t="str">
            <v>NO</v>
          </cell>
          <cell r="AO142" t="str">
            <v>NO</v>
          </cell>
          <cell r="AP142" t="str">
            <v>NO</v>
          </cell>
          <cell r="AQ142" t="str">
            <v>NO</v>
          </cell>
          <cell r="AR142" t="str">
            <v>NO</v>
          </cell>
          <cell r="AS142" t="str">
            <v>Aa2</v>
          </cell>
          <cell r="AT142" t="str">
            <v>AA-</v>
          </cell>
          <cell r="AU142" t="str">
            <v>NO</v>
          </cell>
          <cell r="AV142" t="str">
            <v>NO</v>
          </cell>
          <cell r="AW142" t="str">
            <v>NO</v>
          </cell>
          <cell r="AX142" t="str">
            <v>NO</v>
          </cell>
          <cell r="AY142" t="str">
            <v>NO</v>
          </cell>
          <cell r="AZ142" t="str">
            <v>NO</v>
          </cell>
          <cell r="BA142" t="str">
            <v>Euro</v>
          </cell>
        </row>
        <row r="143">
          <cell r="A143" t="str">
            <v>BRS1WAYE3</v>
          </cell>
          <cell r="B143">
            <v>0</v>
          </cell>
          <cell r="C143" t="str">
            <v>Wind Acquisition</v>
          </cell>
          <cell r="D143" t="str">
            <v>Wind Acquisition</v>
          </cell>
          <cell r="E143" t="str">
            <v>Term Loan C</v>
          </cell>
          <cell r="F143" t="str">
            <v>LOAN</v>
          </cell>
          <cell r="G143">
            <v>41785</v>
          </cell>
          <cell r="H143" t="str">
            <v>FLOATING</v>
          </cell>
          <cell r="I143">
            <v>4</v>
          </cell>
          <cell r="J143">
            <v>3.2500000000000001E-2</v>
          </cell>
          <cell r="K143">
            <v>7550000000</v>
          </cell>
          <cell r="L143" t="str">
            <v>B1</v>
          </cell>
          <cell r="M143" t="str">
            <v>N/R</v>
          </cell>
          <cell r="N143">
            <v>0</v>
          </cell>
          <cell r="O143">
            <v>0</v>
          </cell>
          <cell r="P143" t="str">
            <v>B1</v>
          </cell>
          <cell r="Q143">
            <v>0</v>
          </cell>
          <cell r="R143">
            <v>0</v>
          </cell>
          <cell r="S143" t="str">
            <v>No</v>
          </cell>
          <cell r="T143" t="str">
            <v>Public Rating</v>
          </cell>
          <cell r="U143" t="str">
            <v>B+</v>
          </cell>
          <cell r="V143">
            <v>0</v>
          </cell>
          <cell r="W143">
            <v>0</v>
          </cell>
          <cell r="X143" t="str">
            <v>B+</v>
          </cell>
          <cell r="Y143">
            <v>0</v>
          </cell>
          <cell r="Z143">
            <v>0</v>
          </cell>
          <cell r="AA143" t="str">
            <v>No</v>
          </cell>
          <cell r="AB143" t="str">
            <v>Public Rating</v>
          </cell>
          <cell r="AC143" t="str">
            <v>Telecommunications</v>
          </cell>
          <cell r="AD143" t="str">
            <v>Telecommunications</v>
          </cell>
          <cell r="AE143" t="str">
            <v>Italy</v>
          </cell>
          <cell r="AF143" t="str">
            <v>Senior Unsecured</v>
          </cell>
          <cell r="AG143">
            <v>38498</v>
          </cell>
          <cell r="AH143">
            <v>0</v>
          </cell>
          <cell r="AI143" t="str">
            <v>NO</v>
          </cell>
          <cell r="AJ143" t="str">
            <v>NO</v>
          </cell>
          <cell r="AK143">
            <v>0</v>
          </cell>
          <cell r="AL143" t="str">
            <v>Senior Secured Loan Collateral Debt Obligation</v>
          </cell>
          <cell r="AM143" t="str">
            <v>Senior Secured Loan Collateral Debt Obligation</v>
          </cell>
          <cell r="AN143" t="str">
            <v>NO</v>
          </cell>
          <cell r="AO143" t="str">
            <v>NO</v>
          </cell>
          <cell r="AP143" t="str">
            <v>NO</v>
          </cell>
          <cell r="AQ143" t="str">
            <v>NO</v>
          </cell>
          <cell r="AR143" t="str">
            <v>NO</v>
          </cell>
          <cell r="AS143" t="str">
            <v>Aa2</v>
          </cell>
          <cell r="AT143" t="str">
            <v>AA-</v>
          </cell>
          <cell r="AU143" t="str">
            <v>NO</v>
          </cell>
          <cell r="AV143" t="str">
            <v>NO</v>
          </cell>
          <cell r="AW143" t="str">
            <v>NO</v>
          </cell>
          <cell r="AX143" t="str">
            <v>NO</v>
          </cell>
          <cell r="AY143" t="str">
            <v>NO</v>
          </cell>
          <cell r="AZ143" t="str">
            <v>NO</v>
          </cell>
          <cell r="BA143" t="str">
            <v>Euro</v>
          </cell>
        </row>
        <row r="144">
          <cell r="A144" t="str">
            <v>BRS149AP8</v>
          </cell>
          <cell r="B144">
            <v>0</v>
          </cell>
          <cell r="C144" t="str">
            <v>Dole Foods</v>
          </cell>
          <cell r="D144" t="str">
            <v>Dole Foods</v>
          </cell>
          <cell r="E144" t="str">
            <v>Term Loan B</v>
          </cell>
          <cell r="F144" t="str">
            <v>LOAN</v>
          </cell>
          <cell r="G144">
            <v>41017</v>
          </cell>
          <cell r="H144" t="str">
            <v>FLOATING</v>
          </cell>
          <cell r="I144">
            <v>4</v>
          </cell>
          <cell r="J144">
            <v>1.4999999999999999E-2</v>
          </cell>
          <cell r="K144">
            <v>650000000</v>
          </cell>
          <cell r="L144" t="str">
            <v>Ba3</v>
          </cell>
          <cell r="M144" t="str">
            <v>B2</v>
          </cell>
          <cell r="N144">
            <v>0</v>
          </cell>
          <cell r="O144">
            <v>0</v>
          </cell>
          <cell r="P144" t="str">
            <v>B1</v>
          </cell>
          <cell r="Q144">
            <v>0</v>
          </cell>
          <cell r="R144">
            <v>0</v>
          </cell>
          <cell r="S144" t="str">
            <v>No</v>
          </cell>
          <cell r="T144" t="str">
            <v>Public Rating</v>
          </cell>
          <cell r="U144" t="str">
            <v>BB-</v>
          </cell>
          <cell r="V144" t="str">
            <v>B</v>
          </cell>
          <cell r="W144" t="str">
            <v/>
          </cell>
          <cell r="X144" t="str">
            <v>B+</v>
          </cell>
          <cell r="Y144">
            <v>0</v>
          </cell>
          <cell r="Z144">
            <v>0</v>
          </cell>
          <cell r="AA144" t="str">
            <v>No</v>
          </cell>
          <cell r="AB144" t="str">
            <v>Public Rating</v>
          </cell>
          <cell r="AC144" t="str">
            <v>Beverage, Food and Tobacco</v>
          </cell>
          <cell r="AD144" t="str">
            <v>Food products</v>
          </cell>
          <cell r="AE144" t="str">
            <v>USA</v>
          </cell>
          <cell r="AF144" t="str">
            <v>Senior Secured</v>
          </cell>
          <cell r="AG144">
            <v>38457</v>
          </cell>
          <cell r="AH144" t="str">
            <v>Dole Holding Company, LLC</v>
          </cell>
          <cell r="AI144" t="str">
            <v>NO</v>
          </cell>
          <cell r="AJ144" t="str">
            <v>NO</v>
          </cell>
          <cell r="AK144">
            <v>0</v>
          </cell>
          <cell r="AL144" t="str">
            <v>Senior Secured Loan Collateral Debt Obligation</v>
          </cell>
          <cell r="AM144" t="str">
            <v>Senior Secured Loan Collateral Debt Obligation</v>
          </cell>
          <cell r="AN144" t="str">
            <v>NO</v>
          </cell>
          <cell r="AO144" t="str">
            <v>NO</v>
          </cell>
          <cell r="AP144" t="str">
            <v>NO</v>
          </cell>
          <cell r="AQ144" t="str">
            <v>NO</v>
          </cell>
          <cell r="AR144" t="str">
            <v>NO</v>
          </cell>
          <cell r="AS144" t="str">
            <v>Aaa</v>
          </cell>
          <cell r="AT144" t="str">
            <v>AAA</v>
          </cell>
          <cell r="AU144" t="str">
            <v>NO</v>
          </cell>
          <cell r="AV144" t="str">
            <v>NO</v>
          </cell>
          <cell r="AW144" t="str">
            <v>NO</v>
          </cell>
          <cell r="AX144" t="str">
            <v>NO</v>
          </cell>
          <cell r="AY144" t="str">
            <v>NO</v>
          </cell>
          <cell r="AZ144" t="str">
            <v>NO</v>
          </cell>
          <cell r="BA144" t="str">
            <v>USD</v>
          </cell>
        </row>
        <row r="145">
          <cell r="A145" t="str">
            <v>BRS27NCX3</v>
          </cell>
          <cell r="B145">
            <v>0</v>
          </cell>
          <cell r="C145" t="str">
            <v>Dole Foods</v>
          </cell>
          <cell r="D145" t="str">
            <v>Dole Foods</v>
          </cell>
          <cell r="E145" t="str">
            <v>Synthetic L/C Facility</v>
          </cell>
          <cell r="F145" t="str">
            <v>LOAN</v>
          </cell>
          <cell r="G145">
            <v>41017</v>
          </cell>
          <cell r="H145" t="str">
            <v>FLOATING</v>
          </cell>
          <cell r="I145">
            <v>4</v>
          </cell>
          <cell r="J145">
            <v>1.7500000000000002E-2</v>
          </cell>
          <cell r="K145">
            <v>650000000</v>
          </cell>
          <cell r="L145" t="str">
            <v>Ba3</v>
          </cell>
          <cell r="M145" t="str">
            <v>N/R</v>
          </cell>
          <cell r="N145">
            <v>0</v>
          </cell>
          <cell r="O145">
            <v>0</v>
          </cell>
          <cell r="P145" t="str">
            <v>B1</v>
          </cell>
          <cell r="Q145">
            <v>0</v>
          </cell>
          <cell r="R145">
            <v>0</v>
          </cell>
          <cell r="S145" t="str">
            <v>No</v>
          </cell>
          <cell r="T145" t="str">
            <v>Public Rating</v>
          </cell>
          <cell r="U145" t="str">
            <v>BB-</v>
          </cell>
          <cell r="V145">
            <v>0</v>
          </cell>
          <cell r="W145">
            <v>0</v>
          </cell>
          <cell r="X145" t="str">
            <v>B+</v>
          </cell>
          <cell r="Y145">
            <v>0</v>
          </cell>
          <cell r="Z145">
            <v>0</v>
          </cell>
          <cell r="AA145" t="str">
            <v>No</v>
          </cell>
          <cell r="AB145" t="str">
            <v>Public Rating</v>
          </cell>
          <cell r="AC145" t="str">
            <v>Beverage, Food and Tobacco</v>
          </cell>
          <cell r="AD145" t="str">
            <v>Food products</v>
          </cell>
          <cell r="AE145" t="str">
            <v>USA</v>
          </cell>
          <cell r="AF145" t="str">
            <v>Senior Secured</v>
          </cell>
          <cell r="AG145">
            <v>37708</v>
          </cell>
          <cell r="AH145" t="str">
            <v>Dole Holding Company, LLC</v>
          </cell>
          <cell r="AI145" t="str">
            <v>NO</v>
          </cell>
          <cell r="AJ145" t="str">
            <v>NO</v>
          </cell>
          <cell r="AK145">
            <v>0</v>
          </cell>
          <cell r="AL145" t="str">
            <v>Senior Secured Loan Collateral Debt Obligation</v>
          </cell>
          <cell r="AM145" t="str">
            <v>Senior Secured Loan Collateral Debt Obligation</v>
          </cell>
          <cell r="AN145" t="str">
            <v>NO</v>
          </cell>
          <cell r="AO145" t="str">
            <v>NO</v>
          </cell>
          <cell r="AP145" t="str">
            <v>NO</v>
          </cell>
          <cell r="AQ145" t="str">
            <v>NO</v>
          </cell>
          <cell r="AR145" t="str">
            <v>NO</v>
          </cell>
          <cell r="AS145" t="str">
            <v>Aaa</v>
          </cell>
          <cell r="AT145" t="str">
            <v>AAA</v>
          </cell>
          <cell r="AU145" t="str">
            <v>NO</v>
          </cell>
          <cell r="AV145" t="str">
            <v>NO</v>
          </cell>
          <cell r="AW145" t="str">
            <v>NO</v>
          </cell>
          <cell r="AX145" t="str">
            <v>NO</v>
          </cell>
          <cell r="AY145" t="str">
            <v>NO</v>
          </cell>
          <cell r="AZ145" t="str">
            <v>NO</v>
          </cell>
          <cell r="BA145" t="str">
            <v>USD</v>
          </cell>
        </row>
        <row r="146">
          <cell r="A146" t="str">
            <v>BRS27KM75</v>
          </cell>
          <cell r="B146">
            <v>0</v>
          </cell>
          <cell r="C146" t="str">
            <v>AGY Holding Corp. (as successor to Kagy Holding Company, Inc.)</v>
          </cell>
          <cell r="D146" t="str">
            <v>AGY Holding Corp. (as successor to Kagy Holding Company, Inc.)</v>
          </cell>
          <cell r="E146" t="str">
            <v>1st Lien</v>
          </cell>
          <cell r="F146" t="str">
            <v>LOAN</v>
          </cell>
          <cell r="G146">
            <v>41006</v>
          </cell>
          <cell r="H146" t="str">
            <v>FLOATING</v>
          </cell>
          <cell r="I146">
            <v>4</v>
          </cell>
          <cell r="J146">
            <v>2.75E-2</v>
          </cell>
          <cell r="K146">
            <v>165000000</v>
          </cell>
          <cell r="L146" t="str">
            <v>B2</v>
          </cell>
          <cell r="M146" t="str">
            <v>N/R</v>
          </cell>
          <cell r="N146">
            <v>0</v>
          </cell>
          <cell r="O146">
            <v>0</v>
          </cell>
          <cell r="P146" t="str">
            <v>B2</v>
          </cell>
          <cell r="Q146">
            <v>0</v>
          </cell>
          <cell r="R146">
            <v>0</v>
          </cell>
          <cell r="S146" t="str">
            <v>No</v>
          </cell>
          <cell r="T146" t="str">
            <v>Public Rating</v>
          </cell>
          <cell r="U146" t="str">
            <v>B</v>
          </cell>
          <cell r="V146">
            <v>0</v>
          </cell>
          <cell r="W146">
            <v>0</v>
          </cell>
          <cell r="X146" t="str">
            <v>B</v>
          </cell>
          <cell r="Y146">
            <v>0</v>
          </cell>
          <cell r="Z146">
            <v>0</v>
          </cell>
          <cell r="AA146" t="str">
            <v>No</v>
          </cell>
          <cell r="AB146" t="str">
            <v>Public Rating</v>
          </cell>
          <cell r="AC146" t="str">
            <v>Containers, Packaging and Glass</v>
          </cell>
          <cell r="AD146" t="str">
            <v>Containers and glass products</v>
          </cell>
          <cell r="AE146" t="str">
            <v>USA</v>
          </cell>
          <cell r="AF146" t="str">
            <v>Senior Secured</v>
          </cell>
          <cell r="AG146">
            <v>38837</v>
          </cell>
          <cell r="AH146" t="str">
            <v>Kagy Holding Company, Inc.</v>
          </cell>
          <cell r="AI146" t="str">
            <v>NO</v>
          </cell>
          <cell r="AJ146" t="str">
            <v>NO</v>
          </cell>
          <cell r="AK146">
            <v>0</v>
          </cell>
          <cell r="AL146" t="str">
            <v>Senior Secured Loan Collateral Debt Obligation</v>
          </cell>
          <cell r="AM146" t="str">
            <v>Senior Secured Loan Collateral Debt Obligation</v>
          </cell>
          <cell r="AN146" t="str">
            <v>NO</v>
          </cell>
          <cell r="AO146" t="str">
            <v>NO</v>
          </cell>
          <cell r="AP146" t="str">
            <v>NO</v>
          </cell>
          <cell r="AQ146" t="str">
            <v>NO</v>
          </cell>
          <cell r="AR146" t="str">
            <v>NO</v>
          </cell>
          <cell r="AS146" t="str">
            <v>Aaa</v>
          </cell>
          <cell r="AT146" t="str">
            <v>AAA</v>
          </cell>
          <cell r="AU146" t="str">
            <v>NO</v>
          </cell>
          <cell r="AV146" t="str">
            <v>NO</v>
          </cell>
          <cell r="AW146" t="str">
            <v>NO</v>
          </cell>
          <cell r="AX146" t="str">
            <v>NO</v>
          </cell>
          <cell r="AY146" t="str">
            <v>NO</v>
          </cell>
          <cell r="AZ146" t="str">
            <v>NO</v>
          </cell>
          <cell r="BA146" t="str">
            <v>USD</v>
          </cell>
        </row>
        <row r="147">
          <cell r="A147" t="str">
            <v>BRS2796U7</v>
          </cell>
          <cell r="B147">
            <v>0</v>
          </cell>
          <cell r="C147" t="str">
            <v>Sensata Technologies Intermediate Holding B.V.</v>
          </cell>
          <cell r="D147" t="str">
            <v>Sensata Technologies B.V./Sensata Technologies Finance Company, LLC/Sensata Technologies Intermediate Holding B.V.</v>
          </cell>
          <cell r="E147" t="str">
            <v>Term Loan</v>
          </cell>
          <cell r="F147" t="str">
            <v>LOAN</v>
          </cell>
          <cell r="G147">
            <v>41391</v>
          </cell>
          <cell r="H147" t="str">
            <v>FLOATING</v>
          </cell>
          <cell r="I147">
            <v>4</v>
          </cell>
          <cell r="J147">
            <v>1.7500000000000002E-2</v>
          </cell>
          <cell r="K147">
            <v>950000000</v>
          </cell>
          <cell r="L147" t="str">
            <v>B1</v>
          </cell>
          <cell r="M147" t="str">
            <v>B2</v>
          </cell>
          <cell r="N147">
            <v>0</v>
          </cell>
          <cell r="O147" t="str">
            <v>Caa1</v>
          </cell>
          <cell r="P147" t="str">
            <v>B2</v>
          </cell>
          <cell r="Q147">
            <v>0</v>
          </cell>
          <cell r="R147">
            <v>0</v>
          </cell>
          <cell r="S147" t="str">
            <v>No</v>
          </cell>
          <cell r="T147" t="str">
            <v>Public Rating</v>
          </cell>
          <cell r="U147" t="str">
            <v>BB-</v>
          </cell>
          <cell r="V147" t="str">
            <v>B-</v>
          </cell>
          <cell r="W147" t="str">
            <v>B-</v>
          </cell>
          <cell r="X147" t="str">
            <v>B+</v>
          </cell>
          <cell r="Y147">
            <v>0</v>
          </cell>
          <cell r="Z147">
            <v>0</v>
          </cell>
          <cell r="AA147" t="str">
            <v>No</v>
          </cell>
          <cell r="AB147" t="str">
            <v>Public Rating</v>
          </cell>
          <cell r="AC147" t="str">
            <v>Diversified/Conglomerate Manufacturing</v>
          </cell>
          <cell r="AD147" t="str">
            <v>Industrial equipment</v>
          </cell>
          <cell r="AE147" t="str">
            <v>USA</v>
          </cell>
          <cell r="AF147" t="str">
            <v>Senior Secured</v>
          </cell>
          <cell r="AG147">
            <v>38834</v>
          </cell>
          <cell r="AH147">
            <v>0</v>
          </cell>
          <cell r="AI147" t="str">
            <v>NO</v>
          </cell>
          <cell r="AJ147" t="str">
            <v>NO</v>
          </cell>
          <cell r="AK147">
            <v>0</v>
          </cell>
          <cell r="AL147" t="str">
            <v>Senior Secured Loan Collateral Debt Obligation</v>
          </cell>
          <cell r="AM147" t="str">
            <v>Senior Secured Loan Collateral Debt Obligation</v>
          </cell>
          <cell r="AN147" t="str">
            <v>NO</v>
          </cell>
          <cell r="AO147" t="str">
            <v>NO</v>
          </cell>
          <cell r="AP147" t="str">
            <v>NO</v>
          </cell>
          <cell r="AQ147" t="str">
            <v>NO</v>
          </cell>
          <cell r="AR147" t="str">
            <v>NO</v>
          </cell>
          <cell r="AS147" t="str">
            <v>Aaa</v>
          </cell>
          <cell r="AT147" t="str">
            <v>AAA</v>
          </cell>
          <cell r="AU147" t="str">
            <v>NO</v>
          </cell>
          <cell r="AV147" t="str">
            <v>NO</v>
          </cell>
          <cell r="AW147" t="str">
            <v>NO</v>
          </cell>
          <cell r="AX147" t="str">
            <v>NO</v>
          </cell>
          <cell r="AY147" t="str">
            <v>NO</v>
          </cell>
          <cell r="AZ147" t="str">
            <v>NO</v>
          </cell>
          <cell r="BA147" t="str">
            <v>USD</v>
          </cell>
        </row>
        <row r="148">
          <cell r="A148" t="str">
            <v>BRS280VD5</v>
          </cell>
          <cell r="B148">
            <v>0</v>
          </cell>
          <cell r="C148" t="str">
            <v>United Central Industrial Supply Company, L.L.C</v>
          </cell>
          <cell r="D148" t="str">
            <v>United Central Industrial Supply Company, L.L.C</v>
          </cell>
          <cell r="E148" t="str">
            <v>Term Loan</v>
          </cell>
          <cell r="F148" t="str">
            <v>LOAN</v>
          </cell>
          <cell r="G148">
            <v>40999</v>
          </cell>
          <cell r="H148" t="str">
            <v>FLOATING</v>
          </cell>
          <cell r="I148">
            <v>4</v>
          </cell>
          <cell r="J148">
            <v>0.03</v>
          </cell>
          <cell r="K148">
            <v>142000000</v>
          </cell>
          <cell r="L148" t="str">
            <v>B3</v>
          </cell>
          <cell r="M148" t="str">
            <v>N/R</v>
          </cell>
          <cell r="N148">
            <v>0</v>
          </cell>
          <cell r="O148">
            <v>0</v>
          </cell>
          <cell r="P148" t="str">
            <v>B3</v>
          </cell>
          <cell r="Q148">
            <v>0</v>
          </cell>
          <cell r="R148">
            <v>0</v>
          </cell>
          <cell r="S148" t="str">
            <v>No</v>
          </cell>
          <cell r="T148" t="str">
            <v>Private Rating</v>
          </cell>
          <cell r="U148" t="str">
            <v>B</v>
          </cell>
          <cell r="V148">
            <v>0</v>
          </cell>
          <cell r="W148">
            <v>0</v>
          </cell>
          <cell r="X148" t="str">
            <v>B</v>
          </cell>
          <cell r="Y148">
            <v>0</v>
          </cell>
          <cell r="Z148">
            <v>0</v>
          </cell>
          <cell r="AA148" t="str">
            <v>No</v>
          </cell>
          <cell r="AB148" t="str">
            <v>Private Rating</v>
          </cell>
          <cell r="AC148" t="str">
            <v>Oil and Gas</v>
          </cell>
          <cell r="AD148" t="str">
            <v>Oil and gas</v>
          </cell>
          <cell r="AE148" t="str">
            <v>USA</v>
          </cell>
          <cell r="AF148" t="str">
            <v>Senior Secured</v>
          </cell>
          <cell r="AG148">
            <v>38835</v>
          </cell>
          <cell r="AH148">
            <v>0</v>
          </cell>
          <cell r="AI148" t="str">
            <v>NO</v>
          </cell>
          <cell r="AJ148" t="str">
            <v>NO</v>
          </cell>
          <cell r="AK148">
            <v>0</v>
          </cell>
          <cell r="AL148" t="str">
            <v>Senior Secured Loan Collateral Debt Obligation</v>
          </cell>
          <cell r="AM148" t="str">
            <v>Senior Secured Loan Collateral Debt Obligation</v>
          </cell>
          <cell r="AN148" t="str">
            <v>NO</v>
          </cell>
          <cell r="AO148" t="str">
            <v>NO</v>
          </cell>
          <cell r="AP148" t="str">
            <v>NO</v>
          </cell>
          <cell r="AQ148" t="str">
            <v>NO</v>
          </cell>
          <cell r="AR148" t="str">
            <v>NO</v>
          </cell>
          <cell r="AS148" t="str">
            <v>Aaa</v>
          </cell>
          <cell r="AT148" t="str">
            <v>AAA</v>
          </cell>
          <cell r="AU148" t="str">
            <v>NO</v>
          </cell>
          <cell r="AV148" t="str">
            <v>NO</v>
          </cell>
          <cell r="AW148" t="str">
            <v>NO</v>
          </cell>
          <cell r="AX148" t="str">
            <v>NO</v>
          </cell>
          <cell r="AY148" t="str">
            <v>NO</v>
          </cell>
          <cell r="AZ148" t="str">
            <v>NO</v>
          </cell>
          <cell r="BA148" t="str">
            <v>USD</v>
          </cell>
        </row>
        <row r="149">
          <cell r="A149" t="str">
            <v>BRS2796Y9</v>
          </cell>
          <cell r="B149">
            <v>0</v>
          </cell>
          <cell r="C149" t="str">
            <v>Sensata Technologies Intermediate Holding B.V.</v>
          </cell>
          <cell r="D149" t="str">
            <v>Sensata Technologies B.V./Sensata Technologies Finance Company, LLC/Sensata Technologies Intermediate Holding B.V.</v>
          </cell>
          <cell r="E149" t="str">
            <v>Term Loan</v>
          </cell>
          <cell r="F149" t="str">
            <v>LOAN</v>
          </cell>
          <cell r="G149">
            <v>41391</v>
          </cell>
          <cell r="H149" t="str">
            <v>FLOATING</v>
          </cell>
          <cell r="I149">
            <v>4</v>
          </cell>
          <cell r="J149">
            <v>0.02</v>
          </cell>
          <cell r="K149">
            <v>950000000</v>
          </cell>
          <cell r="L149" t="str">
            <v>B1</v>
          </cell>
          <cell r="M149" t="str">
            <v>B2</v>
          </cell>
          <cell r="N149">
            <v>0</v>
          </cell>
          <cell r="O149" t="str">
            <v>Caa1</v>
          </cell>
          <cell r="P149" t="str">
            <v>B2</v>
          </cell>
          <cell r="Q149">
            <v>0</v>
          </cell>
          <cell r="R149">
            <v>0</v>
          </cell>
          <cell r="S149" t="str">
            <v>No</v>
          </cell>
          <cell r="T149" t="str">
            <v>Public Rating</v>
          </cell>
          <cell r="U149" t="str">
            <v>BB-</v>
          </cell>
          <cell r="V149" t="str">
            <v>B-</v>
          </cell>
          <cell r="W149" t="str">
            <v>B-</v>
          </cell>
          <cell r="X149" t="str">
            <v>B+</v>
          </cell>
          <cell r="Y149">
            <v>0</v>
          </cell>
          <cell r="Z149">
            <v>0</v>
          </cell>
          <cell r="AA149" t="str">
            <v>No</v>
          </cell>
          <cell r="AB149" t="str">
            <v>Public Rating</v>
          </cell>
          <cell r="AC149" t="str">
            <v>Diversified/Conglomerate Manufacturing</v>
          </cell>
          <cell r="AD149" t="str">
            <v>Industrial equipment</v>
          </cell>
          <cell r="AE149" t="str">
            <v>Netherlands</v>
          </cell>
          <cell r="AF149" t="str">
            <v>Senior Secured</v>
          </cell>
          <cell r="AG149">
            <v>38834</v>
          </cell>
          <cell r="AH149">
            <v>0</v>
          </cell>
          <cell r="AI149" t="str">
            <v>NO</v>
          </cell>
          <cell r="AJ149" t="str">
            <v>NO</v>
          </cell>
          <cell r="AK149">
            <v>0</v>
          </cell>
          <cell r="AL149" t="str">
            <v>Senior Secured Loan Collateral Debt Obligation</v>
          </cell>
          <cell r="AM149" t="str">
            <v>Senior Secured Loan Collateral Debt Obligation</v>
          </cell>
          <cell r="AN149" t="str">
            <v>NO</v>
          </cell>
          <cell r="AO149" t="str">
            <v>NO</v>
          </cell>
          <cell r="AP149" t="str">
            <v>NO</v>
          </cell>
          <cell r="AQ149" t="str">
            <v>NO</v>
          </cell>
          <cell r="AR149" t="str">
            <v>NO</v>
          </cell>
          <cell r="AS149" t="str">
            <v>Aaa</v>
          </cell>
          <cell r="AT149" t="str">
            <v>AAA</v>
          </cell>
          <cell r="AU149" t="str">
            <v>NO</v>
          </cell>
          <cell r="AV149" t="str">
            <v>NO</v>
          </cell>
          <cell r="AW149" t="str">
            <v>NO</v>
          </cell>
          <cell r="AX149" t="str">
            <v>NO</v>
          </cell>
          <cell r="AY149" t="str">
            <v>NO</v>
          </cell>
          <cell r="AZ149" t="str">
            <v>NO</v>
          </cell>
          <cell r="BA149" t="str">
            <v>Euro</v>
          </cell>
        </row>
        <row r="150">
          <cell r="A150" t="str">
            <v>BRS280VD5a</v>
          </cell>
          <cell r="B150">
            <v>0</v>
          </cell>
          <cell r="C150" t="str">
            <v>United Central Industrial Supply Company, L.L.C</v>
          </cell>
          <cell r="D150" t="str">
            <v>United Central Industrial Supply Company, L.L.C</v>
          </cell>
          <cell r="E150" t="str">
            <v>Term Loan</v>
          </cell>
          <cell r="F150" t="str">
            <v>LOAN</v>
          </cell>
          <cell r="G150">
            <v>40999</v>
          </cell>
          <cell r="H150" t="str">
            <v>FLOATING</v>
          </cell>
          <cell r="I150">
            <v>4</v>
          </cell>
          <cell r="J150">
            <v>0.03</v>
          </cell>
          <cell r="K150">
            <v>142000000</v>
          </cell>
          <cell r="L150" t="str">
            <v>B3</v>
          </cell>
          <cell r="M150" t="str">
            <v>N/R</v>
          </cell>
          <cell r="N150">
            <v>0</v>
          </cell>
          <cell r="O150">
            <v>0</v>
          </cell>
          <cell r="P150" t="str">
            <v>B3</v>
          </cell>
          <cell r="Q150">
            <v>0</v>
          </cell>
          <cell r="R150">
            <v>0</v>
          </cell>
          <cell r="S150" t="str">
            <v>No</v>
          </cell>
          <cell r="T150" t="str">
            <v>Private Rating</v>
          </cell>
          <cell r="U150" t="str">
            <v>B</v>
          </cell>
          <cell r="V150">
            <v>0</v>
          </cell>
          <cell r="W150">
            <v>0</v>
          </cell>
          <cell r="X150" t="str">
            <v>B</v>
          </cell>
          <cell r="Y150">
            <v>0</v>
          </cell>
          <cell r="Z150">
            <v>0</v>
          </cell>
          <cell r="AA150" t="str">
            <v>No</v>
          </cell>
          <cell r="AB150" t="str">
            <v>Private Rating</v>
          </cell>
          <cell r="AC150" t="str">
            <v>Oil and Gas</v>
          </cell>
          <cell r="AD150" t="str">
            <v>Oil and gas</v>
          </cell>
          <cell r="AE150" t="str">
            <v>USA</v>
          </cell>
          <cell r="AF150" t="str">
            <v>Senior Secured</v>
          </cell>
          <cell r="AG150">
            <v>38835</v>
          </cell>
          <cell r="AH150">
            <v>0</v>
          </cell>
          <cell r="AI150" t="str">
            <v>NO</v>
          </cell>
          <cell r="AJ150" t="str">
            <v>NO</v>
          </cell>
          <cell r="AK150">
            <v>0</v>
          </cell>
          <cell r="AL150" t="str">
            <v>Senior Secured Loan Collateral Debt Obligation</v>
          </cell>
          <cell r="AM150" t="str">
            <v>Senior Secured Loan Collateral Debt Obligation</v>
          </cell>
          <cell r="AN150" t="str">
            <v>NO</v>
          </cell>
          <cell r="AO150" t="str">
            <v>NO</v>
          </cell>
          <cell r="AP150" t="str">
            <v>NO</v>
          </cell>
          <cell r="AQ150" t="str">
            <v>NO</v>
          </cell>
          <cell r="AR150" t="str">
            <v>NO</v>
          </cell>
          <cell r="AS150" t="str">
            <v>Aaa</v>
          </cell>
          <cell r="AT150" t="str">
            <v>AAA</v>
          </cell>
          <cell r="AU150" t="str">
            <v>NO</v>
          </cell>
          <cell r="AV150" t="str">
            <v>NO</v>
          </cell>
          <cell r="AW150" t="str">
            <v>NO</v>
          </cell>
          <cell r="AX150" t="str">
            <v>NO</v>
          </cell>
          <cell r="AY150" t="str">
            <v>NO</v>
          </cell>
          <cell r="AZ150" t="str">
            <v>NO</v>
          </cell>
          <cell r="BA150" t="str">
            <v>USD</v>
          </cell>
        </row>
        <row r="151">
          <cell r="A151" t="str">
            <v>BRS1KHWR4</v>
          </cell>
          <cell r="B151">
            <v>0</v>
          </cell>
          <cell r="C151" t="str">
            <v>Delta Air Lines, Inc.</v>
          </cell>
          <cell r="D151" t="str">
            <v>Delta Air Lines Inc.</v>
          </cell>
          <cell r="E151" t="str">
            <v>DIP Term Loan A</v>
          </cell>
          <cell r="F151" t="str">
            <v>LOAN</v>
          </cell>
          <cell r="G151">
            <v>39523</v>
          </cell>
          <cell r="H151" t="str">
            <v>FLOATING</v>
          </cell>
          <cell r="I151">
            <v>4</v>
          </cell>
          <cell r="J151">
            <v>2.75E-2</v>
          </cell>
          <cell r="K151">
            <v>1900000000</v>
          </cell>
          <cell r="L151" t="str">
            <v>Baa3</v>
          </cell>
          <cell r="M151" t="str">
            <v>N/R</v>
          </cell>
          <cell r="N151">
            <v>0</v>
          </cell>
          <cell r="O151">
            <v>0</v>
          </cell>
          <cell r="P151" t="str">
            <v>N/R</v>
          </cell>
          <cell r="Q151">
            <v>0</v>
          </cell>
          <cell r="R151">
            <v>0</v>
          </cell>
          <cell r="S151" t="str">
            <v>No</v>
          </cell>
          <cell r="T151" t="str">
            <v>Private Rating</v>
          </cell>
          <cell r="U151" t="str">
            <v>BB</v>
          </cell>
          <cell r="V151">
            <v>0</v>
          </cell>
          <cell r="W151">
            <v>0</v>
          </cell>
          <cell r="X151" t="str">
            <v>N/R</v>
          </cell>
          <cell r="Y151">
            <v>0</v>
          </cell>
          <cell r="Z151">
            <v>0</v>
          </cell>
          <cell r="AA151" t="str">
            <v>No</v>
          </cell>
          <cell r="AB151" t="str">
            <v>Private Rating</v>
          </cell>
          <cell r="AC151" t="str">
            <v>Personal Transportation</v>
          </cell>
          <cell r="AD151" t="str">
            <v>Air transport</v>
          </cell>
          <cell r="AE151" t="str">
            <v>USA</v>
          </cell>
          <cell r="AF151" t="str">
            <v>Debtor-In-Posession</v>
          </cell>
          <cell r="AG151">
            <v>38611</v>
          </cell>
          <cell r="AH151">
            <v>0</v>
          </cell>
          <cell r="AI151" t="str">
            <v>NO</v>
          </cell>
          <cell r="AJ151" t="str">
            <v>NO</v>
          </cell>
          <cell r="AK151">
            <v>0</v>
          </cell>
          <cell r="AL151" t="str">
            <v>DIP Loans</v>
          </cell>
          <cell r="AM151" t="str">
            <v>DIP Loans</v>
          </cell>
          <cell r="AN151" t="str">
            <v>NO</v>
          </cell>
          <cell r="AO151" t="str">
            <v>NO</v>
          </cell>
          <cell r="AP151" t="str">
            <v>NO</v>
          </cell>
          <cell r="AQ151" t="str">
            <v>NO</v>
          </cell>
          <cell r="AR151" t="str">
            <v>NO</v>
          </cell>
          <cell r="AS151" t="str">
            <v>Aaa</v>
          </cell>
          <cell r="AT151" t="str">
            <v>AAA</v>
          </cell>
          <cell r="AU151" t="str">
            <v>NO</v>
          </cell>
          <cell r="AV151" t="str">
            <v>YES</v>
          </cell>
          <cell r="AW151" t="str">
            <v>NO</v>
          </cell>
          <cell r="AX151" t="str">
            <v>NO</v>
          </cell>
          <cell r="AY151" t="str">
            <v>NO</v>
          </cell>
          <cell r="AZ151" t="str">
            <v>NO</v>
          </cell>
          <cell r="BA151" t="str">
            <v>USD</v>
          </cell>
        </row>
        <row r="152">
          <cell r="A152" t="str">
            <v>BRS28FGM9</v>
          </cell>
          <cell r="B152">
            <v>0</v>
          </cell>
          <cell r="C152" t="str">
            <v>Dole Foods</v>
          </cell>
          <cell r="D152" t="str">
            <v>Dole Foods</v>
          </cell>
          <cell r="E152" t="str">
            <v>Synthetic L/C Facility</v>
          </cell>
          <cell r="F152" t="str">
            <v>LOAN</v>
          </cell>
          <cell r="G152">
            <v>41017</v>
          </cell>
          <cell r="H152" t="str">
            <v>FLOATING</v>
          </cell>
          <cell r="I152">
            <v>4</v>
          </cell>
          <cell r="J152">
            <v>1.7500000000000002E-2</v>
          </cell>
          <cell r="K152">
            <v>650000000</v>
          </cell>
          <cell r="L152" t="str">
            <v>Ba3</v>
          </cell>
          <cell r="M152" t="str">
            <v>N/R</v>
          </cell>
          <cell r="N152">
            <v>0</v>
          </cell>
          <cell r="O152">
            <v>0</v>
          </cell>
          <cell r="P152" t="str">
            <v>B1</v>
          </cell>
          <cell r="Q152">
            <v>0</v>
          </cell>
          <cell r="R152">
            <v>0</v>
          </cell>
          <cell r="S152" t="str">
            <v>No</v>
          </cell>
          <cell r="T152" t="str">
            <v>Public Rating</v>
          </cell>
          <cell r="U152" t="str">
            <v>BB-</v>
          </cell>
          <cell r="V152">
            <v>0</v>
          </cell>
          <cell r="W152">
            <v>0</v>
          </cell>
          <cell r="X152" t="str">
            <v>B+</v>
          </cell>
          <cell r="Y152">
            <v>0</v>
          </cell>
          <cell r="Z152">
            <v>0</v>
          </cell>
          <cell r="AA152" t="str">
            <v>No</v>
          </cell>
          <cell r="AB152" t="str">
            <v>Public Rating</v>
          </cell>
          <cell r="AC152" t="str">
            <v>Beverage, Food and Tobacco</v>
          </cell>
          <cell r="AD152" t="str">
            <v>Food products</v>
          </cell>
          <cell r="AE152" t="str">
            <v>USA</v>
          </cell>
          <cell r="AF152" t="str">
            <v>Senior Secured</v>
          </cell>
          <cell r="AG152">
            <v>37708</v>
          </cell>
          <cell r="AH152" t="str">
            <v>Dole Holding Company, LLC</v>
          </cell>
          <cell r="AI152" t="str">
            <v>NO</v>
          </cell>
          <cell r="AJ152" t="str">
            <v>NO</v>
          </cell>
          <cell r="AK152">
            <v>0</v>
          </cell>
          <cell r="AL152" t="str">
            <v>Senior Secured Loan Collateral Debt Obligation</v>
          </cell>
          <cell r="AM152" t="str">
            <v>Senior Secured Loan Collateral Debt Obligation</v>
          </cell>
          <cell r="AN152" t="str">
            <v>NO</v>
          </cell>
          <cell r="AO152" t="str">
            <v>NO</v>
          </cell>
          <cell r="AP152" t="str">
            <v>NO</v>
          </cell>
          <cell r="AQ152" t="str">
            <v>NO</v>
          </cell>
          <cell r="AR152" t="str">
            <v>NO</v>
          </cell>
          <cell r="AS152" t="str">
            <v>Aaa</v>
          </cell>
          <cell r="AT152" t="str">
            <v>AAA</v>
          </cell>
          <cell r="AU152" t="str">
            <v>NO</v>
          </cell>
          <cell r="AV152" t="str">
            <v>NO</v>
          </cell>
          <cell r="AW152" t="str">
            <v>NO</v>
          </cell>
          <cell r="AX152" t="str">
            <v>NO</v>
          </cell>
          <cell r="AY152" t="str">
            <v>NO</v>
          </cell>
          <cell r="AZ152" t="str">
            <v>NO</v>
          </cell>
          <cell r="BA152" t="str">
            <v>USD</v>
          </cell>
        </row>
        <row r="153">
          <cell r="A153" t="str">
            <v>BRS14K5C8</v>
          </cell>
          <cell r="B153">
            <v>0</v>
          </cell>
          <cell r="C153" t="str">
            <v>Deltek Systems, Inc.</v>
          </cell>
          <cell r="D153" t="str">
            <v>Deltek Systems, Inc.</v>
          </cell>
          <cell r="E153" t="str">
            <v>Term Loan</v>
          </cell>
          <cell r="F153" t="str">
            <v>LOAN</v>
          </cell>
          <cell r="G153">
            <v>40290</v>
          </cell>
          <cell r="H153" t="str">
            <v>FLOATING</v>
          </cell>
          <cell r="I153">
            <v>4</v>
          </cell>
          <cell r="J153">
            <v>2.2499999999999999E-2</v>
          </cell>
          <cell r="K153">
            <v>130000000</v>
          </cell>
          <cell r="L153" t="str">
            <v>B1</v>
          </cell>
          <cell r="M153" t="str">
            <v>N/R</v>
          </cell>
          <cell r="N153">
            <v>0</v>
          </cell>
          <cell r="O153">
            <v>0</v>
          </cell>
          <cell r="P153" t="str">
            <v>B1</v>
          </cell>
          <cell r="Q153">
            <v>0</v>
          </cell>
          <cell r="R153">
            <v>0</v>
          </cell>
          <cell r="S153" t="str">
            <v>No</v>
          </cell>
          <cell r="T153" t="str">
            <v>Private Rating</v>
          </cell>
          <cell r="U153" t="str">
            <v>B</v>
          </cell>
          <cell r="V153">
            <v>0</v>
          </cell>
          <cell r="W153">
            <v>0</v>
          </cell>
          <cell r="X153" t="str">
            <v>B</v>
          </cell>
          <cell r="Y153">
            <v>0</v>
          </cell>
          <cell r="Z153">
            <v>0</v>
          </cell>
          <cell r="AA153" t="str">
            <v>No</v>
          </cell>
          <cell r="AB153" t="str">
            <v>Private Rating</v>
          </cell>
          <cell r="AC153" t="str">
            <v>Electronics</v>
          </cell>
          <cell r="AD153" t="str">
            <v>Electronics/electrical</v>
          </cell>
          <cell r="AE153" t="str">
            <v>USA</v>
          </cell>
          <cell r="AF153" t="str">
            <v>Senior Secured</v>
          </cell>
          <cell r="AG153">
            <v>38464</v>
          </cell>
          <cell r="AH153">
            <v>0</v>
          </cell>
          <cell r="AI153" t="str">
            <v>NO</v>
          </cell>
          <cell r="AJ153" t="str">
            <v>NO</v>
          </cell>
          <cell r="AK153">
            <v>0</v>
          </cell>
          <cell r="AL153" t="str">
            <v>Senior Secured Loan Collateral Debt Obligation</v>
          </cell>
          <cell r="AM153" t="str">
            <v>Senior Secured Loan Collateral Debt Obligation</v>
          </cell>
          <cell r="AN153" t="str">
            <v>NO</v>
          </cell>
          <cell r="AO153" t="str">
            <v>NO</v>
          </cell>
          <cell r="AP153" t="str">
            <v>NO</v>
          </cell>
          <cell r="AQ153" t="str">
            <v>NO</v>
          </cell>
          <cell r="AR153" t="str">
            <v>NO</v>
          </cell>
          <cell r="AS153" t="str">
            <v>Aaa</v>
          </cell>
          <cell r="AT153" t="str">
            <v>AAA</v>
          </cell>
          <cell r="AU153" t="str">
            <v>NO</v>
          </cell>
          <cell r="AV153" t="str">
            <v>NO</v>
          </cell>
          <cell r="AW153" t="str">
            <v>NO</v>
          </cell>
          <cell r="AX153" t="str">
            <v>NO</v>
          </cell>
          <cell r="AY153" t="str">
            <v>NO</v>
          </cell>
          <cell r="AZ153" t="str">
            <v>NO</v>
          </cell>
          <cell r="BA153" t="str">
            <v>USD</v>
          </cell>
        </row>
        <row r="154">
          <cell r="A154" t="str">
            <v>BRS28QFX2</v>
          </cell>
          <cell r="B154">
            <v>0</v>
          </cell>
          <cell r="C154" t="str">
            <v>Lone Star Merger Corp. (to be merged with, and into, Activant Solutions Holdings Inc., which, in turn, will be merged with, and into, Activant Solutions Inc.)</v>
          </cell>
          <cell r="D154" t="str">
            <v>Lone Star Merger Corp. (to be merged with, and into, Activant Solutions Holdings Inc., which, in turn, will be merged with, and into, Activant Solutions Inc.)</v>
          </cell>
          <cell r="E154" t="str">
            <v>Term Loan</v>
          </cell>
          <cell r="F154" t="str">
            <v>LOAN</v>
          </cell>
          <cell r="G154">
            <v>41395</v>
          </cell>
          <cell r="H154" t="str">
            <v>FLOATING</v>
          </cell>
          <cell r="I154">
            <v>4</v>
          </cell>
          <cell r="J154">
            <v>0.02</v>
          </cell>
          <cell r="K154">
            <v>430000000</v>
          </cell>
          <cell r="L154" t="str">
            <v>B2</v>
          </cell>
          <cell r="M154" t="str">
            <v>B2</v>
          </cell>
          <cell r="N154">
            <v>0</v>
          </cell>
          <cell r="O154" t="str">
            <v>Caa1</v>
          </cell>
          <cell r="P154" t="str">
            <v>B2</v>
          </cell>
          <cell r="Q154">
            <v>0</v>
          </cell>
          <cell r="R154">
            <v>0</v>
          </cell>
          <cell r="S154" t="str">
            <v>No</v>
          </cell>
          <cell r="T154" t="str">
            <v>Public Rating</v>
          </cell>
          <cell r="U154" t="str">
            <v>B</v>
          </cell>
          <cell r="V154">
            <v>0</v>
          </cell>
          <cell r="W154" t="str">
            <v>CCC+</v>
          </cell>
          <cell r="X154" t="str">
            <v>B</v>
          </cell>
          <cell r="Y154">
            <v>0</v>
          </cell>
          <cell r="Z154">
            <v>0</v>
          </cell>
          <cell r="AA154" t="str">
            <v>No</v>
          </cell>
          <cell r="AB154" t="str">
            <v>Public Rating</v>
          </cell>
          <cell r="AC154" t="str">
            <v>Electronics</v>
          </cell>
          <cell r="AD154" t="str">
            <v>Electronics/electrical</v>
          </cell>
          <cell r="AE154" t="str">
            <v>USA</v>
          </cell>
          <cell r="AF154" t="str">
            <v>Senior Secured</v>
          </cell>
          <cell r="AG154">
            <v>38838</v>
          </cell>
          <cell r="AH154">
            <v>0</v>
          </cell>
          <cell r="AI154" t="str">
            <v>NO</v>
          </cell>
          <cell r="AJ154" t="str">
            <v>NO</v>
          </cell>
          <cell r="AK154">
            <v>0</v>
          </cell>
          <cell r="AL154" t="str">
            <v>Senior Secured Loan Collateral Debt Obligation</v>
          </cell>
          <cell r="AM154" t="str">
            <v>Senior Secured Loan Collateral Debt Obligation</v>
          </cell>
          <cell r="AN154" t="str">
            <v>NO</v>
          </cell>
          <cell r="AO154" t="str">
            <v>NO</v>
          </cell>
          <cell r="AP154" t="str">
            <v>NO</v>
          </cell>
          <cell r="AQ154" t="str">
            <v>NO</v>
          </cell>
          <cell r="AR154" t="str">
            <v>NO</v>
          </cell>
          <cell r="AS154" t="str">
            <v>Aaa</v>
          </cell>
          <cell r="AT154" t="str">
            <v>AAA</v>
          </cell>
          <cell r="AU154" t="str">
            <v>NO</v>
          </cell>
          <cell r="AV154" t="str">
            <v>NO</v>
          </cell>
          <cell r="AW154" t="str">
            <v>NO</v>
          </cell>
          <cell r="AX154" t="str">
            <v>NO</v>
          </cell>
          <cell r="AY154" t="str">
            <v>NO</v>
          </cell>
          <cell r="AZ154" t="str">
            <v>NO</v>
          </cell>
          <cell r="BA154" t="str">
            <v>USD</v>
          </cell>
        </row>
        <row r="155">
          <cell r="A155" t="str">
            <v>BRS27KM42</v>
          </cell>
          <cell r="B155">
            <v>0</v>
          </cell>
          <cell r="C155" t="str">
            <v>Charter Communications Operating, LLC</v>
          </cell>
          <cell r="D155" t="str">
            <v>CCO Holdings, LLC</v>
          </cell>
          <cell r="E155" t="str">
            <v>Term Loan B</v>
          </cell>
          <cell r="F155" t="str">
            <v>LOAN</v>
          </cell>
          <cell r="G155">
            <v>41392</v>
          </cell>
          <cell r="H155" t="str">
            <v>FLOATING</v>
          </cell>
          <cell r="I155">
            <v>4</v>
          </cell>
          <cell r="J155">
            <v>2.6249999999999999E-2</v>
          </cell>
          <cell r="K155">
            <v>6800000000</v>
          </cell>
          <cell r="L155" t="str">
            <v>B2</v>
          </cell>
          <cell r="M155" t="str">
            <v>N/R</v>
          </cell>
          <cell r="N155">
            <v>0</v>
          </cell>
          <cell r="O155">
            <v>0</v>
          </cell>
          <cell r="P155" t="str">
            <v>Caa1</v>
          </cell>
          <cell r="Q155">
            <v>0</v>
          </cell>
          <cell r="R155">
            <v>0</v>
          </cell>
          <cell r="S155" t="str">
            <v>No</v>
          </cell>
          <cell r="T155" t="str">
            <v>Public Rating</v>
          </cell>
          <cell r="U155" t="str">
            <v>B</v>
          </cell>
          <cell r="V155">
            <v>0</v>
          </cell>
          <cell r="W155">
            <v>0</v>
          </cell>
          <cell r="X155" t="str">
            <v>CCC+</v>
          </cell>
          <cell r="Y155">
            <v>0</v>
          </cell>
          <cell r="Z155">
            <v>0</v>
          </cell>
          <cell r="AA155" t="str">
            <v>No</v>
          </cell>
          <cell r="AB155" t="str">
            <v>Public Rating</v>
          </cell>
          <cell r="AC155" t="str">
            <v>Broadcasting &amp; Entertainment</v>
          </cell>
          <cell r="AD155" t="str">
            <v>Broadcast radio and television</v>
          </cell>
          <cell r="AE155" t="str">
            <v>USA</v>
          </cell>
          <cell r="AF155" t="str">
            <v>Senior Secured</v>
          </cell>
          <cell r="AG155">
            <v>38835</v>
          </cell>
          <cell r="AH155">
            <v>0</v>
          </cell>
          <cell r="AI155" t="str">
            <v>NO</v>
          </cell>
          <cell r="AJ155" t="str">
            <v>NO</v>
          </cell>
          <cell r="AK155">
            <v>0</v>
          </cell>
          <cell r="AL155" t="str">
            <v>Senior Secured Loan Collateral Debt Obligation</v>
          </cell>
          <cell r="AM155" t="str">
            <v>Senior Secured Loan Collateral Debt Obligation</v>
          </cell>
          <cell r="AN155" t="str">
            <v>NO</v>
          </cell>
          <cell r="AO155" t="str">
            <v>NO</v>
          </cell>
          <cell r="AP155" t="str">
            <v>NO</v>
          </cell>
          <cell r="AQ155" t="str">
            <v>NO</v>
          </cell>
          <cell r="AR155" t="str">
            <v>NO</v>
          </cell>
          <cell r="AS155" t="str">
            <v>Aaa</v>
          </cell>
          <cell r="AT155" t="str">
            <v>AAA</v>
          </cell>
          <cell r="AU155" t="str">
            <v>NO</v>
          </cell>
          <cell r="AV155" t="str">
            <v>NO</v>
          </cell>
          <cell r="AW155" t="str">
            <v>NO</v>
          </cell>
          <cell r="AX155" t="str">
            <v>NO</v>
          </cell>
          <cell r="AY155" t="str">
            <v>NO</v>
          </cell>
          <cell r="AZ155" t="str">
            <v>NO</v>
          </cell>
          <cell r="BA155" t="str">
            <v>USD</v>
          </cell>
        </row>
        <row r="156">
          <cell r="A156" t="str">
            <v>BRS279751a</v>
          </cell>
          <cell r="B156">
            <v>0</v>
          </cell>
          <cell r="C156" t="str">
            <v>UPC Broadband Holding B.V. and UPC Financing Partnership</v>
          </cell>
          <cell r="D156" t="str">
            <v>UPC Broadband Holding B.V. and UPC Financing Partnership</v>
          </cell>
          <cell r="E156" t="str">
            <v>Term Loan J-2</v>
          </cell>
          <cell r="F156" t="str">
            <v>LOAN</v>
          </cell>
          <cell r="G156">
            <v>41364</v>
          </cell>
          <cell r="H156" t="str">
            <v>FLOATING</v>
          </cell>
          <cell r="I156">
            <v>4</v>
          </cell>
          <cell r="J156">
            <v>0.02</v>
          </cell>
          <cell r="K156">
            <v>1672000000</v>
          </cell>
          <cell r="L156" t="str">
            <v>B1</v>
          </cell>
          <cell r="M156" t="str">
            <v>N/R</v>
          </cell>
          <cell r="N156">
            <v>0</v>
          </cell>
          <cell r="O156">
            <v>0</v>
          </cell>
          <cell r="P156" t="str">
            <v>N/R</v>
          </cell>
          <cell r="Q156">
            <v>0</v>
          </cell>
          <cell r="R156">
            <v>0</v>
          </cell>
          <cell r="S156" t="str">
            <v>No</v>
          </cell>
          <cell r="T156" t="str">
            <v>Public Rating</v>
          </cell>
          <cell r="U156" t="str">
            <v>B</v>
          </cell>
          <cell r="V156">
            <v>0</v>
          </cell>
          <cell r="W156">
            <v>0</v>
          </cell>
          <cell r="X156" t="str">
            <v>B</v>
          </cell>
          <cell r="Y156">
            <v>0</v>
          </cell>
          <cell r="Z156">
            <v>0</v>
          </cell>
          <cell r="AA156" t="str">
            <v>No</v>
          </cell>
          <cell r="AB156" t="str">
            <v>Public Rating</v>
          </cell>
          <cell r="AC156" t="str">
            <v>Broadcasting &amp; Entertainment</v>
          </cell>
          <cell r="AD156" t="str">
            <v>Cable and satellite television</v>
          </cell>
          <cell r="AE156" t="str">
            <v>USA</v>
          </cell>
          <cell r="AF156" t="str">
            <v>Senior Secured</v>
          </cell>
          <cell r="AG156">
            <v>38002</v>
          </cell>
          <cell r="AH156">
            <v>0</v>
          </cell>
          <cell r="AI156" t="str">
            <v>NO</v>
          </cell>
          <cell r="AJ156" t="str">
            <v>NO</v>
          </cell>
          <cell r="AK156">
            <v>0</v>
          </cell>
          <cell r="AL156" t="str">
            <v>Senior Secured Loan Collateral Debt Obligation</v>
          </cell>
          <cell r="AM156" t="str">
            <v>Senior Secured Loan Collateral Debt Obligation</v>
          </cell>
          <cell r="AN156" t="str">
            <v>NO</v>
          </cell>
          <cell r="AO156" t="str">
            <v>NO</v>
          </cell>
          <cell r="AP156" t="str">
            <v>NO</v>
          </cell>
          <cell r="AQ156" t="str">
            <v>NO</v>
          </cell>
          <cell r="AR156" t="str">
            <v>NO</v>
          </cell>
          <cell r="AS156" t="str">
            <v>Aaa</v>
          </cell>
          <cell r="AT156" t="str">
            <v>AAA</v>
          </cell>
          <cell r="AU156" t="str">
            <v>NO</v>
          </cell>
          <cell r="AV156" t="str">
            <v>NO</v>
          </cell>
          <cell r="AW156" t="str">
            <v>NO</v>
          </cell>
          <cell r="AX156" t="str">
            <v>NO</v>
          </cell>
          <cell r="AY156" t="str">
            <v>NO</v>
          </cell>
          <cell r="AZ156" t="str">
            <v>NO</v>
          </cell>
          <cell r="BA156" t="str">
            <v>Euro</v>
          </cell>
        </row>
        <row r="157">
          <cell r="A157" t="str">
            <v>BRS279793a</v>
          </cell>
          <cell r="B157">
            <v>0</v>
          </cell>
          <cell r="C157" t="str">
            <v>UPC Broadband Holding B.V. and UPC Financing Partnership</v>
          </cell>
          <cell r="D157" t="str">
            <v>UPC Broadband Holding B.V. and UPC Financing Partnership</v>
          </cell>
          <cell r="E157" t="str">
            <v>Term Loan K-2</v>
          </cell>
          <cell r="F157" t="str">
            <v>LOAN</v>
          </cell>
          <cell r="G157">
            <v>41639</v>
          </cell>
          <cell r="H157" t="str">
            <v>FLOATING</v>
          </cell>
          <cell r="I157">
            <v>4</v>
          </cell>
          <cell r="J157">
            <v>0.02</v>
          </cell>
          <cell r="K157">
            <v>1672000000</v>
          </cell>
          <cell r="L157" t="str">
            <v>B1</v>
          </cell>
          <cell r="M157" t="str">
            <v>N/R</v>
          </cell>
          <cell r="N157">
            <v>0</v>
          </cell>
          <cell r="O157">
            <v>0</v>
          </cell>
          <cell r="P157" t="str">
            <v>N/R</v>
          </cell>
          <cell r="Q157">
            <v>0</v>
          </cell>
          <cell r="R157">
            <v>0</v>
          </cell>
          <cell r="S157" t="str">
            <v>No</v>
          </cell>
          <cell r="T157" t="str">
            <v>Public Rating</v>
          </cell>
          <cell r="U157" t="str">
            <v>B</v>
          </cell>
          <cell r="V157">
            <v>0</v>
          </cell>
          <cell r="W157">
            <v>0</v>
          </cell>
          <cell r="X157" t="str">
            <v>B</v>
          </cell>
          <cell r="Y157">
            <v>0</v>
          </cell>
          <cell r="Z157">
            <v>0</v>
          </cell>
          <cell r="AA157" t="str">
            <v>No</v>
          </cell>
          <cell r="AB157" t="str">
            <v>Public Rating</v>
          </cell>
          <cell r="AC157" t="str">
            <v>Broadcasting &amp; Entertainment</v>
          </cell>
          <cell r="AD157" t="str">
            <v>Cable and satellite television</v>
          </cell>
          <cell r="AE157" t="str">
            <v>USA</v>
          </cell>
          <cell r="AF157" t="str">
            <v>Senior Secured</v>
          </cell>
          <cell r="AG157">
            <v>38002</v>
          </cell>
          <cell r="AH157">
            <v>0</v>
          </cell>
          <cell r="AI157" t="str">
            <v>NO</v>
          </cell>
          <cell r="AJ157" t="str">
            <v>NO</v>
          </cell>
          <cell r="AK157">
            <v>0</v>
          </cell>
          <cell r="AL157" t="str">
            <v>Senior Secured Loan Collateral Debt Obligation</v>
          </cell>
          <cell r="AM157" t="str">
            <v>Senior Secured Loan Collateral Debt Obligation</v>
          </cell>
          <cell r="AN157" t="str">
            <v>NO</v>
          </cell>
          <cell r="AO157" t="str">
            <v>NO</v>
          </cell>
          <cell r="AP157" t="str">
            <v>NO</v>
          </cell>
          <cell r="AQ157" t="str">
            <v>NO</v>
          </cell>
          <cell r="AR157" t="str">
            <v>NO</v>
          </cell>
          <cell r="AS157" t="str">
            <v>Aaa</v>
          </cell>
          <cell r="AT157" t="str">
            <v>AAA</v>
          </cell>
          <cell r="AU157" t="str">
            <v>NO</v>
          </cell>
          <cell r="AV157" t="str">
            <v>NO</v>
          </cell>
          <cell r="AW157" t="str">
            <v>NO</v>
          </cell>
          <cell r="AX157" t="str">
            <v>NO</v>
          </cell>
          <cell r="AY157" t="str">
            <v>NO</v>
          </cell>
          <cell r="AZ157" t="str">
            <v>NO</v>
          </cell>
          <cell r="BA157" t="str">
            <v>Euro</v>
          </cell>
        </row>
        <row r="158">
          <cell r="A158" t="str">
            <v>BRS28UP46</v>
          </cell>
          <cell r="B158">
            <v>0</v>
          </cell>
          <cell r="C158" t="str">
            <v>Air Evac EMS Inc.</v>
          </cell>
          <cell r="D158" t="str">
            <v>Air Evac EMS Inc.</v>
          </cell>
          <cell r="E158" t="str">
            <v>Delayed Draw</v>
          </cell>
          <cell r="F158" t="str">
            <v>LOAN</v>
          </cell>
          <cell r="G158">
            <v>40633</v>
          </cell>
          <cell r="H158" t="str">
            <v>FLOATING</v>
          </cell>
          <cell r="I158">
            <v>4</v>
          </cell>
          <cell r="J158">
            <v>5.0000000000000001E-3</v>
          </cell>
          <cell r="K158">
            <v>175000000</v>
          </cell>
          <cell r="L158" t="str">
            <v>B2</v>
          </cell>
          <cell r="M158" t="str">
            <v>N/R</v>
          </cell>
          <cell r="N158">
            <v>0</v>
          </cell>
          <cell r="O158">
            <v>0</v>
          </cell>
          <cell r="P158" t="str">
            <v>B2</v>
          </cell>
          <cell r="Q158">
            <v>0</v>
          </cell>
          <cell r="R158">
            <v>0</v>
          </cell>
          <cell r="S158" t="str">
            <v>No</v>
          </cell>
          <cell r="T158" t="str">
            <v>Private Rating</v>
          </cell>
          <cell r="U158" t="str">
            <v>B</v>
          </cell>
          <cell r="V158">
            <v>0</v>
          </cell>
          <cell r="W158">
            <v>0</v>
          </cell>
          <cell r="X158" t="str">
            <v>B</v>
          </cell>
          <cell r="Y158">
            <v>0</v>
          </cell>
          <cell r="Z158">
            <v>0</v>
          </cell>
          <cell r="AA158" t="str">
            <v>No</v>
          </cell>
          <cell r="AB158" t="str">
            <v>Private Rating</v>
          </cell>
          <cell r="AC158" t="str">
            <v>Healthcare, Education and Childcare</v>
          </cell>
          <cell r="AD158" t="str">
            <v>Health care</v>
          </cell>
          <cell r="AE158" t="str">
            <v>USA</v>
          </cell>
          <cell r="AF158" t="str">
            <v>Senior Secured</v>
          </cell>
          <cell r="AG158">
            <v>38840</v>
          </cell>
          <cell r="AH158" t="str">
            <v>Air Evac Lifeteam Holding Corp./Air Evac Lifeteam LLC</v>
          </cell>
          <cell r="AI158" t="str">
            <v>NO</v>
          </cell>
          <cell r="AJ158" t="str">
            <v>NO</v>
          </cell>
          <cell r="AK158">
            <v>0</v>
          </cell>
          <cell r="AL158" t="str">
            <v>Senior Secured Loan Collateral Debt Obligation</v>
          </cell>
          <cell r="AM158" t="str">
            <v>Senior Secured Loan Collateral Debt Obligation</v>
          </cell>
          <cell r="AN158" t="str">
            <v>NO</v>
          </cell>
          <cell r="AO158" t="str">
            <v>NO</v>
          </cell>
          <cell r="AP158" t="str">
            <v>NO</v>
          </cell>
          <cell r="AQ158" t="str">
            <v>NO</v>
          </cell>
          <cell r="AR158" t="str">
            <v>NO</v>
          </cell>
          <cell r="AS158" t="str">
            <v>Aaa</v>
          </cell>
          <cell r="AT158" t="str">
            <v>AAA</v>
          </cell>
          <cell r="AU158" t="str">
            <v>NO</v>
          </cell>
          <cell r="AV158" t="str">
            <v>NO</v>
          </cell>
          <cell r="AW158" t="str">
            <v>NO</v>
          </cell>
          <cell r="AX158" t="str">
            <v>NO</v>
          </cell>
          <cell r="AY158" t="str">
            <v>NO</v>
          </cell>
          <cell r="AZ158" t="str">
            <v>NO</v>
          </cell>
          <cell r="BA158" t="str">
            <v>USD</v>
          </cell>
        </row>
        <row r="159">
          <cell r="A159" t="str">
            <v>BRS28U1S9</v>
          </cell>
          <cell r="B159">
            <v>0</v>
          </cell>
          <cell r="C159" t="str">
            <v>NPC International, Inc.</v>
          </cell>
          <cell r="D159" t="str">
            <v>NPC International, Inc.</v>
          </cell>
          <cell r="E159" t="str">
            <v>Term Loan</v>
          </cell>
          <cell r="F159" t="str">
            <v>LOAN</v>
          </cell>
          <cell r="G159">
            <v>41397</v>
          </cell>
          <cell r="H159" t="str">
            <v>FLOATING</v>
          </cell>
          <cell r="I159">
            <v>4</v>
          </cell>
          <cell r="J159">
            <v>1.7500000000000002E-2</v>
          </cell>
          <cell r="K159">
            <v>375000000</v>
          </cell>
          <cell r="L159" t="str">
            <v>B1</v>
          </cell>
          <cell r="M159" t="str">
            <v>N/R</v>
          </cell>
          <cell r="N159">
            <v>0</v>
          </cell>
          <cell r="O159" t="str">
            <v>Caa1</v>
          </cell>
          <cell r="P159" t="str">
            <v>B2</v>
          </cell>
          <cell r="Q159">
            <v>0</v>
          </cell>
          <cell r="R159">
            <v>0</v>
          </cell>
          <cell r="S159" t="str">
            <v>No</v>
          </cell>
          <cell r="T159" t="str">
            <v>Public Rating</v>
          </cell>
          <cell r="U159" t="str">
            <v>B+</v>
          </cell>
          <cell r="V159">
            <v>0</v>
          </cell>
          <cell r="W159" t="str">
            <v>B-</v>
          </cell>
          <cell r="X159" t="str">
            <v>B+</v>
          </cell>
          <cell r="Y159">
            <v>0</v>
          </cell>
          <cell r="Z159">
            <v>0</v>
          </cell>
          <cell r="AA159" t="str">
            <v>No</v>
          </cell>
          <cell r="AB159" t="str">
            <v>Public Rating</v>
          </cell>
          <cell r="AC159" t="str">
            <v>Retail Stores</v>
          </cell>
          <cell r="AD159" t="str">
            <v>Retailers (except food and drug)</v>
          </cell>
          <cell r="AE159" t="str">
            <v>USA</v>
          </cell>
          <cell r="AF159" t="str">
            <v>Senior Secured</v>
          </cell>
          <cell r="AG159">
            <v>38840</v>
          </cell>
          <cell r="AH159" t="str">
            <v>NPC Acquisition Holdings, LLC</v>
          </cell>
          <cell r="AI159" t="str">
            <v>NO</v>
          </cell>
          <cell r="AJ159" t="str">
            <v>NO</v>
          </cell>
          <cell r="AK159">
            <v>0</v>
          </cell>
          <cell r="AL159" t="str">
            <v>Senior Secured Loan Collateral Debt Obligation</v>
          </cell>
          <cell r="AM159" t="str">
            <v>Senior Secured Loan Collateral Debt Obligation</v>
          </cell>
          <cell r="AN159" t="str">
            <v>NO</v>
          </cell>
          <cell r="AO159" t="str">
            <v>NO</v>
          </cell>
          <cell r="AP159" t="str">
            <v>NO</v>
          </cell>
          <cell r="AQ159" t="str">
            <v>NO</v>
          </cell>
          <cell r="AR159" t="str">
            <v>NO</v>
          </cell>
          <cell r="AS159" t="str">
            <v>Aaa</v>
          </cell>
          <cell r="AT159" t="str">
            <v>AAA</v>
          </cell>
          <cell r="AU159" t="str">
            <v>NO</v>
          </cell>
          <cell r="AV159" t="str">
            <v>NO</v>
          </cell>
          <cell r="AW159" t="str">
            <v>NO</v>
          </cell>
          <cell r="AX159" t="str">
            <v>NO</v>
          </cell>
          <cell r="AY159" t="str">
            <v>NO</v>
          </cell>
          <cell r="AZ159" t="str">
            <v>NO</v>
          </cell>
          <cell r="BA159" t="str">
            <v>USD</v>
          </cell>
        </row>
        <row r="160">
          <cell r="A160" t="str">
            <v>BRS28UJ76</v>
          </cell>
          <cell r="B160">
            <v>0</v>
          </cell>
          <cell r="C160" t="str">
            <v xml:space="preserve"> Cequel Communications II, LLC</v>
          </cell>
          <cell r="D160" t="str">
            <v xml:space="preserve"> Cequel Communications, LLC/Cequel Communications Holdings II, LLC</v>
          </cell>
          <cell r="E160" t="str">
            <v>2nd Lien</v>
          </cell>
          <cell r="F160" t="str">
            <v>LOAN</v>
          </cell>
          <cell r="G160">
            <v>41760</v>
          </cell>
          <cell r="H160" t="str">
            <v>FLOATING</v>
          </cell>
          <cell r="I160">
            <v>4</v>
          </cell>
          <cell r="J160">
            <v>4.4999999999999998E-2</v>
          </cell>
          <cell r="K160">
            <v>675000000</v>
          </cell>
          <cell r="L160" t="str">
            <v>Caa1</v>
          </cell>
          <cell r="M160" t="str">
            <v>N/R</v>
          </cell>
          <cell r="N160">
            <v>0</v>
          </cell>
          <cell r="O160">
            <v>0</v>
          </cell>
          <cell r="P160" t="str">
            <v>B2</v>
          </cell>
          <cell r="Q160">
            <v>0</v>
          </cell>
          <cell r="R160">
            <v>0</v>
          </cell>
          <cell r="S160" t="str">
            <v>No</v>
          </cell>
          <cell r="T160" t="str">
            <v>Public Rating</v>
          </cell>
          <cell r="U160" t="str">
            <v>B-</v>
          </cell>
          <cell r="V160">
            <v>0</v>
          </cell>
          <cell r="W160">
            <v>0</v>
          </cell>
          <cell r="X160" t="str">
            <v>B+</v>
          </cell>
          <cell r="Y160">
            <v>0</v>
          </cell>
          <cell r="Z160">
            <v>0</v>
          </cell>
          <cell r="AA160" t="str">
            <v>No</v>
          </cell>
          <cell r="AB160" t="str">
            <v>Public Rating</v>
          </cell>
          <cell r="AC160" t="str">
            <v>Broadcasting &amp; Entertainment</v>
          </cell>
          <cell r="AD160" t="str">
            <v>Broadcast radio and television</v>
          </cell>
          <cell r="AE160" t="str">
            <v>USA</v>
          </cell>
          <cell r="AF160" t="str">
            <v>Senior Secured</v>
          </cell>
          <cell r="AG160">
            <v>38838</v>
          </cell>
          <cell r="AH160">
            <v>0</v>
          </cell>
          <cell r="AI160" t="str">
            <v>NO</v>
          </cell>
          <cell r="AJ160" t="str">
            <v>NO</v>
          </cell>
          <cell r="AK160">
            <v>0</v>
          </cell>
          <cell r="AL160" t="str">
            <v>Second Lein Secured Loan Collateral Debt Obligation</v>
          </cell>
          <cell r="AM160" t="str">
            <v>Non Senior Secured/Second Lien Secured Loan</v>
          </cell>
          <cell r="AN160" t="str">
            <v>NO</v>
          </cell>
          <cell r="AO160" t="str">
            <v>NO</v>
          </cell>
          <cell r="AP160" t="str">
            <v>NO</v>
          </cell>
          <cell r="AQ160" t="str">
            <v>NO</v>
          </cell>
          <cell r="AR160" t="str">
            <v>NO</v>
          </cell>
          <cell r="AS160" t="str">
            <v>Aaa</v>
          </cell>
          <cell r="AT160" t="str">
            <v>AAA</v>
          </cell>
          <cell r="AU160" t="str">
            <v>NO</v>
          </cell>
          <cell r="AV160" t="str">
            <v>NO</v>
          </cell>
          <cell r="AW160" t="str">
            <v>NO</v>
          </cell>
          <cell r="AX160" t="str">
            <v>NO</v>
          </cell>
          <cell r="AY160" t="str">
            <v>NO</v>
          </cell>
          <cell r="AZ160" t="str">
            <v>NO</v>
          </cell>
          <cell r="BA160" t="str">
            <v>USD</v>
          </cell>
        </row>
        <row r="161">
          <cell r="A161" t="str">
            <v>BRS28UHQ6</v>
          </cell>
          <cell r="B161">
            <v>0</v>
          </cell>
          <cell r="C161" t="str">
            <v xml:space="preserve"> Cequel Communications II, LLC</v>
          </cell>
          <cell r="D161" t="str">
            <v xml:space="preserve"> Cequel Communications II, LLC/Cequel Communications I, LLC</v>
          </cell>
          <cell r="E161" t="str">
            <v>Term Loan B</v>
          </cell>
          <cell r="F161" t="str">
            <v>LOAN</v>
          </cell>
          <cell r="G161">
            <v>41579</v>
          </cell>
          <cell r="H161" t="str">
            <v>FLOATING</v>
          </cell>
          <cell r="I161">
            <v>4</v>
          </cell>
          <cell r="J161">
            <v>2.2499999999999999E-2</v>
          </cell>
          <cell r="K161">
            <v>2200000000</v>
          </cell>
          <cell r="L161" t="str">
            <v>B1</v>
          </cell>
          <cell r="M161" t="str">
            <v>N/R</v>
          </cell>
          <cell r="N161">
            <v>0</v>
          </cell>
          <cell r="O161">
            <v>0</v>
          </cell>
          <cell r="P161" t="str">
            <v>B2</v>
          </cell>
          <cell r="Q161">
            <v>0</v>
          </cell>
          <cell r="R161">
            <v>0</v>
          </cell>
          <cell r="S161" t="str">
            <v>No</v>
          </cell>
          <cell r="T161" t="str">
            <v>Public Rating</v>
          </cell>
          <cell r="U161" t="str">
            <v>B+</v>
          </cell>
          <cell r="V161">
            <v>0</v>
          </cell>
          <cell r="W161">
            <v>0</v>
          </cell>
          <cell r="X161" t="str">
            <v>B+</v>
          </cell>
          <cell r="Y161">
            <v>0</v>
          </cell>
          <cell r="Z161">
            <v>0</v>
          </cell>
          <cell r="AA161" t="str">
            <v>No</v>
          </cell>
          <cell r="AB161" t="str">
            <v>Public Rating</v>
          </cell>
          <cell r="AC161" t="str">
            <v>Broadcasting &amp; Entertainment</v>
          </cell>
          <cell r="AD161" t="str">
            <v>Broadcast radio and television</v>
          </cell>
          <cell r="AE161" t="str">
            <v>USA</v>
          </cell>
          <cell r="AF161" t="str">
            <v>Senior Secured</v>
          </cell>
          <cell r="AG161">
            <v>38838</v>
          </cell>
          <cell r="AH161">
            <v>0</v>
          </cell>
          <cell r="AI161" t="str">
            <v>NO</v>
          </cell>
          <cell r="AJ161" t="str">
            <v>NO</v>
          </cell>
          <cell r="AK161">
            <v>0</v>
          </cell>
          <cell r="AL161" t="str">
            <v>Senior Secured Loan Collateral Debt Obligation</v>
          </cell>
          <cell r="AM161" t="str">
            <v>Senior Secured Loan Collateral Debt Obligation</v>
          </cell>
          <cell r="AN161" t="str">
            <v>NO</v>
          </cell>
          <cell r="AO161" t="str">
            <v>NO</v>
          </cell>
          <cell r="AP161" t="str">
            <v>NO</v>
          </cell>
          <cell r="AQ161" t="str">
            <v>NO</v>
          </cell>
          <cell r="AR161" t="str">
            <v>NO</v>
          </cell>
          <cell r="AS161" t="str">
            <v>Aaa</v>
          </cell>
          <cell r="AT161" t="str">
            <v>AAA</v>
          </cell>
          <cell r="AU161" t="str">
            <v>NO</v>
          </cell>
          <cell r="AV161" t="str">
            <v>NO</v>
          </cell>
          <cell r="AW161" t="str">
            <v>NO</v>
          </cell>
          <cell r="AX161" t="str">
            <v>NO</v>
          </cell>
          <cell r="AY161" t="str">
            <v>NO</v>
          </cell>
          <cell r="AZ161" t="str">
            <v>NO</v>
          </cell>
          <cell r="BA161" t="str">
            <v>USD</v>
          </cell>
        </row>
        <row r="162">
          <cell r="A162" t="str">
            <v>BRS28USZ4</v>
          </cell>
          <cell r="B162">
            <v>0</v>
          </cell>
          <cell r="C162" t="str">
            <v>Mediacom</v>
          </cell>
          <cell r="D162" t="str">
            <v>Mediacom Illinois LLC</v>
          </cell>
          <cell r="E162" t="str">
            <v>Term Loan B</v>
          </cell>
          <cell r="F162" t="str">
            <v>LOAN</v>
          </cell>
          <cell r="G162">
            <v>42019</v>
          </cell>
          <cell r="H162" t="str">
            <v>FLOATING</v>
          </cell>
          <cell r="I162">
            <v>4</v>
          </cell>
          <cell r="J162">
            <v>1.7500000000000002E-2</v>
          </cell>
          <cell r="K162">
            <v>650000000</v>
          </cell>
          <cell r="L162" t="str">
            <v>Ba3</v>
          </cell>
          <cell r="M162" t="str">
            <v>N/R</v>
          </cell>
          <cell r="N162">
            <v>0</v>
          </cell>
          <cell r="O162">
            <v>0</v>
          </cell>
          <cell r="P162" t="str">
            <v>B1</v>
          </cell>
          <cell r="Q162">
            <v>0</v>
          </cell>
          <cell r="R162">
            <v>0</v>
          </cell>
          <cell r="S162" t="str">
            <v>No</v>
          </cell>
          <cell r="T162" t="str">
            <v>Public Rating</v>
          </cell>
          <cell r="U162" t="str">
            <v>BB-</v>
          </cell>
          <cell r="V162">
            <v>0</v>
          </cell>
          <cell r="W162">
            <v>0</v>
          </cell>
          <cell r="X162" t="str">
            <v>BB-</v>
          </cell>
          <cell r="Y162">
            <v>0</v>
          </cell>
          <cell r="Z162">
            <v>0</v>
          </cell>
          <cell r="AA162" t="str">
            <v>No</v>
          </cell>
          <cell r="AB162" t="str">
            <v>Public Rating</v>
          </cell>
          <cell r="AC162" t="str">
            <v>Broadcasting &amp; Entertainment</v>
          </cell>
          <cell r="AD162" t="str">
            <v>Broadcast radio and television</v>
          </cell>
          <cell r="AE162" t="str">
            <v>USA</v>
          </cell>
          <cell r="AF162" t="str">
            <v>Senior Secured</v>
          </cell>
          <cell r="AG162">
            <v>38842</v>
          </cell>
          <cell r="AH162">
            <v>0</v>
          </cell>
          <cell r="AI162" t="str">
            <v>NO</v>
          </cell>
          <cell r="AJ162" t="str">
            <v>NO</v>
          </cell>
          <cell r="AK162">
            <v>0</v>
          </cell>
          <cell r="AL162" t="str">
            <v>Senior Secured Loan Collateral Debt Obligation</v>
          </cell>
          <cell r="AM162" t="str">
            <v>Senior Secured Loan Collateral Debt Obligation</v>
          </cell>
          <cell r="AN162" t="str">
            <v>NO</v>
          </cell>
          <cell r="AO162" t="str">
            <v>NO</v>
          </cell>
          <cell r="AP162" t="str">
            <v>NO</v>
          </cell>
          <cell r="AQ162" t="str">
            <v>NO</v>
          </cell>
          <cell r="AR162" t="str">
            <v>NO</v>
          </cell>
          <cell r="AS162" t="str">
            <v>Aaa</v>
          </cell>
          <cell r="AT162" t="str">
            <v>AAA</v>
          </cell>
          <cell r="AU162" t="str">
            <v>NO</v>
          </cell>
          <cell r="AV162" t="str">
            <v>NO</v>
          </cell>
          <cell r="AW162" t="str">
            <v>NO</v>
          </cell>
          <cell r="AX162" t="str">
            <v>NO</v>
          </cell>
          <cell r="AY162" t="str">
            <v>NO</v>
          </cell>
          <cell r="AZ162" t="str">
            <v>NO</v>
          </cell>
          <cell r="BA162" t="str">
            <v>USD</v>
          </cell>
        </row>
        <row r="163">
          <cell r="A163" t="str">
            <v>BRS28WMV5</v>
          </cell>
          <cell r="B163">
            <v>0</v>
          </cell>
          <cell r="C163" t="str">
            <v>Clean Earth, Inc.</v>
          </cell>
          <cell r="D163" t="str">
            <v>Clean Earth, Inc.</v>
          </cell>
          <cell r="E163" t="str">
            <v>Term Loan</v>
          </cell>
          <cell r="F163" t="str">
            <v>LOAN</v>
          </cell>
          <cell r="G163">
            <v>40468</v>
          </cell>
          <cell r="H163" t="str">
            <v>FLOATING</v>
          </cell>
          <cell r="I163">
            <v>4</v>
          </cell>
          <cell r="J163">
            <v>0.03</v>
          </cell>
          <cell r="K163">
            <v>97000000</v>
          </cell>
          <cell r="L163" t="str">
            <v>B2</v>
          </cell>
          <cell r="M163" t="str">
            <v>N/R</v>
          </cell>
          <cell r="N163">
            <v>0</v>
          </cell>
          <cell r="O163">
            <v>0</v>
          </cell>
          <cell r="P163" t="str">
            <v>B2</v>
          </cell>
          <cell r="Q163">
            <v>0</v>
          </cell>
          <cell r="R163">
            <v>0</v>
          </cell>
          <cell r="S163" t="str">
            <v>No</v>
          </cell>
          <cell r="T163" t="str">
            <v>Private Rating</v>
          </cell>
          <cell r="U163" t="str">
            <v>B-</v>
          </cell>
          <cell r="V163">
            <v>0</v>
          </cell>
          <cell r="W163">
            <v>0</v>
          </cell>
          <cell r="X163" t="str">
            <v>B-</v>
          </cell>
          <cell r="Y163">
            <v>0</v>
          </cell>
          <cell r="Z163">
            <v>0</v>
          </cell>
          <cell r="AA163" t="str">
            <v>No</v>
          </cell>
          <cell r="AB163" t="str">
            <v>Private Rating</v>
          </cell>
          <cell r="AC163" t="str">
            <v>Ecological</v>
          </cell>
          <cell r="AD163" t="str">
            <v>Ecological services and equipment</v>
          </cell>
          <cell r="AE163" t="str">
            <v>USA</v>
          </cell>
          <cell r="AF163" t="str">
            <v>Senior Secured</v>
          </cell>
          <cell r="AG163">
            <v>38642</v>
          </cell>
          <cell r="AH163" t="str">
            <v>Clean Earth Holdings, Inc./CEI Holding Corporation</v>
          </cell>
          <cell r="AI163" t="str">
            <v>NO</v>
          </cell>
          <cell r="AJ163" t="str">
            <v>NO</v>
          </cell>
          <cell r="AK163">
            <v>0</v>
          </cell>
          <cell r="AL163" t="str">
            <v>Senior Secured Loan Collateral Debt Obligation</v>
          </cell>
          <cell r="AM163" t="str">
            <v>Senior Secured Loan Collateral Debt Obligation</v>
          </cell>
          <cell r="AN163" t="str">
            <v>Yes</v>
          </cell>
          <cell r="AO163" t="str">
            <v>NO</v>
          </cell>
          <cell r="AP163" t="str">
            <v>NO</v>
          </cell>
          <cell r="AQ163" t="str">
            <v>NO</v>
          </cell>
          <cell r="AR163" t="str">
            <v>NO</v>
          </cell>
          <cell r="AS163" t="str">
            <v>Aaa</v>
          </cell>
          <cell r="AT163" t="str">
            <v>AAA</v>
          </cell>
          <cell r="AU163" t="str">
            <v>NO</v>
          </cell>
          <cell r="AV163" t="str">
            <v>NO</v>
          </cell>
          <cell r="AW163" t="str">
            <v>NO</v>
          </cell>
          <cell r="AX163" t="str">
            <v>NO</v>
          </cell>
          <cell r="AY163" t="str">
            <v>NO</v>
          </cell>
          <cell r="AZ163" t="str">
            <v>NO</v>
          </cell>
          <cell r="BA163" t="str">
            <v>USD</v>
          </cell>
        </row>
        <row r="164">
          <cell r="A164" t="str">
            <v>BRS28WNK8</v>
          </cell>
          <cell r="B164">
            <v>0</v>
          </cell>
          <cell r="C164" t="str">
            <v>ASP Unifrax Inc.</v>
          </cell>
          <cell r="D164" t="str">
            <v>Unifrax Corporation/Unifrax Holding Co.</v>
          </cell>
          <cell r="E164" t="str">
            <v>Term Loan</v>
          </cell>
          <cell r="F164" t="str">
            <v>LOAN</v>
          </cell>
          <cell r="G164">
            <v>41409</v>
          </cell>
          <cell r="H164" t="str">
            <v>FLOATING</v>
          </cell>
          <cell r="I164">
            <v>4</v>
          </cell>
          <cell r="J164">
            <v>2.2499999999999999E-2</v>
          </cell>
          <cell r="K164">
            <v>230000000</v>
          </cell>
          <cell r="L164" t="str">
            <v>B2</v>
          </cell>
          <cell r="M164" t="str">
            <v>N/R</v>
          </cell>
          <cell r="N164">
            <v>0</v>
          </cell>
          <cell r="O164">
            <v>0</v>
          </cell>
          <cell r="P164" t="str">
            <v>B2</v>
          </cell>
          <cell r="Q164">
            <v>0</v>
          </cell>
          <cell r="R164">
            <v>0</v>
          </cell>
          <cell r="S164" t="str">
            <v>No</v>
          </cell>
          <cell r="T164" t="str">
            <v>Public Rating</v>
          </cell>
          <cell r="U164" t="str">
            <v>B</v>
          </cell>
          <cell r="V164">
            <v>0</v>
          </cell>
          <cell r="W164">
            <v>0</v>
          </cell>
          <cell r="X164" t="str">
            <v>B</v>
          </cell>
          <cell r="Y164">
            <v>0</v>
          </cell>
          <cell r="Z164">
            <v>0</v>
          </cell>
          <cell r="AA164" t="str">
            <v>No</v>
          </cell>
          <cell r="AB164" t="str">
            <v>Public Rating</v>
          </cell>
          <cell r="AC164" t="str">
            <v>Diversified/Conglomerate Manufacturing</v>
          </cell>
          <cell r="AD164" t="str">
            <v>Industrial equipment</v>
          </cell>
          <cell r="AE164" t="str">
            <v>USA</v>
          </cell>
          <cell r="AF164" t="str">
            <v>Senior Secured</v>
          </cell>
          <cell r="AG164">
            <v>38839</v>
          </cell>
          <cell r="AH164" t="str">
            <v>Unifrax Corporation</v>
          </cell>
          <cell r="AI164" t="str">
            <v>NO</v>
          </cell>
          <cell r="AJ164" t="str">
            <v>NO</v>
          </cell>
          <cell r="AK164">
            <v>0</v>
          </cell>
          <cell r="AL164" t="str">
            <v>Senior Secured Loan Collateral Debt Obligation</v>
          </cell>
          <cell r="AM164" t="str">
            <v>Senior Secured Loan Collateral Debt Obligation</v>
          </cell>
          <cell r="AN164" t="str">
            <v>NO</v>
          </cell>
          <cell r="AO164" t="str">
            <v>NO</v>
          </cell>
          <cell r="AP164" t="str">
            <v>NO</v>
          </cell>
          <cell r="AQ164" t="str">
            <v>NO</v>
          </cell>
          <cell r="AR164" t="str">
            <v>NO</v>
          </cell>
          <cell r="AS164" t="str">
            <v>Aaa</v>
          </cell>
          <cell r="AT164" t="str">
            <v>AAA</v>
          </cell>
          <cell r="AU164" t="str">
            <v>NO</v>
          </cell>
          <cell r="AV164" t="str">
            <v>NO</v>
          </cell>
          <cell r="AW164" t="str">
            <v>NO</v>
          </cell>
          <cell r="AX164" t="str">
            <v>NO</v>
          </cell>
          <cell r="AY164" t="str">
            <v>NO</v>
          </cell>
          <cell r="AZ164" t="str">
            <v>NO</v>
          </cell>
          <cell r="BA164" t="str">
            <v>USD</v>
          </cell>
        </row>
        <row r="165">
          <cell r="A165" t="str">
            <v>BRS28WNL6</v>
          </cell>
          <cell r="B165">
            <v>0</v>
          </cell>
          <cell r="C165" t="str">
            <v>Restaurant Company (The)</v>
          </cell>
          <cell r="D165" t="str">
            <v>Restaurant Company (The)</v>
          </cell>
          <cell r="E165" t="str">
            <v>Term Loan</v>
          </cell>
          <cell r="F165" t="str">
            <v>LOAN</v>
          </cell>
          <cell r="G165">
            <v>41397</v>
          </cell>
          <cell r="H165" t="str">
            <v>FLOATING</v>
          </cell>
          <cell r="I165">
            <v>4</v>
          </cell>
          <cell r="J165">
            <v>2.75E-2</v>
          </cell>
          <cell r="K165">
            <v>140000000</v>
          </cell>
          <cell r="L165" t="str">
            <v>B2</v>
          </cell>
          <cell r="M165" t="str">
            <v>B3</v>
          </cell>
          <cell r="N165">
            <v>0</v>
          </cell>
          <cell r="O165">
            <v>0</v>
          </cell>
          <cell r="P165" t="str">
            <v>B2</v>
          </cell>
          <cell r="Q165">
            <v>0</v>
          </cell>
          <cell r="R165">
            <v>0</v>
          </cell>
          <cell r="S165" t="str">
            <v>No</v>
          </cell>
          <cell r="T165" t="str">
            <v>Public Rating</v>
          </cell>
          <cell r="U165" t="str">
            <v>B-</v>
          </cell>
          <cell r="V165" t="str">
            <v>CCC</v>
          </cell>
          <cell r="W165">
            <v>0</v>
          </cell>
          <cell r="X165" t="str">
            <v>B-</v>
          </cell>
          <cell r="Y165">
            <v>0</v>
          </cell>
          <cell r="Z165">
            <v>0</v>
          </cell>
          <cell r="AA165" t="str">
            <v>No</v>
          </cell>
          <cell r="AB165" t="str">
            <v>Public Rating</v>
          </cell>
          <cell r="AC165" t="str">
            <v>Personal, Food and Miscellaneous</v>
          </cell>
          <cell r="AD165" t="str">
            <v>Food/drug retailers</v>
          </cell>
          <cell r="AE165" t="str">
            <v>USA</v>
          </cell>
          <cell r="AF165" t="str">
            <v>Senior Secured</v>
          </cell>
          <cell r="AG165">
            <v>38840</v>
          </cell>
          <cell r="AH165">
            <v>0</v>
          </cell>
          <cell r="AI165" t="str">
            <v>NO</v>
          </cell>
          <cell r="AJ165" t="str">
            <v>NO</v>
          </cell>
          <cell r="AK165">
            <v>0</v>
          </cell>
          <cell r="AL165" t="str">
            <v>Senior Secured Loan Collateral Debt Obligation</v>
          </cell>
          <cell r="AM165" t="str">
            <v>Senior Secured Loan Collateral Debt Obligation</v>
          </cell>
          <cell r="AN165" t="str">
            <v>NO</v>
          </cell>
          <cell r="AO165" t="str">
            <v>NO</v>
          </cell>
          <cell r="AP165" t="str">
            <v>NO</v>
          </cell>
          <cell r="AQ165" t="str">
            <v>NO</v>
          </cell>
          <cell r="AR165" t="str">
            <v>NO</v>
          </cell>
          <cell r="AS165" t="str">
            <v>Aaa</v>
          </cell>
          <cell r="AT165" t="str">
            <v>AAA</v>
          </cell>
          <cell r="AU165" t="str">
            <v>NO</v>
          </cell>
          <cell r="AV165" t="str">
            <v>NO</v>
          </cell>
          <cell r="AW165" t="str">
            <v>NO</v>
          </cell>
          <cell r="AX165" t="str">
            <v>NO</v>
          </cell>
          <cell r="AY165" t="str">
            <v>NO</v>
          </cell>
          <cell r="AZ165" t="str">
            <v>NO</v>
          </cell>
          <cell r="BA165" t="str">
            <v>USD</v>
          </cell>
        </row>
        <row r="166">
          <cell r="A166" t="str">
            <v>BRS28ZKC2</v>
          </cell>
          <cell r="B166">
            <v>0</v>
          </cell>
          <cell r="C166" t="str">
            <v>VJCS Acquisition, Inc.</v>
          </cell>
          <cell r="D166" t="str">
            <v>VJCS Acquisition, Inc.</v>
          </cell>
          <cell r="E166" t="str">
            <v>Term Loan B</v>
          </cell>
          <cell r="F166" t="str">
            <v>LOAN</v>
          </cell>
          <cell r="G166">
            <v>41409</v>
          </cell>
          <cell r="H166" t="str">
            <v>FLOATING</v>
          </cell>
          <cell r="I166">
            <v>4</v>
          </cell>
          <cell r="J166">
            <v>2.2499999999999999E-2</v>
          </cell>
          <cell r="K166">
            <v>190000000</v>
          </cell>
          <cell r="L166" t="str">
            <v>B2</v>
          </cell>
          <cell r="M166" t="str">
            <v>N/R</v>
          </cell>
          <cell r="N166">
            <v>0</v>
          </cell>
          <cell r="O166" t="str">
            <v>Caa1</v>
          </cell>
          <cell r="P166" t="str">
            <v>B2</v>
          </cell>
          <cell r="Q166">
            <v>0</v>
          </cell>
          <cell r="R166">
            <v>0</v>
          </cell>
          <cell r="S166" t="str">
            <v>No</v>
          </cell>
          <cell r="T166" t="str">
            <v>Private Rating</v>
          </cell>
          <cell r="U166" t="str">
            <v>B</v>
          </cell>
          <cell r="V166">
            <v>0</v>
          </cell>
          <cell r="W166" t="str">
            <v>CCC+</v>
          </cell>
          <cell r="X166" t="str">
            <v>B</v>
          </cell>
          <cell r="Y166">
            <v>0</v>
          </cell>
          <cell r="Z166">
            <v>0</v>
          </cell>
          <cell r="AA166" t="str">
            <v>No</v>
          </cell>
          <cell r="AB166" t="str">
            <v>Private Rating</v>
          </cell>
          <cell r="AC166" t="str">
            <v>Personal and Non Durable Consumer Products (Manufacturing Only)</v>
          </cell>
          <cell r="AD166" t="str">
            <v>Cosmetics/toiletries</v>
          </cell>
          <cell r="AE166" t="str">
            <v>USA</v>
          </cell>
          <cell r="AF166" t="str">
            <v>Senior Secured</v>
          </cell>
          <cell r="AG166">
            <v>38808</v>
          </cell>
          <cell r="AH166">
            <v>0</v>
          </cell>
          <cell r="AI166" t="str">
            <v>NO</v>
          </cell>
          <cell r="AJ166" t="str">
            <v>NO</v>
          </cell>
          <cell r="AK166">
            <v>0</v>
          </cell>
          <cell r="AL166" t="str">
            <v>Senior Secured Loan Collateral Debt Obligation</v>
          </cell>
          <cell r="AM166" t="str">
            <v>Senior Secured Loan Collateral Debt Obligation</v>
          </cell>
          <cell r="AN166" t="str">
            <v>NO</v>
          </cell>
          <cell r="AO166" t="str">
            <v>NO</v>
          </cell>
          <cell r="AP166" t="str">
            <v>NO</v>
          </cell>
          <cell r="AQ166" t="str">
            <v>NO</v>
          </cell>
          <cell r="AR166" t="str">
            <v>NO</v>
          </cell>
          <cell r="AS166" t="str">
            <v>Aaa</v>
          </cell>
          <cell r="AT166" t="str">
            <v>AAA</v>
          </cell>
          <cell r="AU166" t="str">
            <v>NO</v>
          </cell>
          <cell r="AV166" t="str">
            <v>NO</v>
          </cell>
          <cell r="AW166" t="str">
            <v>NO</v>
          </cell>
          <cell r="AX166" t="str">
            <v>NO</v>
          </cell>
          <cell r="AY166" t="str">
            <v>NO</v>
          </cell>
          <cell r="AZ166" t="str">
            <v>NO</v>
          </cell>
          <cell r="BA166" t="str">
            <v>USD</v>
          </cell>
        </row>
        <row r="167">
          <cell r="A167" t="str">
            <v>BRS28ZWB1</v>
          </cell>
          <cell r="B167">
            <v>0</v>
          </cell>
          <cell r="C167" t="str">
            <v>iPayment, Inc.</v>
          </cell>
          <cell r="D167" t="str">
            <v>iPayment, Inc.</v>
          </cell>
          <cell r="E167" t="str">
            <v>Term Loan</v>
          </cell>
          <cell r="F167" t="str">
            <v>LOAN</v>
          </cell>
          <cell r="G167">
            <v>41404</v>
          </cell>
          <cell r="H167" t="str">
            <v>FLOATING</v>
          </cell>
          <cell r="I167">
            <v>4</v>
          </cell>
          <cell r="J167">
            <v>2.2499999999999999E-2</v>
          </cell>
          <cell r="K167">
            <v>575000000</v>
          </cell>
          <cell r="L167" t="str">
            <v>B2</v>
          </cell>
          <cell r="M167" t="str">
            <v>N/R</v>
          </cell>
          <cell r="N167">
            <v>0</v>
          </cell>
          <cell r="O167" t="str">
            <v>Caa1</v>
          </cell>
          <cell r="P167" t="str">
            <v>B2</v>
          </cell>
          <cell r="Q167">
            <v>0</v>
          </cell>
          <cell r="R167">
            <v>0</v>
          </cell>
          <cell r="S167" t="str">
            <v>No</v>
          </cell>
          <cell r="T167" t="str">
            <v>Public Rating</v>
          </cell>
          <cell r="U167" t="str">
            <v>B</v>
          </cell>
          <cell r="V167">
            <v>0</v>
          </cell>
          <cell r="W167">
            <v>0</v>
          </cell>
          <cell r="X167" t="str">
            <v>B</v>
          </cell>
          <cell r="Y167">
            <v>0</v>
          </cell>
          <cell r="Z167">
            <v>0</v>
          </cell>
          <cell r="AA167" t="str">
            <v>No</v>
          </cell>
          <cell r="AB167" t="str">
            <v>Public Rating</v>
          </cell>
          <cell r="AC167" t="str">
            <v>Finance</v>
          </cell>
          <cell r="AD167" t="str">
            <v>Financial intermediaries</v>
          </cell>
          <cell r="AE167" t="str">
            <v>USA</v>
          </cell>
          <cell r="AF167" t="str">
            <v>Senior Secured</v>
          </cell>
          <cell r="AG167">
            <v>38847</v>
          </cell>
          <cell r="AH167">
            <v>0</v>
          </cell>
          <cell r="AI167" t="str">
            <v>NO</v>
          </cell>
          <cell r="AJ167" t="str">
            <v>NO</v>
          </cell>
          <cell r="AK167">
            <v>0</v>
          </cell>
          <cell r="AL167" t="str">
            <v>Senior Secured Loan Collateral Debt Obligation</v>
          </cell>
          <cell r="AM167" t="str">
            <v>Senior Secured Loan Collateral Debt Obligation</v>
          </cell>
          <cell r="AN167" t="str">
            <v>NO</v>
          </cell>
          <cell r="AO167" t="str">
            <v>NO</v>
          </cell>
          <cell r="AP167" t="str">
            <v>NO</v>
          </cell>
          <cell r="AQ167" t="str">
            <v>NO</v>
          </cell>
          <cell r="AR167" t="str">
            <v>NO</v>
          </cell>
          <cell r="AS167" t="str">
            <v>Aaa</v>
          </cell>
          <cell r="AT167" t="str">
            <v>AAA</v>
          </cell>
          <cell r="AU167" t="str">
            <v>NO</v>
          </cell>
          <cell r="AV167" t="str">
            <v>NO</v>
          </cell>
          <cell r="AW167" t="str">
            <v>NO</v>
          </cell>
          <cell r="AX167" t="str">
            <v>NO</v>
          </cell>
          <cell r="AY167" t="str">
            <v>NO</v>
          </cell>
          <cell r="AZ167" t="str">
            <v>NO</v>
          </cell>
          <cell r="BA167" t="str">
            <v>USD</v>
          </cell>
        </row>
        <row r="168">
          <cell r="A168" t="str">
            <v>BRS291AK9</v>
          </cell>
          <cell r="B168">
            <v>0</v>
          </cell>
          <cell r="C168" t="str">
            <v>Niska Gas Storage US, LLC</v>
          </cell>
          <cell r="D168" t="str">
            <v>Niska Gas Storage US, LLC/Aeco Gas Storage Partnership/Niska Gas Storage Canada ULC</v>
          </cell>
          <cell r="E168" t="str">
            <v>Term Loan</v>
          </cell>
          <cell r="F168" t="str">
            <v>LOAN</v>
          </cell>
          <cell r="G168">
            <v>41406</v>
          </cell>
          <cell r="H168" t="str">
            <v>FLOATING</v>
          </cell>
          <cell r="I168">
            <v>4</v>
          </cell>
          <cell r="J168">
            <v>1.7500000000000002E-2</v>
          </cell>
          <cell r="K168">
            <v>125000000</v>
          </cell>
          <cell r="L168" t="str">
            <v>Ba3</v>
          </cell>
          <cell r="M168" t="str">
            <v>N/R</v>
          </cell>
          <cell r="N168">
            <v>0</v>
          </cell>
          <cell r="O168">
            <v>0</v>
          </cell>
          <cell r="P168" t="str">
            <v>N/R</v>
          </cell>
          <cell r="Q168">
            <v>0</v>
          </cell>
          <cell r="R168">
            <v>0</v>
          </cell>
          <cell r="S168" t="str">
            <v>No</v>
          </cell>
          <cell r="T168" t="str">
            <v>Public Rating</v>
          </cell>
          <cell r="U168" t="str">
            <v>BB-</v>
          </cell>
          <cell r="V168">
            <v>0</v>
          </cell>
          <cell r="W168">
            <v>0</v>
          </cell>
          <cell r="X168" t="str">
            <v>BB-</v>
          </cell>
          <cell r="Y168">
            <v>0</v>
          </cell>
          <cell r="Z168">
            <v>0</v>
          </cell>
          <cell r="AA168" t="str">
            <v>No</v>
          </cell>
          <cell r="AB168" t="str">
            <v>Public Rating</v>
          </cell>
          <cell r="AC168" t="str">
            <v>Oil and Gas</v>
          </cell>
          <cell r="AD168" t="str">
            <v>Oil and gas</v>
          </cell>
          <cell r="AE168" t="str">
            <v>USA</v>
          </cell>
          <cell r="AF168" t="str">
            <v>Senior Secured</v>
          </cell>
          <cell r="AG168">
            <v>38847</v>
          </cell>
          <cell r="AH168">
            <v>0</v>
          </cell>
          <cell r="AI168" t="str">
            <v>NO</v>
          </cell>
          <cell r="AJ168" t="str">
            <v>NO</v>
          </cell>
          <cell r="AK168">
            <v>0</v>
          </cell>
          <cell r="AL168" t="str">
            <v>Senior Secured Loan Collateral Debt Obligation</v>
          </cell>
          <cell r="AM168" t="str">
            <v>Senior Secured Loan Collateral Debt Obligation</v>
          </cell>
          <cell r="AN168" t="str">
            <v>NO</v>
          </cell>
          <cell r="AO168" t="str">
            <v>NO</v>
          </cell>
          <cell r="AP168" t="str">
            <v>NO</v>
          </cell>
          <cell r="AQ168" t="str">
            <v>NO</v>
          </cell>
          <cell r="AR168" t="str">
            <v>NO</v>
          </cell>
          <cell r="AS168" t="str">
            <v>Aaa</v>
          </cell>
          <cell r="AT168" t="str">
            <v>AAA</v>
          </cell>
          <cell r="AU168" t="str">
            <v>NO</v>
          </cell>
          <cell r="AV168" t="str">
            <v>NO</v>
          </cell>
          <cell r="AW168" t="str">
            <v>NO</v>
          </cell>
          <cell r="AX168" t="str">
            <v>NO</v>
          </cell>
          <cell r="AY168" t="str">
            <v>NO</v>
          </cell>
          <cell r="AZ168" t="str">
            <v>NO</v>
          </cell>
          <cell r="BA168" t="str">
            <v>USD</v>
          </cell>
        </row>
        <row r="169">
          <cell r="A169" t="str">
            <v>BRS291AN3</v>
          </cell>
          <cell r="B169">
            <v>0</v>
          </cell>
          <cell r="C169" t="str">
            <v>Niska Gas Storage US, LLC</v>
          </cell>
          <cell r="D169" t="str">
            <v>Niska Gas Storage US, LLC/Aeco Gas Storage Partnership/Niska Gas Storage Canada ULC</v>
          </cell>
          <cell r="E169" t="str">
            <v>Canadian Borrower</v>
          </cell>
          <cell r="F169" t="str">
            <v>LOAN</v>
          </cell>
          <cell r="G169">
            <v>41406</v>
          </cell>
          <cell r="H169" t="str">
            <v>FLOATING</v>
          </cell>
          <cell r="I169">
            <v>4</v>
          </cell>
          <cell r="J169">
            <v>1.7500000000000002E-2</v>
          </cell>
          <cell r="K169">
            <v>125000000</v>
          </cell>
          <cell r="L169" t="str">
            <v>Ba3</v>
          </cell>
          <cell r="M169" t="str">
            <v>N/R</v>
          </cell>
          <cell r="N169">
            <v>0</v>
          </cell>
          <cell r="O169">
            <v>0</v>
          </cell>
          <cell r="P169" t="str">
            <v>N/R</v>
          </cell>
          <cell r="Q169">
            <v>0</v>
          </cell>
          <cell r="R169">
            <v>0</v>
          </cell>
          <cell r="S169" t="str">
            <v>No</v>
          </cell>
          <cell r="T169" t="str">
            <v>Public Rating</v>
          </cell>
          <cell r="U169" t="str">
            <v>BB-</v>
          </cell>
          <cell r="V169">
            <v>0</v>
          </cell>
          <cell r="W169">
            <v>0</v>
          </cell>
          <cell r="X169" t="str">
            <v>BB-</v>
          </cell>
          <cell r="Y169">
            <v>0</v>
          </cell>
          <cell r="Z169">
            <v>0</v>
          </cell>
          <cell r="AA169" t="str">
            <v>No</v>
          </cell>
          <cell r="AB169" t="str">
            <v>Public Rating</v>
          </cell>
          <cell r="AC169" t="str">
            <v>Oil and Gas</v>
          </cell>
          <cell r="AD169" t="str">
            <v>Oil and gas</v>
          </cell>
          <cell r="AE169" t="str">
            <v>USA</v>
          </cell>
          <cell r="AF169" t="str">
            <v>Senior Secured</v>
          </cell>
          <cell r="AG169">
            <v>38847</v>
          </cell>
          <cell r="AH169">
            <v>0</v>
          </cell>
          <cell r="AI169" t="str">
            <v>NO</v>
          </cell>
          <cell r="AJ169" t="str">
            <v>NO</v>
          </cell>
          <cell r="AK169">
            <v>0</v>
          </cell>
          <cell r="AL169" t="str">
            <v>Senior Secured Loan Collateral Debt Obligation</v>
          </cell>
          <cell r="AM169" t="str">
            <v>Senior Secured Loan Collateral Debt Obligation</v>
          </cell>
          <cell r="AN169" t="str">
            <v>NO</v>
          </cell>
          <cell r="AO169" t="str">
            <v>NO</v>
          </cell>
          <cell r="AP169" t="str">
            <v>NO</v>
          </cell>
          <cell r="AQ169" t="str">
            <v>NO</v>
          </cell>
          <cell r="AR169" t="str">
            <v>NO</v>
          </cell>
          <cell r="AS169" t="str">
            <v>Aaa</v>
          </cell>
          <cell r="AT169" t="str">
            <v>AAA</v>
          </cell>
          <cell r="AU169" t="str">
            <v>NO</v>
          </cell>
          <cell r="AV169" t="str">
            <v>NO</v>
          </cell>
          <cell r="AW169" t="str">
            <v>NO</v>
          </cell>
          <cell r="AX169" t="str">
            <v>NO</v>
          </cell>
          <cell r="AY169" t="str">
            <v>NO</v>
          </cell>
          <cell r="AZ169" t="str">
            <v>NO</v>
          </cell>
          <cell r="BA169" t="str">
            <v>USD</v>
          </cell>
        </row>
        <row r="170">
          <cell r="A170" t="str">
            <v>BRS291AS2</v>
          </cell>
          <cell r="B170">
            <v>0</v>
          </cell>
          <cell r="C170" t="str">
            <v>Niska Gas Storage US, LLC</v>
          </cell>
          <cell r="D170" t="str">
            <v>Niska Gas Storage US, LLC/Aeco Gas Storage Partnership/Niska Gas Storage Canada ULC</v>
          </cell>
          <cell r="E170" t="str">
            <v>Delayed Draw</v>
          </cell>
          <cell r="F170" t="str">
            <v>LOAN</v>
          </cell>
          <cell r="G170">
            <v>41399</v>
          </cell>
          <cell r="H170" t="str">
            <v>FLOATING</v>
          </cell>
          <cell r="I170">
            <v>4</v>
          </cell>
          <cell r="J170">
            <v>1.7500000000000002E-2</v>
          </cell>
          <cell r="K170">
            <v>125000000</v>
          </cell>
          <cell r="L170" t="str">
            <v>Ba3</v>
          </cell>
          <cell r="M170" t="str">
            <v>N/R</v>
          </cell>
          <cell r="N170">
            <v>0</v>
          </cell>
          <cell r="O170">
            <v>0</v>
          </cell>
          <cell r="P170" t="str">
            <v>N/R</v>
          </cell>
          <cell r="Q170">
            <v>0</v>
          </cell>
          <cell r="R170">
            <v>0</v>
          </cell>
          <cell r="S170" t="str">
            <v>No</v>
          </cell>
          <cell r="T170" t="str">
            <v>Public Rating</v>
          </cell>
          <cell r="U170" t="str">
            <v>BB-</v>
          </cell>
          <cell r="V170">
            <v>0</v>
          </cell>
          <cell r="W170">
            <v>0</v>
          </cell>
          <cell r="X170" t="str">
            <v>BB-</v>
          </cell>
          <cell r="Y170">
            <v>0</v>
          </cell>
          <cell r="Z170">
            <v>0</v>
          </cell>
          <cell r="AA170" t="str">
            <v>No</v>
          </cell>
          <cell r="AB170" t="str">
            <v>Public Rating</v>
          </cell>
          <cell r="AC170" t="str">
            <v>Oil and Gas</v>
          </cell>
          <cell r="AD170" t="str">
            <v>Oil and gas</v>
          </cell>
          <cell r="AE170" t="str">
            <v>USA</v>
          </cell>
          <cell r="AF170" t="str">
            <v>Senior Secured</v>
          </cell>
          <cell r="AG170">
            <v>38847</v>
          </cell>
          <cell r="AH170">
            <v>0</v>
          </cell>
          <cell r="AI170" t="str">
            <v>NO</v>
          </cell>
          <cell r="AJ170" t="str">
            <v>NO</v>
          </cell>
          <cell r="AK170">
            <v>0</v>
          </cell>
          <cell r="AL170" t="str">
            <v>Senior Secured Loan Collateral Debt Obligation</v>
          </cell>
          <cell r="AM170" t="str">
            <v>Senior Secured Loan Collateral Debt Obligation</v>
          </cell>
          <cell r="AN170" t="str">
            <v>Yes</v>
          </cell>
          <cell r="AO170" t="str">
            <v>NO</v>
          </cell>
          <cell r="AP170" t="str">
            <v>NO</v>
          </cell>
          <cell r="AQ170" t="str">
            <v>NO</v>
          </cell>
          <cell r="AR170" t="str">
            <v>NO</v>
          </cell>
          <cell r="AS170" t="str">
            <v>Aaa</v>
          </cell>
          <cell r="AT170" t="str">
            <v>AAA</v>
          </cell>
          <cell r="AU170" t="str">
            <v>NO</v>
          </cell>
          <cell r="AV170" t="str">
            <v>NO</v>
          </cell>
          <cell r="AW170" t="str">
            <v>NO</v>
          </cell>
          <cell r="AX170" t="str">
            <v>NO</v>
          </cell>
          <cell r="AY170" t="str">
            <v>NO</v>
          </cell>
          <cell r="AZ170" t="str">
            <v>NO</v>
          </cell>
          <cell r="BA170" t="str">
            <v>USD</v>
          </cell>
        </row>
        <row r="171">
          <cell r="A171" t="str">
            <v>BRS291B44</v>
          </cell>
          <cell r="B171">
            <v>0</v>
          </cell>
          <cell r="C171" t="str">
            <v>Niska Gas Storage US, LLC</v>
          </cell>
          <cell r="D171" t="str">
            <v>Niska Gas Storage US, LLC/Aeco Gas Storage Partnership/Niska Gas Storage Canada ULC</v>
          </cell>
          <cell r="E171" t="str">
            <v>Canadian Borrower</v>
          </cell>
          <cell r="F171" t="str">
            <v>LOAN</v>
          </cell>
          <cell r="G171">
            <v>41406</v>
          </cell>
          <cell r="H171" t="str">
            <v>FLOATING</v>
          </cell>
          <cell r="I171">
            <v>4</v>
          </cell>
          <cell r="J171">
            <v>1.7500000000000002E-2</v>
          </cell>
          <cell r="K171">
            <v>125000000</v>
          </cell>
          <cell r="L171" t="str">
            <v>Ba3</v>
          </cell>
          <cell r="M171" t="str">
            <v>N/R</v>
          </cell>
          <cell r="N171">
            <v>0</v>
          </cell>
          <cell r="O171">
            <v>0</v>
          </cell>
          <cell r="P171" t="str">
            <v>N/R</v>
          </cell>
          <cell r="Q171">
            <v>0</v>
          </cell>
          <cell r="R171">
            <v>0</v>
          </cell>
          <cell r="S171" t="str">
            <v>No</v>
          </cell>
          <cell r="T171" t="str">
            <v>Public Rating</v>
          </cell>
          <cell r="U171" t="str">
            <v>BB-</v>
          </cell>
          <cell r="V171">
            <v>0</v>
          </cell>
          <cell r="W171">
            <v>0</v>
          </cell>
          <cell r="X171" t="str">
            <v>BB-</v>
          </cell>
          <cell r="Y171">
            <v>0</v>
          </cell>
          <cell r="Z171">
            <v>0</v>
          </cell>
          <cell r="AA171" t="str">
            <v>No</v>
          </cell>
          <cell r="AB171" t="str">
            <v>Public Rating</v>
          </cell>
          <cell r="AC171" t="str">
            <v>Oil and Gas</v>
          </cell>
          <cell r="AD171" t="str">
            <v>Oil and gas</v>
          </cell>
          <cell r="AE171" t="str">
            <v>USA</v>
          </cell>
          <cell r="AF171" t="str">
            <v>Senior Secured</v>
          </cell>
          <cell r="AG171">
            <v>38847</v>
          </cell>
          <cell r="AH171">
            <v>0</v>
          </cell>
          <cell r="AI171" t="str">
            <v>NO</v>
          </cell>
          <cell r="AJ171" t="str">
            <v>NO</v>
          </cell>
          <cell r="AK171">
            <v>0</v>
          </cell>
          <cell r="AL171" t="str">
            <v>Senior Secured Loan Collateral Debt Obligation</v>
          </cell>
          <cell r="AM171" t="str">
            <v>Senior Secured Loan Collateral Debt Obligation</v>
          </cell>
          <cell r="AN171" t="str">
            <v>NO</v>
          </cell>
          <cell r="AO171" t="str">
            <v>NO</v>
          </cell>
          <cell r="AP171" t="str">
            <v>NO</v>
          </cell>
          <cell r="AQ171" t="str">
            <v>NO</v>
          </cell>
          <cell r="AR171" t="str">
            <v>NO</v>
          </cell>
          <cell r="AS171" t="str">
            <v>Aaa</v>
          </cell>
          <cell r="AT171" t="str">
            <v>AAA</v>
          </cell>
          <cell r="AU171" t="str">
            <v>NO</v>
          </cell>
          <cell r="AV171" t="str">
            <v>NO</v>
          </cell>
          <cell r="AW171" t="str">
            <v>NO</v>
          </cell>
          <cell r="AX171" t="str">
            <v>NO</v>
          </cell>
          <cell r="AY171" t="str">
            <v>NO</v>
          </cell>
          <cell r="AZ171" t="str">
            <v>NO</v>
          </cell>
          <cell r="BA171" t="str">
            <v>USD</v>
          </cell>
        </row>
        <row r="172">
          <cell r="A172" t="str">
            <v>BRS28ZDD8</v>
          </cell>
          <cell r="B172">
            <v>0</v>
          </cell>
          <cell r="C172" t="str">
            <v>QCE Finance LLC/QCE LLC</v>
          </cell>
          <cell r="D172" t="str">
            <v>QCE Finance LLC/QCE LLC</v>
          </cell>
          <cell r="E172" t="str">
            <v>2nd Lien</v>
          </cell>
          <cell r="F172" t="str">
            <v>LOAN</v>
          </cell>
          <cell r="G172">
            <v>41399</v>
          </cell>
          <cell r="H172" t="str">
            <v>FLOATING</v>
          </cell>
          <cell r="I172">
            <v>4</v>
          </cell>
          <cell r="J172">
            <v>5.7500000000000002E-2</v>
          </cell>
          <cell r="K172">
            <v>225000000</v>
          </cell>
          <cell r="L172" t="str">
            <v>Caa1</v>
          </cell>
          <cell r="M172" t="str">
            <v>N/R</v>
          </cell>
          <cell r="N172">
            <v>0</v>
          </cell>
          <cell r="O172">
            <v>0</v>
          </cell>
          <cell r="P172" t="str">
            <v>B2</v>
          </cell>
          <cell r="Q172">
            <v>0</v>
          </cell>
          <cell r="R172">
            <v>0</v>
          </cell>
          <cell r="S172" t="str">
            <v>No</v>
          </cell>
          <cell r="T172" t="str">
            <v>Private Rating</v>
          </cell>
          <cell r="U172" t="str">
            <v>CCC+</v>
          </cell>
          <cell r="V172">
            <v>0</v>
          </cell>
          <cell r="W172">
            <v>0</v>
          </cell>
          <cell r="X172" t="str">
            <v>B</v>
          </cell>
          <cell r="Y172">
            <v>0</v>
          </cell>
          <cell r="Z172">
            <v>0</v>
          </cell>
          <cell r="AA172" t="str">
            <v>No</v>
          </cell>
          <cell r="AB172" t="str">
            <v>Private Rating</v>
          </cell>
          <cell r="AC172" t="str">
            <v>Beverage, Food and Tobacco</v>
          </cell>
          <cell r="AD172" t="str">
            <v>Food/drug retailers</v>
          </cell>
          <cell r="AE172" t="str">
            <v>USA</v>
          </cell>
          <cell r="AF172" t="str">
            <v>Senior Secured</v>
          </cell>
          <cell r="AG172">
            <v>38842</v>
          </cell>
          <cell r="AH172">
            <v>0</v>
          </cell>
          <cell r="AI172" t="str">
            <v>NO</v>
          </cell>
          <cell r="AJ172" t="str">
            <v>NO</v>
          </cell>
          <cell r="AK172">
            <v>0</v>
          </cell>
          <cell r="AL172" t="str">
            <v>Second Lein Secured Loan Collateral Debt Obligation</v>
          </cell>
          <cell r="AM172" t="str">
            <v>Non Senior Secured/Second Lien Secured Loan</v>
          </cell>
          <cell r="AN172" t="str">
            <v>NO</v>
          </cell>
          <cell r="AO172" t="str">
            <v>NO</v>
          </cell>
          <cell r="AP172" t="str">
            <v>NO</v>
          </cell>
          <cell r="AQ172" t="str">
            <v>NO</v>
          </cell>
          <cell r="AR172" t="str">
            <v>NO</v>
          </cell>
          <cell r="AS172" t="str">
            <v>Aaa</v>
          </cell>
          <cell r="AT172" t="str">
            <v>AAA</v>
          </cell>
          <cell r="AU172" t="str">
            <v>NO</v>
          </cell>
          <cell r="AV172" t="str">
            <v>NO</v>
          </cell>
          <cell r="AW172" t="str">
            <v>NO</v>
          </cell>
          <cell r="AX172" t="str">
            <v>NO</v>
          </cell>
          <cell r="AY172" t="str">
            <v>NO</v>
          </cell>
          <cell r="AZ172" t="str">
            <v>NO</v>
          </cell>
          <cell r="BA172" t="str">
            <v>USD</v>
          </cell>
        </row>
        <row r="173">
          <cell r="A173" t="str">
            <v>BRS290WY7</v>
          </cell>
          <cell r="B173">
            <v>0</v>
          </cell>
          <cell r="C173" t="str">
            <v>Billing Services Group North America, Inc.</v>
          </cell>
          <cell r="D173" t="str">
            <v>Billing Services Group Limited/Billing Services Group Luxembourg S.Ar.L./Billing Services Group North America, Inc./BSG Clearing Solutions Gmbh,</v>
          </cell>
          <cell r="E173" t="str">
            <v>Term Loan C</v>
          </cell>
          <cell r="F173" t="str">
            <v>LOAN</v>
          </cell>
          <cell r="G173">
            <v>41399</v>
          </cell>
          <cell r="H173" t="str">
            <v>FLOATING</v>
          </cell>
          <cell r="I173">
            <v>4</v>
          </cell>
          <cell r="J173">
            <v>0.06</v>
          </cell>
          <cell r="K173">
            <v>55000000</v>
          </cell>
          <cell r="L173" t="str">
            <v>B3</v>
          </cell>
          <cell r="M173" t="str">
            <v>N/R</v>
          </cell>
          <cell r="N173">
            <v>0</v>
          </cell>
          <cell r="O173">
            <v>0</v>
          </cell>
          <cell r="P173" t="str">
            <v>B1</v>
          </cell>
          <cell r="Q173">
            <v>0</v>
          </cell>
          <cell r="R173">
            <v>0</v>
          </cell>
          <cell r="S173" t="str">
            <v>No</v>
          </cell>
          <cell r="T173" t="str">
            <v>Public Rating</v>
          </cell>
          <cell r="U173" t="str">
            <v>B-</v>
          </cell>
          <cell r="V173">
            <v>0</v>
          </cell>
          <cell r="W173">
            <v>0</v>
          </cell>
          <cell r="X173" t="str">
            <v>B+</v>
          </cell>
          <cell r="Y173">
            <v>0</v>
          </cell>
          <cell r="Z173">
            <v>0</v>
          </cell>
          <cell r="AA173" t="str">
            <v>No</v>
          </cell>
          <cell r="AB173" t="str">
            <v>Public Rating</v>
          </cell>
          <cell r="AC173" t="str">
            <v>Diversified/Conglomerate Service</v>
          </cell>
          <cell r="AD173" t="str">
            <v>Business equipment and services</v>
          </cell>
          <cell r="AE173" t="str">
            <v>USA</v>
          </cell>
          <cell r="AF173" t="str">
            <v>Second Lien</v>
          </cell>
          <cell r="AG173">
            <v>38847</v>
          </cell>
          <cell r="AH173">
            <v>0</v>
          </cell>
          <cell r="AI173" t="str">
            <v>NO</v>
          </cell>
          <cell r="AJ173" t="str">
            <v>NO</v>
          </cell>
          <cell r="AK173">
            <v>0</v>
          </cell>
          <cell r="AL173" t="str">
            <v>Second Lein Secured Loan Collateral Debt Obligation</v>
          </cell>
          <cell r="AM173" t="str">
            <v>Non Senior Secured/Second Lien Secured Loan</v>
          </cell>
          <cell r="AN173" t="str">
            <v>NO</v>
          </cell>
          <cell r="AO173" t="str">
            <v>NO</v>
          </cell>
          <cell r="AP173" t="str">
            <v>NO</v>
          </cell>
          <cell r="AQ173" t="str">
            <v>NO</v>
          </cell>
          <cell r="AR173" t="str">
            <v>NO</v>
          </cell>
          <cell r="AS173" t="str">
            <v>Aaa</v>
          </cell>
          <cell r="AT173" t="str">
            <v>AAA</v>
          </cell>
          <cell r="AU173" t="str">
            <v>NO</v>
          </cell>
          <cell r="AV173" t="str">
            <v>NO</v>
          </cell>
          <cell r="AW173" t="str">
            <v>NO</v>
          </cell>
          <cell r="AX173" t="str">
            <v>NO</v>
          </cell>
          <cell r="AY173" t="str">
            <v>NO</v>
          </cell>
          <cell r="AZ173" t="str">
            <v>NO</v>
          </cell>
          <cell r="BA173" t="str">
            <v>USD</v>
          </cell>
        </row>
        <row r="174">
          <cell r="A174" t="str">
            <v>BRS290Y09</v>
          </cell>
          <cell r="B174">
            <v>0</v>
          </cell>
          <cell r="C174" t="str">
            <v>Billing Services Group North America, Inc.</v>
          </cell>
          <cell r="D174" t="str">
            <v>Billing Services Group Limited/Billing Services Group Luxembourg S.Ar.L./Billing Services Group North America, Inc./BSG Clearing Solutions Gmbh,</v>
          </cell>
          <cell r="E174" t="str">
            <v>First Lien - EURO</v>
          </cell>
          <cell r="F174" t="str">
            <v>LOAN</v>
          </cell>
          <cell r="G174">
            <v>41034</v>
          </cell>
          <cell r="H174" t="str">
            <v>FLOATING</v>
          </cell>
          <cell r="I174">
            <v>4</v>
          </cell>
          <cell r="J174">
            <v>2.5000000000000001E-2</v>
          </cell>
          <cell r="K174">
            <v>205000000</v>
          </cell>
          <cell r="L174" t="str">
            <v>B1</v>
          </cell>
          <cell r="M174" t="str">
            <v>N/R</v>
          </cell>
          <cell r="N174">
            <v>0</v>
          </cell>
          <cell r="O174">
            <v>0</v>
          </cell>
          <cell r="P174" t="str">
            <v>B1</v>
          </cell>
          <cell r="Q174">
            <v>0</v>
          </cell>
          <cell r="R174">
            <v>0</v>
          </cell>
          <cell r="S174" t="str">
            <v>No</v>
          </cell>
          <cell r="T174" t="str">
            <v>Public Rating</v>
          </cell>
          <cell r="U174" t="str">
            <v>B+</v>
          </cell>
          <cell r="V174">
            <v>0</v>
          </cell>
          <cell r="W174">
            <v>0</v>
          </cell>
          <cell r="X174" t="str">
            <v>B+</v>
          </cell>
          <cell r="Y174">
            <v>0</v>
          </cell>
          <cell r="Z174">
            <v>0</v>
          </cell>
          <cell r="AA174" t="str">
            <v>No</v>
          </cell>
          <cell r="AB174" t="str">
            <v>Public Rating</v>
          </cell>
          <cell r="AC174" t="str">
            <v>Diversified/Conglomerate Service</v>
          </cell>
          <cell r="AD174" t="str">
            <v>Business equipment and services</v>
          </cell>
          <cell r="AE174" t="str">
            <v>USA</v>
          </cell>
          <cell r="AF174" t="str">
            <v>Senior Secured</v>
          </cell>
          <cell r="AG174">
            <v>38847</v>
          </cell>
          <cell r="AH174">
            <v>0</v>
          </cell>
          <cell r="AI174" t="str">
            <v>NO</v>
          </cell>
          <cell r="AJ174" t="str">
            <v>NO</v>
          </cell>
          <cell r="AK174">
            <v>0</v>
          </cell>
          <cell r="AL174" t="str">
            <v>Senior Secured Loan Collateral Debt Obligation</v>
          </cell>
          <cell r="AM174" t="str">
            <v>Senior Secured Loan Collateral Debt Obligation</v>
          </cell>
          <cell r="AN174" t="str">
            <v>NO</v>
          </cell>
          <cell r="AO174" t="str">
            <v>NO</v>
          </cell>
          <cell r="AP174" t="str">
            <v>NO</v>
          </cell>
          <cell r="AQ174" t="str">
            <v>NO</v>
          </cell>
          <cell r="AR174" t="str">
            <v>NO</v>
          </cell>
          <cell r="AS174" t="str">
            <v>Aaa</v>
          </cell>
          <cell r="AT174" t="str">
            <v>AAA</v>
          </cell>
          <cell r="AU174" t="str">
            <v>NO</v>
          </cell>
          <cell r="AV174" t="str">
            <v>NO</v>
          </cell>
          <cell r="AW174" t="str">
            <v>NO</v>
          </cell>
          <cell r="AX174" t="str">
            <v>NO</v>
          </cell>
          <cell r="AY174" t="str">
            <v>NO</v>
          </cell>
          <cell r="AZ174" t="str">
            <v>NO</v>
          </cell>
          <cell r="BA174" t="str">
            <v>Euro</v>
          </cell>
        </row>
        <row r="175">
          <cell r="A175" t="str">
            <v>BRS291A78</v>
          </cell>
          <cell r="B175">
            <v>0</v>
          </cell>
          <cell r="C175" t="str">
            <v>CMP Susquehanna Corp.</v>
          </cell>
          <cell r="D175" t="str">
            <v>CMP Susquehanna Corp.</v>
          </cell>
          <cell r="E175" t="str">
            <v>Term Loan B</v>
          </cell>
          <cell r="F175" t="str">
            <v>LOAN</v>
          </cell>
          <cell r="G175">
            <v>41399</v>
          </cell>
          <cell r="H175" t="str">
            <v>FLOATING</v>
          </cell>
          <cell r="I175">
            <v>4</v>
          </cell>
          <cell r="J175">
            <v>0.02</v>
          </cell>
          <cell r="K175">
            <v>800000000</v>
          </cell>
          <cell r="L175" t="str">
            <v>B1</v>
          </cell>
          <cell r="M175" t="str">
            <v>N/R</v>
          </cell>
          <cell r="N175">
            <v>0</v>
          </cell>
          <cell r="O175" t="str">
            <v>B3</v>
          </cell>
          <cell r="P175" t="str">
            <v>B1</v>
          </cell>
          <cell r="Q175">
            <v>0</v>
          </cell>
          <cell r="R175">
            <v>0</v>
          </cell>
          <cell r="S175" t="str">
            <v>No</v>
          </cell>
          <cell r="T175" t="str">
            <v>Public Rating</v>
          </cell>
          <cell r="U175" t="str">
            <v>B-</v>
          </cell>
          <cell r="V175">
            <v>0</v>
          </cell>
          <cell r="W175">
            <v>0</v>
          </cell>
          <cell r="X175" t="str">
            <v>B-</v>
          </cell>
          <cell r="Y175">
            <v>0</v>
          </cell>
          <cell r="Z175">
            <v>0</v>
          </cell>
          <cell r="AA175" t="str">
            <v>No</v>
          </cell>
          <cell r="AB175" t="str">
            <v>Public Rating</v>
          </cell>
          <cell r="AC175" t="str">
            <v>Broadcasting &amp; Entertainment</v>
          </cell>
          <cell r="AD175" t="str">
            <v>Broadcast radio and television</v>
          </cell>
          <cell r="AE175" t="str">
            <v>USA</v>
          </cell>
          <cell r="AF175" t="str">
            <v>Senior Secured</v>
          </cell>
          <cell r="AG175">
            <v>38842</v>
          </cell>
          <cell r="AH175">
            <v>0</v>
          </cell>
          <cell r="AI175" t="str">
            <v>NO</v>
          </cell>
          <cell r="AJ175" t="str">
            <v>NO</v>
          </cell>
          <cell r="AK175">
            <v>0</v>
          </cell>
          <cell r="AL175" t="str">
            <v>Senior Secured Loan Collateral Debt Obligation</v>
          </cell>
          <cell r="AM175" t="str">
            <v>Senior Secured Loan Collateral Debt Obligation</v>
          </cell>
          <cell r="AN175" t="str">
            <v>NO</v>
          </cell>
          <cell r="AO175" t="str">
            <v>NO</v>
          </cell>
          <cell r="AP175" t="str">
            <v>NO</v>
          </cell>
          <cell r="AQ175" t="str">
            <v>NO</v>
          </cell>
          <cell r="AR175" t="str">
            <v>NO</v>
          </cell>
          <cell r="AS175" t="str">
            <v>Aaa</v>
          </cell>
          <cell r="AT175" t="str">
            <v>AAA</v>
          </cell>
          <cell r="AU175" t="str">
            <v>NO</v>
          </cell>
          <cell r="AV175" t="str">
            <v>NO</v>
          </cell>
          <cell r="AW175" t="str">
            <v>NO</v>
          </cell>
          <cell r="AX175" t="str">
            <v>NO</v>
          </cell>
          <cell r="AY175" t="str">
            <v>NO</v>
          </cell>
          <cell r="AZ175" t="str">
            <v>NO</v>
          </cell>
          <cell r="BA175" t="str">
            <v>USD</v>
          </cell>
        </row>
        <row r="176">
          <cell r="A176" t="str">
            <v>BRS28ZCL1</v>
          </cell>
          <cell r="B176">
            <v>0</v>
          </cell>
          <cell r="C176" t="str">
            <v>QCE Finance LLC/QCE LLC</v>
          </cell>
          <cell r="D176" t="str">
            <v>QCE Finance LLC/QCE LLC</v>
          </cell>
          <cell r="E176" t="str">
            <v>Term Loan B</v>
          </cell>
          <cell r="F176" t="str">
            <v>LOAN</v>
          </cell>
          <cell r="G176">
            <v>41399</v>
          </cell>
          <cell r="H176" t="str">
            <v>FLOATING</v>
          </cell>
          <cell r="I176">
            <v>4</v>
          </cell>
          <cell r="J176">
            <v>2.2499999999999999E-2</v>
          </cell>
          <cell r="K176">
            <v>725000000</v>
          </cell>
          <cell r="L176" t="str">
            <v>B2</v>
          </cell>
          <cell r="M176" t="str">
            <v>N/R</v>
          </cell>
          <cell r="N176">
            <v>0</v>
          </cell>
          <cell r="O176">
            <v>0</v>
          </cell>
          <cell r="P176" t="str">
            <v>B2</v>
          </cell>
          <cell r="Q176">
            <v>0</v>
          </cell>
          <cell r="R176">
            <v>0</v>
          </cell>
          <cell r="S176" t="str">
            <v>No</v>
          </cell>
          <cell r="T176" t="str">
            <v>Private Rating</v>
          </cell>
          <cell r="U176" t="str">
            <v>B</v>
          </cell>
          <cell r="V176">
            <v>0</v>
          </cell>
          <cell r="W176">
            <v>0</v>
          </cell>
          <cell r="X176" t="str">
            <v>B</v>
          </cell>
          <cell r="Y176">
            <v>0</v>
          </cell>
          <cell r="Z176">
            <v>0</v>
          </cell>
          <cell r="AA176" t="str">
            <v>No</v>
          </cell>
          <cell r="AB176" t="str">
            <v>Private Rating</v>
          </cell>
          <cell r="AC176" t="str">
            <v>Beverage, Food and Tobacco</v>
          </cell>
          <cell r="AD176" t="str">
            <v>Food/drug retailers</v>
          </cell>
          <cell r="AE176" t="str">
            <v>USA</v>
          </cell>
          <cell r="AF176" t="str">
            <v>Senior Secured</v>
          </cell>
          <cell r="AG176">
            <v>38842</v>
          </cell>
          <cell r="AH176">
            <v>0</v>
          </cell>
          <cell r="AI176" t="str">
            <v>NO</v>
          </cell>
          <cell r="AJ176" t="str">
            <v>NO</v>
          </cell>
          <cell r="AK176">
            <v>0</v>
          </cell>
          <cell r="AL176" t="str">
            <v>Senior Secured Loan Collateral Debt Obligation</v>
          </cell>
          <cell r="AM176" t="str">
            <v>Senior Secured Loan Collateral Debt Obligation</v>
          </cell>
          <cell r="AN176" t="str">
            <v>NO</v>
          </cell>
          <cell r="AO176" t="str">
            <v>NO</v>
          </cell>
          <cell r="AP176" t="str">
            <v>NO</v>
          </cell>
          <cell r="AQ176" t="str">
            <v>NO</v>
          </cell>
          <cell r="AR176" t="str">
            <v>NO</v>
          </cell>
          <cell r="AS176" t="str">
            <v>Aaa</v>
          </cell>
          <cell r="AT176" t="str">
            <v>AAA</v>
          </cell>
          <cell r="AU176" t="str">
            <v>NO</v>
          </cell>
          <cell r="AV176" t="str">
            <v>NO</v>
          </cell>
          <cell r="AW176" t="str">
            <v>NO</v>
          </cell>
          <cell r="AX176" t="str">
            <v>NO</v>
          </cell>
          <cell r="AY176" t="str">
            <v>NO</v>
          </cell>
          <cell r="AZ176" t="str">
            <v>NO</v>
          </cell>
          <cell r="BA176" t="str">
            <v>USD</v>
          </cell>
        </row>
        <row r="177">
          <cell r="A177" t="str">
            <v>BRS29AWP4</v>
          </cell>
          <cell r="B177">
            <v>0</v>
          </cell>
          <cell r="C177" t="str">
            <v>CBRL Group, Inc.</v>
          </cell>
          <cell r="D177" t="str">
            <v>CBRL Group, Inc.</v>
          </cell>
          <cell r="E177" t="str">
            <v>Term Loan</v>
          </cell>
          <cell r="F177" t="str">
            <v>LOAN</v>
          </cell>
          <cell r="G177">
            <v>41391</v>
          </cell>
          <cell r="H177" t="str">
            <v>FLOATING</v>
          </cell>
          <cell r="I177">
            <v>4</v>
          </cell>
          <cell r="J177">
            <v>1.4999999999999999E-2</v>
          </cell>
          <cell r="K177">
            <v>1250000000</v>
          </cell>
          <cell r="L177" t="str">
            <v>Ba2</v>
          </cell>
          <cell r="M177" t="str">
            <v>Ba3</v>
          </cell>
          <cell r="N177">
            <v>0</v>
          </cell>
          <cell r="O177">
            <v>0</v>
          </cell>
          <cell r="P177" t="str">
            <v>Ba2</v>
          </cell>
          <cell r="Q177">
            <v>0</v>
          </cell>
          <cell r="R177">
            <v>0</v>
          </cell>
          <cell r="S177" t="str">
            <v>No</v>
          </cell>
          <cell r="T177" t="str">
            <v>Public Rating</v>
          </cell>
          <cell r="U177" t="str">
            <v>BB</v>
          </cell>
          <cell r="V177" t="str">
            <v>B+</v>
          </cell>
          <cell r="W177" t="str">
            <v>B+</v>
          </cell>
          <cell r="X177" t="str">
            <v>BB</v>
          </cell>
          <cell r="Y177">
            <v>0</v>
          </cell>
          <cell r="Z177">
            <v>0</v>
          </cell>
          <cell r="AA177" t="str">
            <v>No</v>
          </cell>
          <cell r="AB177" t="str">
            <v>Public Rating</v>
          </cell>
          <cell r="AC177" t="str">
            <v>Personal, Food and Miscellaneous</v>
          </cell>
          <cell r="AD177" t="str">
            <v>Food/drug retailers</v>
          </cell>
          <cell r="AE177" t="str">
            <v>USA</v>
          </cell>
          <cell r="AF177" t="str">
            <v>Senior Secured</v>
          </cell>
          <cell r="AG177">
            <v>38834</v>
          </cell>
          <cell r="AH177">
            <v>0</v>
          </cell>
          <cell r="AI177" t="str">
            <v>NO</v>
          </cell>
          <cell r="AJ177" t="str">
            <v>NO</v>
          </cell>
          <cell r="AK177">
            <v>0</v>
          </cell>
          <cell r="AL177" t="str">
            <v>Senior Secured Loan Collateral Debt Obligation</v>
          </cell>
          <cell r="AM177" t="str">
            <v>Senior Secured Loan Collateral Debt Obligation</v>
          </cell>
          <cell r="AN177" t="str">
            <v>NO</v>
          </cell>
          <cell r="AO177" t="str">
            <v>NO</v>
          </cell>
          <cell r="AP177" t="str">
            <v>NO</v>
          </cell>
          <cell r="AQ177" t="str">
            <v>NO</v>
          </cell>
          <cell r="AR177" t="str">
            <v>NO</v>
          </cell>
          <cell r="AS177" t="str">
            <v>Aaa</v>
          </cell>
          <cell r="AT177" t="str">
            <v>AAA</v>
          </cell>
          <cell r="AU177" t="str">
            <v>NO</v>
          </cell>
          <cell r="AV177" t="str">
            <v>NO</v>
          </cell>
          <cell r="AW177" t="str">
            <v>NO</v>
          </cell>
          <cell r="AX177" t="str">
            <v>NO</v>
          </cell>
          <cell r="AY177" t="str">
            <v>NO</v>
          </cell>
          <cell r="AZ177" t="str">
            <v>NO</v>
          </cell>
          <cell r="BA177" t="str">
            <v>USD</v>
          </cell>
        </row>
        <row r="178">
          <cell r="A178" t="str">
            <v>BRS29AP15</v>
          </cell>
          <cell r="B178">
            <v>0</v>
          </cell>
          <cell r="C178" t="str">
            <v>United Subcontractors, Inc.</v>
          </cell>
          <cell r="D178" t="str">
            <v>United Subcontractors, Inc./USI Senior Holdings, Inc./USI Intermediate Holdings, Inc.</v>
          </cell>
          <cell r="E178" t="str">
            <v>2nd Lien</v>
          </cell>
          <cell r="F178" t="str">
            <v>LOAN</v>
          </cell>
          <cell r="G178">
            <v>41452</v>
          </cell>
          <cell r="H178" t="str">
            <v>FLOATING</v>
          </cell>
          <cell r="I178">
            <v>4</v>
          </cell>
          <cell r="J178">
            <v>7.2499999999999995E-2</v>
          </cell>
          <cell r="K178">
            <v>65000000</v>
          </cell>
          <cell r="L178" t="str">
            <v>Caa1</v>
          </cell>
          <cell r="M178" t="str">
            <v>N/R</v>
          </cell>
          <cell r="N178">
            <v>0</v>
          </cell>
          <cell r="O178">
            <v>0</v>
          </cell>
          <cell r="P178" t="str">
            <v>B2</v>
          </cell>
          <cell r="Q178">
            <v>0</v>
          </cell>
          <cell r="R178">
            <v>0</v>
          </cell>
          <cell r="S178" t="str">
            <v>No</v>
          </cell>
          <cell r="T178" t="str">
            <v>Public Rating</v>
          </cell>
          <cell r="U178" t="str">
            <v>B-</v>
          </cell>
          <cell r="V178">
            <v>0</v>
          </cell>
          <cell r="W178">
            <v>0</v>
          </cell>
          <cell r="X178" t="str">
            <v>B+</v>
          </cell>
          <cell r="Y178">
            <v>0</v>
          </cell>
          <cell r="Z178">
            <v>0</v>
          </cell>
          <cell r="AA178" t="str">
            <v>No</v>
          </cell>
          <cell r="AB178" t="str">
            <v>Public Rating</v>
          </cell>
          <cell r="AC178" t="str">
            <v>Buildings and Real Estate</v>
          </cell>
          <cell r="AD178" t="str">
            <v>Building and development</v>
          </cell>
          <cell r="AE178" t="str">
            <v>USA</v>
          </cell>
          <cell r="AF178" t="str">
            <v>Senior Secured</v>
          </cell>
          <cell r="AG178">
            <v>38713</v>
          </cell>
          <cell r="AH178">
            <v>0</v>
          </cell>
          <cell r="AI178" t="str">
            <v>NO</v>
          </cell>
          <cell r="AJ178" t="str">
            <v>NO</v>
          </cell>
          <cell r="AK178">
            <v>0</v>
          </cell>
          <cell r="AL178" t="str">
            <v>Second Lein Secured Loan Collateral Debt Obligation</v>
          </cell>
          <cell r="AM178" t="str">
            <v>Non Senior Secured/Second Lien Secured Loan</v>
          </cell>
          <cell r="AN178" t="str">
            <v>NO</v>
          </cell>
          <cell r="AO178" t="str">
            <v>NO</v>
          </cell>
          <cell r="AP178" t="str">
            <v>NO</v>
          </cell>
          <cell r="AQ178" t="str">
            <v>NO</v>
          </cell>
          <cell r="AR178" t="str">
            <v>NO</v>
          </cell>
          <cell r="AS178" t="str">
            <v>Aaa</v>
          </cell>
          <cell r="AT178" t="str">
            <v>AAA</v>
          </cell>
          <cell r="AU178" t="str">
            <v>NO</v>
          </cell>
          <cell r="AV178" t="str">
            <v>NO</v>
          </cell>
          <cell r="AW178" t="str">
            <v>NO</v>
          </cell>
          <cell r="AX178" t="str">
            <v>NO</v>
          </cell>
          <cell r="AY178" t="str">
            <v>NO</v>
          </cell>
          <cell r="AZ178" t="str">
            <v>NO</v>
          </cell>
          <cell r="BA178" t="str">
            <v>USD</v>
          </cell>
        </row>
        <row r="179">
          <cell r="A179" t="str">
            <v>BRS1Z1N36</v>
          </cell>
          <cell r="B179">
            <v>0</v>
          </cell>
          <cell r="C179" t="str">
            <v>United Subcontractors, Inc.</v>
          </cell>
          <cell r="D179" t="str">
            <v>United Subcontractors, Inc./USI Senior Holdings, Inc./USI Intermediate Holdings, Inc.</v>
          </cell>
          <cell r="E179" t="str">
            <v>Term Loan B</v>
          </cell>
          <cell r="F179" t="str">
            <v>LOAN</v>
          </cell>
          <cell r="G179">
            <v>41270</v>
          </cell>
          <cell r="H179" t="str">
            <v>FLOATING</v>
          </cell>
          <cell r="I179">
            <v>4</v>
          </cell>
          <cell r="J179">
            <v>0.03</v>
          </cell>
          <cell r="K179">
            <v>335000000</v>
          </cell>
          <cell r="L179" t="str">
            <v>B2</v>
          </cell>
          <cell r="M179" t="str">
            <v>N/R</v>
          </cell>
          <cell r="N179">
            <v>0</v>
          </cell>
          <cell r="O179">
            <v>0</v>
          </cell>
          <cell r="P179" t="str">
            <v>B2</v>
          </cell>
          <cell r="Q179">
            <v>0</v>
          </cell>
          <cell r="R179">
            <v>0</v>
          </cell>
          <cell r="S179" t="str">
            <v>No</v>
          </cell>
          <cell r="T179" t="str">
            <v>Public Rating</v>
          </cell>
          <cell r="U179" t="str">
            <v>B+</v>
          </cell>
          <cell r="V179">
            <v>0</v>
          </cell>
          <cell r="W179">
            <v>0</v>
          </cell>
          <cell r="X179" t="str">
            <v>B+</v>
          </cell>
          <cell r="Y179">
            <v>0</v>
          </cell>
          <cell r="Z179">
            <v>0</v>
          </cell>
          <cell r="AA179" t="str">
            <v>No</v>
          </cell>
          <cell r="AB179" t="str">
            <v>Public Rating</v>
          </cell>
          <cell r="AC179" t="str">
            <v>Buildings and Real Estate</v>
          </cell>
          <cell r="AD179" t="str">
            <v>Building and development</v>
          </cell>
          <cell r="AE179" t="str">
            <v>USA</v>
          </cell>
          <cell r="AF179" t="str">
            <v>Senior Secured</v>
          </cell>
          <cell r="AG179">
            <v>38713</v>
          </cell>
          <cell r="AH179">
            <v>0</v>
          </cell>
          <cell r="AI179" t="str">
            <v>NO</v>
          </cell>
          <cell r="AJ179" t="str">
            <v>NO</v>
          </cell>
          <cell r="AK179">
            <v>0</v>
          </cell>
          <cell r="AL179" t="str">
            <v>Senior Secured Loan Collateral Debt Obligation</v>
          </cell>
          <cell r="AM179" t="str">
            <v>Senior Secured Loan Collateral Debt Obligation</v>
          </cell>
          <cell r="AN179" t="str">
            <v>NO</v>
          </cell>
          <cell r="AO179" t="str">
            <v>NO</v>
          </cell>
          <cell r="AP179" t="str">
            <v>NO</v>
          </cell>
          <cell r="AQ179" t="str">
            <v>NO</v>
          </cell>
          <cell r="AR179" t="str">
            <v>NO</v>
          </cell>
          <cell r="AS179" t="str">
            <v>Aaa</v>
          </cell>
          <cell r="AT179" t="str">
            <v>AAA</v>
          </cell>
          <cell r="AU179" t="str">
            <v>NO</v>
          </cell>
          <cell r="AV179" t="str">
            <v>NO</v>
          </cell>
          <cell r="AW179" t="str">
            <v>NO</v>
          </cell>
          <cell r="AX179" t="str">
            <v>NO</v>
          </cell>
          <cell r="AY179" t="str">
            <v>NO</v>
          </cell>
          <cell r="AZ179" t="str">
            <v>NO</v>
          </cell>
          <cell r="BA179" t="str">
            <v>USD</v>
          </cell>
        </row>
        <row r="180">
          <cell r="A180" t="str">
            <v>BRS29C8U6</v>
          </cell>
          <cell r="B180">
            <v>0</v>
          </cell>
          <cell r="C180" t="str">
            <v>W&amp;T Offshore, Inc.</v>
          </cell>
          <cell r="D180" t="str">
            <v>W&amp;T Offshore, Inc.</v>
          </cell>
          <cell r="E180" t="str">
            <v>Term Loan B</v>
          </cell>
          <cell r="F180" t="str">
            <v>LOAN</v>
          </cell>
          <cell r="G180">
            <v>40308</v>
          </cell>
          <cell r="H180" t="str">
            <v>FLOATING</v>
          </cell>
          <cell r="I180">
            <v>4</v>
          </cell>
          <cell r="J180">
            <v>2.2499999999999999E-2</v>
          </cell>
          <cell r="K180">
            <v>1300000000</v>
          </cell>
          <cell r="L180" t="str">
            <v>B2</v>
          </cell>
          <cell r="M180" t="str">
            <v>N/R</v>
          </cell>
          <cell r="N180">
            <v>0</v>
          </cell>
          <cell r="O180">
            <v>0</v>
          </cell>
          <cell r="P180" t="str">
            <v>B2</v>
          </cell>
          <cell r="Q180">
            <v>0</v>
          </cell>
          <cell r="R180">
            <v>0</v>
          </cell>
          <cell r="S180" t="str">
            <v>No</v>
          </cell>
          <cell r="T180" t="str">
            <v>Public Rating</v>
          </cell>
          <cell r="U180" t="str">
            <v>B+</v>
          </cell>
          <cell r="V180">
            <v>0</v>
          </cell>
          <cell r="W180">
            <v>0</v>
          </cell>
          <cell r="X180" t="str">
            <v>B</v>
          </cell>
          <cell r="Y180">
            <v>0</v>
          </cell>
          <cell r="Z180">
            <v>0</v>
          </cell>
          <cell r="AA180" t="str">
            <v>No</v>
          </cell>
          <cell r="AB180" t="str">
            <v>Public Rating</v>
          </cell>
          <cell r="AC180" t="str">
            <v>Oil and Gas</v>
          </cell>
          <cell r="AD180" t="str">
            <v>Oil and gas</v>
          </cell>
          <cell r="AE180" t="str">
            <v>USA</v>
          </cell>
          <cell r="AF180" t="str">
            <v>Senior Secured</v>
          </cell>
          <cell r="AG180">
            <v>38849</v>
          </cell>
          <cell r="AH180">
            <v>0</v>
          </cell>
          <cell r="AI180" t="str">
            <v>NO</v>
          </cell>
          <cell r="AJ180" t="str">
            <v>NO</v>
          </cell>
          <cell r="AK180">
            <v>0</v>
          </cell>
          <cell r="AL180" t="str">
            <v>Senior Secured Loan Collateral Debt Obligation</v>
          </cell>
          <cell r="AM180" t="str">
            <v>Senior Secured Loan Collateral Debt Obligation</v>
          </cell>
          <cell r="AN180" t="str">
            <v>NO</v>
          </cell>
          <cell r="AO180" t="str">
            <v>NO</v>
          </cell>
          <cell r="AP180" t="str">
            <v>NO</v>
          </cell>
          <cell r="AQ180" t="str">
            <v>NO</v>
          </cell>
          <cell r="AR180" t="str">
            <v>NO</v>
          </cell>
          <cell r="AS180" t="str">
            <v>Aaa</v>
          </cell>
          <cell r="AT180" t="str">
            <v>AAA</v>
          </cell>
          <cell r="AU180" t="str">
            <v>NO</v>
          </cell>
          <cell r="AV180" t="str">
            <v>NO</v>
          </cell>
          <cell r="AW180" t="str">
            <v>NO</v>
          </cell>
          <cell r="AX180" t="str">
            <v>NO</v>
          </cell>
          <cell r="AY180" t="str">
            <v>NO</v>
          </cell>
          <cell r="AZ180" t="str">
            <v>NO</v>
          </cell>
          <cell r="BA180" t="str">
            <v>USD</v>
          </cell>
        </row>
        <row r="181">
          <cell r="A181" t="str">
            <v>BRS29C422</v>
          </cell>
          <cell r="B181">
            <v>0</v>
          </cell>
          <cell r="C181" t="str">
            <v>Moeller</v>
          </cell>
          <cell r="D181" t="str">
            <v>Moeller</v>
          </cell>
          <cell r="E181" t="str">
            <v>Term Loan D</v>
          </cell>
          <cell r="F181" t="str">
            <v>LOAN</v>
          </cell>
          <cell r="G181">
            <v>41169</v>
          </cell>
          <cell r="H181" t="str">
            <v>FLOATING</v>
          </cell>
          <cell r="I181">
            <v>4</v>
          </cell>
          <cell r="J181">
            <v>5.7500000000000002E-2</v>
          </cell>
          <cell r="K181">
            <v>0</v>
          </cell>
          <cell r="L181" t="str">
            <v>N/R</v>
          </cell>
          <cell r="M181" t="str">
            <v>N/R</v>
          </cell>
          <cell r="N181">
            <v>0</v>
          </cell>
          <cell r="O181">
            <v>0</v>
          </cell>
          <cell r="P181" t="str">
            <v>N/R</v>
          </cell>
          <cell r="Q181">
            <v>0</v>
          </cell>
          <cell r="R181">
            <v>0</v>
          </cell>
          <cell r="S181" t="str">
            <v>No</v>
          </cell>
          <cell r="T181" t="str">
            <v>N/A</v>
          </cell>
          <cell r="U181" t="str">
            <v>N/R</v>
          </cell>
          <cell r="V181">
            <v>0</v>
          </cell>
          <cell r="W181">
            <v>0</v>
          </cell>
          <cell r="X181" t="str">
            <v>N/R</v>
          </cell>
          <cell r="Y181">
            <v>0</v>
          </cell>
          <cell r="Z181">
            <v>0</v>
          </cell>
          <cell r="AA181" t="str">
            <v>No</v>
          </cell>
          <cell r="AB181" t="str">
            <v>N/A</v>
          </cell>
          <cell r="AC181" t="str">
            <v>Diversified/Conglomerate Manufacturing</v>
          </cell>
          <cell r="AD181" t="str">
            <v>Electronics/electrical</v>
          </cell>
          <cell r="AE181" t="str">
            <v>Germany</v>
          </cell>
          <cell r="AF181" t="str">
            <v>Senior Secured</v>
          </cell>
          <cell r="AG181">
            <v>38838</v>
          </cell>
          <cell r="AH181">
            <v>0</v>
          </cell>
          <cell r="AI181" t="str">
            <v>NO</v>
          </cell>
          <cell r="AJ181" t="str">
            <v>NO</v>
          </cell>
          <cell r="AK181">
            <v>0</v>
          </cell>
          <cell r="AL181" t="str">
            <v>Senior Secured Loan Collateral Debt Obligation</v>
          </cell>
          <cell r="AM181" t="str">
            <v>Senior Secured Loan Collateral Debt Obligation</v>
          </cell>
          <cell r="AN181" t="str">
            <v>NO</v>
          </cell>
          <cell r="AO181" t="str">
            <v>NO</v>
          </cell>
          <cell r="AP181" t="str">
            <v>NO</v>
          </cell>
          <cell r="AQ181" t="str">
            <v>NO</v>
          </cell>
          <cell r="AR181" t="str">
            <v>NO</v>
          </cell>
          <cell r="AS181" t="str">
            <v>Aaa</v>
          </cell>
          <cell r="AT181" t="str">
            <v>AAA</v>
          </cell>
          <cell r="AU181" t="str">
            <v>NO</v>
          </cell>
          <cell r="AV181" t="str">
            <v>NO</v>
          </cell>
          <cell r="AW181" t="str">
            <v>NO</v>
          </cell>
          <cell r="AX181" t="str">
            <v>NO</v>
          </cell>
          <cell r="AY181" t="str">
            <v>NO</v>
          </cell>
          <cell r="AZ181" t="str">
            <v>NO</v>
          </cell>
          <cell r="BA181" t="str">
            <v>Euro</v>
          </cell>
        </row>
        <row r="182">
          <cell r="A182" t="str">
            <v>BRS29CHN2</v>
          </cell>
          <cell r="B182">
            <v>0</v>
          </cell>
          <cell r="C182" t="str">
            <v>Del Monte Corporation</v>
          </cell>
          <cell r="D182" t="str">
            <v>Del Monte Corporation</v>
          </cell>
          <cell r="E182" t="str">
            <v>Term Loan B</v>
          </cell>
          <cell r="F182" t="str">
            <v>LOAN</v>
          </cell>
          <cell r="G182">
            <v>40947</v>
          </cell>
          <cell r="H182" t="str">
            <v>FLOATING</v>
          </cell>
          <cell r="I182">
            <v>4</v>
          </cell>
          <cell r="J182">
            <v>1.4999999999999999E-2</v>
          </cell>
          <cell r="K182">
            <v>1880500000</v>
          </cell>
          <cell r="L182" t="str">
            <v>Ba3</v>
          </cell>
          <cell r="M182" t="str">
            <v>N/R</v>
          </cell>
          <cell r="N182">
            <v>0</v>
          </cell>
          <cell r="O182">
            <v>0</v>
          </cell>
          <cell r="P182" t="str">
            <v>Ba3</v>
          </cell>
          <cell r="Q182">
            <v>0</v>
          </cell>
          <cell r="R182">
            <v>0</v>
          </cell>
          <cell r="S182" t="str">
            <v>No</v>
          </cell>
          <cell r="T182" t="str">
            <v>Public Rating</v>
          </cell>
          <cell r="U182" t="str">
            <v>BB</v>
          </cell>
          <cell r="V182">
            <v>0</v>
          </cell>
          <cell r="W182">
            <v>0</v>
          </cell>
          <cell r="X182" t="str">
            <v>BB-</v>
          </cell>
          <cell r="Y182">
            <v>0</v>
          </cell>
          <cell r="Z182">
            <v>0</v>
          </cell>
          <cell r="AA182" t="str">
            <v>No</v>
          </cell>
          <cell r="AB182" t="str">
            <v>Public Rating</v>
          </cell>
          <cell r="AC182" t="str">
            <v>Beverage, Food and Tobacco</v>
          </cell>
          <cell r="AD182" t="str">
            <v>Food products</v>
          </cell>
          <cell r="AE182" t="str">
            <v>USA</v>
          </cell>
          <cell r="AF182" t="str">
            <v>Senior Secured</v>
          </cell>
          <cell r="AG182">
            <v>38838</v>
          </cell>
          <cell r="AH182" t="str">
            <v>Del Monte Foods Company</v>
          </cell>
          <cell r="AI182" t="str">
            <v>NO</v>
          </cell>
          <cell r="AJ182" t="str">
            <v>NO</v>
          </cell>
          <cell r="AK182">
            <v>0</v>
          </cell>
          <cell r="AL182" t="str">
            <v>Senior Secured Loan Collateral Debt Obligation</v>
          </cell>
          <cell r="AM182" t="str">
            <v>Senior Secured Loan Collateral Debt Obligation</v>
          </cell>
          <cell r="AN182" t="str">
            <v>NO</v>
          </cell>
          <cell r="AO182" t="str">
            <v>NO</v>
          </cell>
          <cell r="AP182" t="str">
            <v>NO</v>
          </cell>
          <cell r="AQ182" t="str">
            <v>NO</v>
          </cell>
          <cell r="AR182" t="str">
            <v>NO</v>
          </cell>
          <cell r="AS182" t="str">
            <v>Aaa</v>
          </cell>
          <cell r="AT182" t="str">
            <v>AAA</v>
          </cell>
          <cell r="AU182" t="str">
            <v>NO</v>
          </cell>
          <cell r="AV182" t="str">
            <v>NO</v>
          </cell>
          <cell r="AW182" t="str">
            <v>NO</v>
          </cell>
          <cell r="AX182" t="str">
            <v>NO</v>
          </cell>
          <cell r="AY182" t="str">
            <v>NO</v>
          </cell>
          <cell r="AZ182" t="str">
            <v>NO</v>
          </cell>
          <cell r="BA182" t="str">
            <v>USD</v>
          </cell>
        </row>
        <row r="183">
          <cell r="A183" t="str">
            <v>BRS29HEF1</v>
          </cell>
          <cell r="B183">
            <v>0</v>
          </cell>
          <cell r="C183" t="str">
            <v>Kraton Polymers, LLC</v>
          </cell>
          <cell r="D183" t="str">
            <v>Kraton Polymers, LLC</v>
          </cell>
          <cell r="E183" t="str">
            <v>Term Loan</v>
          </cell>
          <cell r="F183" t="str">
            <v>LOAN</v>
          </cell>
          <cell r="G183">
            <v>41406</v>
          </cell>
          <cell r="H183" t="str">
            <v>FLOATING</v>
          </cell>
          <cell r="I183">
            <v>4</v>
          </cell>
          <cell r="J183">
            <v>0.02</v>
          </cell>
          <cell r="K183">
            <v>445000000</v>
          </cell>
          <cell r="L183" t="str">
            <v>B1</v>
          </cell>
          <cell r="M183" t="str">
            <v>N/R</v>
          </cell>
          <cell r="N183">
            <v>0</v>
          </cell>
          <cell r="O183">
            <v>0</v>
          </cell>
          <cell r="P183" t="str">
            <v>B1</v>
          </cell>
          <cell r="Q183">
            <v>0</v>
          </cell>
          <cell r="R183">
            <v>0</v>
          </cell>
          <cell r="S183" t="str">
            <v>No</v>
          </cell>
          <cell r="T183" t="str">
            <v>Public Rating</v>
          </cell>
          <cell r="U183" t="str">
            <v>B+</v>
          </cell>
          <cell r="V183">
            <v>0</v>
          </cell>
          <cell r="W183">
            <v>0</v>
          </cell>
          <cell r="X183" t="str">
            <v>B+</v>
          </cell>
          <cell r="Y183">
            <v>0</v>
          </cell>
          <cell r="Z183">
            <v>0</v>
          </cell>
          <cell r="AA183" t="str">
            <v>No</v>
          </cell>
          <cell r="AB183" t="str">
            <v>Public Rating</v>
          </cell>
          <cell r="AC183" t="str">
            <v>Chemicals, Plastics and Rubber</v>
          </cell>
          <cell r="AD183" t="str">
            <v>Chemical and plastics</v>
          </cell>
          <cell r="AE183" t="str">
            <v>USA</v>
          </cell>
          <cell r="AF183" t="str">
            <v>Senior Secured</v>
          </cell>
          <cell r="AG183">
            <v>38849</v>
          </cell>
          <cell r="AH183" t="str">
            <v>Polymer Holdings, LLC</v>
          </cell>
          <cell r="AI183" t="str">
            <v>NO</v>
          </cell>
          <cell r="AJ183" t="str">
            <v>NO</v>
          </cell>
          <cell r="AK183">
            <v>0</v>
          </cell>
          <cell r="AL183" t="str">
            <v>Senior Secured Loan Collateral Debt Obligation</v>
          </cell>
          <cell r="AM183" t="str">
            <v>Senior Secured Loan Collateral Debt Obligation</v>
          </cell>
          <cell r="AN183" t="str">
            <v>NO</v>
          </cell>
          <cell r="AO183" t="str">
            <v>NO</v>
          </cell>
          <cell r="AP183" t="str">
            <v>NO</v>
          </cell>
          <cell r="AQ183" t="str">
            <v>NO</v>
          </cell>
          <cell r="AR183" t="str">
            <v>NO</v>
          </cell>
          <cell r="AS183" t="str">
            <v>Aaa</v>
          </cell>
          <cell r="AT183" t="str">
            <v>AAA</v>
          </cell>
          <cell r="AU183" t="str">
            <v>NO</v>
          </cell>
          <cell r="AV183" t="str">
            <v>NO</v>
          </cell>
          <cell r="AW183" t="str">
            <v>NO</v>
          </cell>
          <cell r="AX183" t="str">
            <v>NO</v>
          </cell>
          <cell r="AY183" t="str">
            <v>NO</v>
          </cell>
          <cell r="AZ183" t="str">
            <v>NO</v>
          </cell>
          <cell r="BA183" t="str">
            <v>USD</v>
          </cell>
        </row>
        <row r="184">
          <cell r="A184" t="str">
            <v>BRS24Q0L8a</v>
          </cell>
          <cell r="B184">
            <v>0</v>
          </cell>
          <cell r="C184" t="str">
            <v>Sequent Wolf Hollow Finance LLC/Wolf Hollow I, L.P./Frontier I, L.P.</v>
          </cell>
          <cell r="D184" t="str">
            <v>Sequent Wolf Hollow Finance LLC/Wolf Hollow I, L.P./Frontier I, L.P.</v>
          </cell>
          <cell r="E184" t="str">
            <v>Synthetic Revolver Deposit</v>
          </cell>
          <cell r="F184" t="str">
            <v>LOAN</v>
          </cell>
          <cell r="G184">
            <v>41075</v>
          </cell>
          <cell r="H184" t="str">
            <v>FLOATING</v>
          </cell>
          <cell r="I184">
            <v>4</v>
          </cell>
          <cell r="J184">
            <v>2.2499999999999999E-2</v>
          </cell>
          <cell r="K184">
            <v>240000000</v>
          </cell>
          <cell r="L184" t="str">
            <v>B1</v>
          </cell>
          <cell r="M184" t="str">
            <v>N/R</v>
          </cell>
          <cell r="N184">
            <v>0</v>
          </cell>
          <cell r="O184">
            <v>0</v>
          </cell>
          <cell r="P184" t="str">
            <v>N/R</v>
          </cell>
          <cell r="Q184">
            <v>0</v>
          </cell>
          <cell r="R184">
            <v>0</v>
          </cell>
          <cell r="S184" t="str">
            <v>No</v>
          </cell>
          <cell r="T184" t="str">
            <v>Private Rating</v>
          </cell>
          <cell r="U184" t="str">
            <v>BB-</v>
          </cell>
          <cell r="V184">
            <v>0</v>
          </cell>
          <cell r="W184">
            <v>0</v>
          </cell>
          <cell r="X184" t="str">
            <v>N/R</v>
          </cell>
          <cell r="Y184">
            <v>0</v>
          </cell>
          <cell r="Z184">
            <v>0</v>
          </cell>
          <cell r="AA184" t="str">
            <v>No</v>
          </cell>
          <cell r="AB184" t="str">
            <v>Private Rating</v>
          </cell>
          <cell r="AC184" t="str">
            <v>Oil and Gas</v>
          </cell>
          <cell r="AD184" t="str">
            <v>Oil and gas</v>
          </cell>
          <cell r="AE184" t="str">
            <v>USA</v>
          </cell>
          <cell r="AF184" t="str">
            <v>Senior Secured</v>
          </cell>
          <cell r="AG184">
            <v>38701</v>
          </cell>
          <cell r="AH184">
            <v>0</v>
          </cell>
          <cell r="AI184" t="str">
            <v>NO</v>
          </cell>
          <cell r="AJ184" t="str">
            <v>NO</v>
          </cell>
          <cell r="AK184">
            <v>0</v>
          </cell>
          <cell r="AL184" t="str">
            <v>Senior Secured Loan Collateral Debt Obligation</v>
          </cell>
          <cell r="AM184" t="str">
            <v>Senior Secured Loan Collateral Debt Obligation</v>
          </cell>
          <cell r="AN184" t="str">
            <v>YES</v>
          </cell>
          <cell r="AO184" t="str">
            <v>NO</v>
          </cell>
          <cell r="AP184" t="str">
            <v>NO</v>
          </cell>
          <cell r="AQ184" t="str">
            <v>NO</v>
          </cell>
          <cell r="AR184" t="str">
            <v>NO</v>
          </cell>
          <cell r="AS184" t="str">
            <v>Aaa</v>
          </cell>
          <cell r="AT184" t="str">
            <v>AAA</v>
          </cell>
          <cell r="AU184" t="str">
            <v>NO</v>
          </cell>
          <cell r="AV184" t="str">
            <v>NO</v>
          </cell>
          <cell r="AW184" t="str">
            <v>NO</v>
          </cell>
          <cell r="AX184" t="str">
            <v>NO</v>
          </cell>
          <cell r="AY184" t="str">
            <v>NO</v>
          </cell>
          <cell r="AZ184" t="str">
            <v>No</v>
          </cell>
          <cell r="BA184" t="str">
            <v>USD</v>
          </cell>
        </row>
        <row r="185">
          <cell r="A185" t="str">
            <v>BRS29LB16</v>
          </cell>
          <cell r="B185">
            <v>0</v>
          </cell>
          <cell r="C185" t="str">
            <v>LSP Gen Finance Co, LLC</v>
          </cell>
          <cell r="D185" t="str">
            <v>LSP Gen Finance Co, LLC</v>
          </cell>
          <cell r="E185" t="str">
            <v>Delayed Draw</v>
          </cell>
          <cell r="F185" t="str">
            <v>LOAN</v>
          </cell>
          <cell r="G185">
            <v>38814</v>
          </cell>
          <cell r="H185" t="str">
            <v>FLOATING</v>
          </cell>
          <cell r="I185">
            <v>4</v>
          </cell>
          <cell r="J185">
            <v>1.7500000000000002E-2</v>
          </cell>
          <cell r="K185">
            <v>0</v>
          </cell>
          <cell r="L185" t="str">
            <v>Ba3</v>
          </cell>
          <cell r="M185" t="str">
            <v>N/R</v>
          </cell>
          <cell r="N185">
            <v>0</v>
          </cell>
          <cell r="O185">
            <v>0</v>
          </cell>
          <cell r="P185" t="str">
            <v>N/R</v>
          </cell>
          <cell r="Q185">
            <v>0</v>
          </cell>
          <cell r="R185">
            <v>0</v>
          </cell>
          <cell r="S185" t="str">
            <v>No</v>
          </cell>
          <cell r="T185" t="str">
            <v>Public Rating</v>
          </cell>
          <cell r="U185" t="str">
            <v>BB-</v>
          </cell>
          <cell r="V185">
            <v>0</v>
          </cell>
          <cell r="W185">
            <v>0</v>
          </cell>
          <cell r="X185" t="str">
            <v>N/R</v>
          </cell>
          <cell r="Y185">
            <v>0</v>
          </cell>
          <cell r="Z185">
            <v>0</v>
          </cell>
          <cell r="AA185" t="str">
            <v>No</v>
          </cell>
          <cell r="AB185" t="str">
            <v>Public Rating</v>
          </cell>
          <cell r="AC185" t="str">
            <v>Utilities</v>
          </cell>
          <cell r="AD185" t="str">
            <v>Utilities</v>
          </cell>
          <cell r="AE185" t="str">
            <v>USA</v>
          </cell>
          <cell r="AF185" t="str">
            <v>Senior Secured</v>
          </cell>
          <cell r="AG185" t="str">
            <v>tbd</v>
          </cell>
          <cell r="AH185">
            <v>0</v>
          </cell>
          <cell r="AI185" t="str">
            <v>NO</v>
          </cell>
          <cell r="AJ185" t="str">
            <v>NO</v>
          </cell>
          <cell r="AK185">
            <v>0</v>
          </cell>
          <cell r="AL185" t="str">
            <v>Senior Secured Loan Collateral Debt Obligation</v>
          </cell>
          <cell r="AM185" t="str">
            <v>Senior Secured Loan Collateral Debt Obligation</v>
          </cell>
          <cell r="AN185" t="str">
            <v>Yes</v>
          </cell>
          <cell r="AO185" t="str">
            <v>NO</v>
          </cell>
          <cell r="AP185" t="str">
            <v>NO</v>
          </cell>
          <cell r="AQ185" t="str">
            <v>NO</v>
          </cell>
          <cell r="AR185" t="str">
            <v>NO</v>
          </cell>
          <cell r="AS185" t="str">
            <v>Aaa</v>
          </cell>
          <cell r="AT185" t="str">
            <v>AAA</v>
          </cell>
          <cell r="AU185" t="str">
            <v>NO</v>
          </cell>
          <cell r="AV185" t="str">
            <v>NO</v>
          </cell>
          <cell r="AW185" t="str">
            <v>NO</v>
          </cell>
          <cell r="AX185" t="str">
            <v>NO</v>
          </cell>
          <cell r="AY185" t="str">
            <v>NO</v>
          </cell>
          <cell r="AZ185" t="str">
            <v>No</v>
          </cell>
          <cell r="BA185" t="str">
            <v>USD</v>
          </cell>
        </row>
        <row r="186">
          <cell r="A186" t="str">
            <v>BRS15TX52</v>
          </cell>
          <cell r="B186">
            <v>0</v>
          </cell>
          <cell r="C186" t="str">
            <v>Young Broadcasting Inc.</v>
          </cell>
          <cell r="D186" t="str">
            <v>Young Broadcasting Inc.</v>
          </cell>
          <cell r="E186" t="str">
            <v>Term Loan B Add-on</v>
          </cell>
          <cell r="F186" t="str">
            <v>LOAN</v>
          </cell>
          <cell r="G186">
            <v>41216</v>
          </cell>
          <cell r="H186" t="str">
            <v>FLOATING</v>
          </cell>
          <cell r="I186">
            <v>4</v>
          </cell>
          <cell r="J186">
            <v>2.2499999999999999E-2</v>
          </cell>
          <cell r="K186">
            <v>370000000</v>
          </cell>
          <cell r="L186" t="str">
            <v>B2</v>
          </cell>
          <cell r="M186" t="str">
            <v>N/R</v>
          </cell>
          <cell r="N186">
            <v>0</v>
          </cell>
          <cell r="O186" t="str">
            <v>Caa2</v>
          </cell>
          <cell r="P186" t="str">
            <v>B3</v>
          </cell>
          <cell r="Q186">
            <v>0</v>
          </cell>
          <cell r="R186">
            <v>0</v>
          </cell>
          <cell r="S186" t="str">
            <v>No</v>
          </cell>
          <cell r="T186" t="str">
            <v>Public Rating</v>
          </cell>
          <cell r="U186" t="str">
            <v>B-</v>
          </cell>
          <cell r="V186">
            <v>0</v>
          </cell>
          <cell r="W186" t="str">
            <v>CCC-</v>
          </cell>
          <cell r="X186" t="str">
            <v>CCC+</v>
          </cell>
          <cell r="Y186">
            <v>0</v>
          </cell>
          <cell r="Z186">
            <v>0</v>
          </cell>
          <cell r="AA186" t="str">
            <v>No</v>
          </cell>
          <cell r="AB186" t="str">
            <v>Public Rating</v>
          </cell>
          <cell r="AC186" t="str">
            <v>Broadcasting &amp; Entertainment</v>
          </cell>
          <cell r="AD186" t="str">
            <v>Broadcast radio and television</v>
          </cell>
          <cell r="AE186" t="str">
            <v>USA</v>
          </cell>
          <cell r="AF186" t="str">
            <v>Senior Secured</v>
          </cell>
          <cell r="AG186">
            <v>38854</v>
          </cell>
          <cell r="AH186">
            <v>0</v>
          </cell>
          <cell r="AI186" t="str">
            <v>NO</v>
          </cell>
          <cell r="AJ186" t="str">
            <v>NO</v>
          </cell>
          <cell r="AK186">
            <v>0</v>
          </cell>
          <cell r="AL186" t="str">
            <v>Senior Secured Loan Collateral Debt Obligation</v>
          </cell>
          <cell r="AM186" t="str">
            <v>Senior Secured Loan Collateral Debt Obligation</v>
          </cell>
          <cell r="AN186" t="str">
            <v>NO</v>
          </cell>
          <cell r="AO186" t="str">
            <v>NO</v>
          </cell>
          <cell r="AP186" t="str">
            <v>NO</v>
          </cell>
          <cell r="AQ186" t="str">
            <v>NO</v>
          </cell>
          <cell r="AR186" t="str">
            <v>NO</v>
          </cell>
          <cell r="AS186" t="str">
            <v>Aaa</v>
          </cell>
          <cell r="AT186" t="str">
            <v>AAA</v>
          </cell>
          <cell r="AU186" t="str">
            <v>NO</v>
          </cell>
          <cell r="AV186" t="str">
            <v>NO</v>
          </cell>
          <cell r="AW186" t="str">
            <v>NO</v>
          </cell>
          <cell r="AX186" t="str">
            <v>NO</v>
          </cell>
          <cell r="AY186" t="str">
            <v>NO</v>
          </cell>
          <cell r="AZ186" t="str">
            <v>No</v>
          </cell>
          <cell r="BA186" t="str">
            <v>USD</v>
          </cell>
        </row>
        <row r="187">
          <cell r="A187" t="str">
            <v>BRS29NMQ5</v>
          </cell>
          <cell r="B187">
            <v>0</v>
          </cell>
          <cell r="C187" t="str">
            <v>Kabel Deutschland GmBH</v>
          </cell>
          <cell r="D187" t="str">
            <v>Kabel Deutschland GmBH</v>
          </cell>
          <cell r="E187" t="str">
            <v>Term Loan A</v>
          </cell>
          <cell r="F187" t="str">
            <v>LOAN</v>
          </cell>
          <cell r="G187">
            <v>40999</v>
          </cell>
          <cell r="H187" t="str">
            <v>FLOATING</v>
          </cell>
          <cell r="I187">
            <v>4</v>
          </cell>
          <cell r="J187">
            <v>0.02</v>
          </cell>
          <cell r="K187">
            <v>1350000000</v>
          </cell>
          <cell r="L187" t="str">
            <v>B2</v>
          </cell>
          <cell r="M187" t="str">
            <v>N/R</v>
          </cell>
          <cell r="N187">
            <v>0</v>
          </cell>
          <cell r="O187">
            <v>0</v>
          </cell>
          <cell r="P187" t="str">
            <v>Ba3</v>
          </cell>
          <cell r="Q187">
            <v>0</v>
          </cell>
          <cell r="R187">
            <v>0</v>
          </cell>
          <cell r="S187" t="str">
            <v>No</v>
          </cell>
          <cell r="T187" t="str">
            <v>Public Rating</v>
          </cell>
          <cell r="U187" t="str">
            <v>B+</v>
          </cell>
          <cell r="V187">
            <v>0</v>
          </cell>
          <cell r="W187">
            <v>0</v>
          </cell>
          <cell r="X187" t="str">
            <v>B+</v>
          </cell>
          <cell r="Y187">
            <v>0</v>
          </cell>
          <cell r="Z187">
            <v>0</v>
          </cell>
          <cell r="AA187" t="str">
            <v>No</v>
          </cell>
          <cell r="AB187" t="str">
            <v>Public Rating</v>
          </cell>
          <cell r="AC187" t="str">
            <v>Broadcasting &amp; Entertainment</v>
          </cell>
          <cell r="AD187" t="str">
            <v>Cable and satellite television</v>
          </cell>
          <cell r="AE187" t="str">
            <v>Germany</v>
          </cell>
          <cell r="AF187" t="str">
            <v>Senior Secured</v>
          </cell>
          <cell r="AG187">
            <v>38789</v>
          </cell>
          <cell r="AH187">
            <v>0</v>
          </cell>
          <cell r="AI187" t="str">
            <v>NO</v>
          </cell>
          <cell r="AJ187" t="str">
            <v>NO</v>
          </cell>
          <cell r="AK187">
            <v>0</v>
          </cell>
          <cell r="AL187" t="str">
            <v>Senior Secured Loan Collateral Debt Obligation</v>
          </cell>
          <cell r="AM187" t="str">
            <v>Senior Secured Loan Collateral Debt Obligation</v>
          </cell>
          <cell r="AN187" t="str">
            <v>NO</v>
          </cell>
          <cell r="AO187" t="str">
            <v>NO</v>
          </cell>
          <cell r="AP187" t="str">
            <v>NO</v>
          </cell>
          <cell r="AQ187" t="str">
            <v>NO</v>
          </cell>
          <cell r="AR187" t="str">
            <v>NO</v>
          </cell>
          <cell r="AS187" t="str">
            <v>Aaa</v>
          </cell>
          <cell r="AT187" t="str">
            <v>AAA</v>
          </cell>
          <cell r="AU187" t="str">
            <v>NO</v>
          </cell>
          <cell r="AV187" t="str">
            <v>NO</v>
          </cell>
          <cell r="AW187" t="str">
            <v>NO</v>
          </cell>
          <cell r="AX187" t="str">
            <v>NO</v>
          </cell>
          <cell r="AY187" t="str">
            <v>NO</v>
          </cell>
          <cell r="AZ187" t="str">
            <v>No</v>
          </cell>
          <cell r="BA187" t="str">
            <v>Euro</v>
          </cell>
        </row>
        <row r="188">
          <cell r="A188" t="str">
            <v>BRS29NMQ5a</v>
          </cell>
          <cell r="B188">
            <v>0</v>
          </cell>
          <cell r="C188" t="str">
            <v>Kabel Deutschland GmBH</v>
          </cell>
          <cell r="D188" t="str">
            <v>Kabel Deutschland GmBH</v>
          </cell>
          <cell r="E188" t="str">
            <v>Term Loan A</v>
          </cell>
          <cell r="F188" t="str">
            <v>LOAN</v>
          </cell>
          <cell r="G188">
            <v>40999</v>
          </cell>
          <cell r="H188" t="str">
            <v>FLOATING</v>
          </cell>
          <cell r="I188">
            <v>4</v>
          </cell>
          <cell r="J188">
            <v>0.02</v>
          </cell>
          <cell r="K188">
            <v>1350000000</v>
          </cell>
          <cell r="L188" t="str">
            <v>B2</v>
          </cell>
          <cell r="M188" t="str">
            <v>N/R</v>
          </cell>
          <cell r="N188">
            <v>0</v>
          </cell>
          <cell r="O188">
            <v>0</v>
          </cell>
          <cell r="P188" t="str">
            <v>Ba3</v>
          </cell>
          <cell r="Q188">
            <v>0</v>
          </cell>
          <cell r="R188">
            <v>0</v>
          </cell>
          <cell r="S188" t="str">
            <v>No</v>
          </cell>
          <cell r="T188" t="str">
            <v>Public Rating</v>
          </cell>
          <cell r="U188" t="str">
            <v>B+</v>
          </cell>
          <cell r="V188">
            <v>0</v>
          </cell>
          <cell r="W188">
            <v>0</v>
          </cell>
          <cell r="X188" t="str">
            <v>B+</v>
          </cell>
          <cell r="Y188">
            <v>0</v>
          </cell>
          <cell r="Z188">
            <v>0</v>
          </cell>
          <cell r="AA188" t="str">
            <v>No</v>
          </cell>
          <cell r="AB188" t="str">
            <v>Public Rating</v>
          </cell>
          <cell r="AC188" t="str">
            <v>Broadcasting &amp; Entertainment</v>
          </cell>
          <cell r="AD188" t="str">
            <v>Cable and satellite television</v>
          </cell>
          <cell r="AE188" t="str">
            <v>Germany</v>
          </cell>
          <cell r="AF188" t="str">
            <v>Senior Secured</v>
          </cell>
          <cell r="AG188">
            <v>38789</v>
          </cell>
          <cell r="AH188">
            <v>0</v>
          </cell>
          <cell r="AI188" t="str">
            <v>NO</v>
          </cell>
          <cell r="AJ188" t="str">
            <v>NO</v>
          </cell>
          <cell r="AK188">
            <v>0</v>
          </cell>
          <cell r="AL188" t="str">
            <v>Senior Secured Loan Collateral Debt Obligation</v>
          </cell>
          <cell r="AM188" t="str">
            <v>Senior Secured Loan Collateral Debt Obligation</v>
          </cell>
          <cell r="AN188" t="str">
            <v>NO</v>
          </cell>
          <cell r="AO188" t="str">
            <v>NO</v>
          </cell>
          <cell r="AP188" t="str">
            <v>NO</v>
          </cell>
          <cell r="AQ188" t="str">
            <v>NO</v>
          </cell>
          <cell r="AR188" t="str">
            <v>NO</v>
          </cell>
          <cell r="AS188" t="str">
            <v>Aaa</v>
          </cell>
          <cell r="AT188" t="str">
            <v>AAA</v>
          </cell>
          <cell r="AU188" t="str">
            <v>NO</v>
          </cell>
          <cell r="AV188" t="str">
            <v>NO</v>
          </cell>
          <cell r="AW188" t="str">
            <v>NO</v>
          </cell>
          <cell r="AX188" t="str">
            <v>NO</v>
          </cell>
          <cell r="AY188" t="str">
            <v>NO</v>
          </cell>
          <cell r="AZ188" t="str">
            <v>No</v>
          </cell>
          <cell r="BA188" t="str">
            <v>Euro</v>
          </cell>
        </row>
        <row r="189">
          <cell r="A189" t="str">
            <v>BRS25C0Z7a</v>
          </cell>
          <cell r="B189">
            <v>0</v>
          </cell>
          <cell r="C189" t="str">
            <v>Quintiles Transnational Corp.</v>
          </cell>
          <cell r="D189" t="str">
            <v>Quintiles Transnational Corp.</v>
          </cell>
          <cell r="E189" t="str">
            <v>First Lien</v>
          </cell>
          <cell r="F189" t="str">
            <v>LOAN</v>
          </cell>
          <cell r="G189">
            <v>41364</v>
          </cell>
          <cell r="H189" t="str">
            <v>FLOATING</v>
          </cell>
          <cell r="I189">
            <v>4</v>
          </cell>
          <cell r="J189">
            <v>0.02</v>
          </cell>
          <cell r="K189">
            <v>1000000000</v>
          </cell>
          <cell r="L189" t="str">
            <v>B1</v>
          </cell>
          <cell r="M189" t="str">
            <v>N/R</v>
          </cell>
          <cell r="N189">
            <v>0</v>
          </cell>
          <cell r="O189">
            <v>0</v>
          </cell>
          <cell r="P189" t="str">
            <v>B1</v>
          </cell>
          <cell r="Q189">
            <v>0</v>
          </cell>
          <cell r="R189">
            <v>0</v>
          </cell>
          <cell r="S189" t="str">
            <v>No</v>
          </cell>
          <cell r="T189" t="str">
            <v>Public Rating</v>
          </cell>
          <cell r="U189" t="str">
            <v>BB-</v>
          </cell>
          <cell r="V189">
            <v>0</v>
          </cell>
          <cell r="W189">
            <v>0</v>
          </cell>
          <cell r="X189" t="str">
            <v>BB-</v>
          </cell>
          <cell r="Y189">
            <v>0</v>
          </cell>
          <cell r="Z189">
            <v>0</v>
          </cell>
          <cell r="AA189" t="str">
            <v>No</v>
          </cell>
          <cell r="AB189" t="str">
            <v>Public Rating</v>
          </cell>
          <cell r="AC189" t="str">
            <v>Healthcare, Education and Childcare</v>
          </cell>
          <cell r="AD189" t="str">
            <v>Health care</v>
          </cell>
          <cell r="AE189" t="str">
            <v>USA</v>
          </cell>
          <cell r="AF189" t="str">
            <v>Senior Secured</v>
          </cell>
          <cell r="AG189">
            <v>38796</v>
          </cell>
          <cell r="AH189">
            <v>0</v>
          </cell>
          <cell r="AI189" t="str">
            <v>NO</v>
          </cell>
          <cell r="AJ189" t="str">
            <v>NO</v>
          </cell>
          <cell r="AK189">
            <v>0</v>
          </cell>
          <cell r="AL189" t="str">
            <v>Senior Secured Loan Collateral Debt Obligation</v>
          </cell>
          <cell r="AM189" t="str">
            <v>Senior Secured Loan Collateral Debt Obligation</v>
          </cell>
          <cell r="AN189" t="str">
            <v>NO</v>
          </cell>
          <cell r="AO189" t="str">
            <v>NO</v>
          </cell>
          <cell r="AP189" t="str">
            <v>NO</v>
          </cell>
          <cell r="AQ189" t="str">
            <v>NO</v>
          </cell>
          <cell r="AR189" t="str">
            <v>NO</v>
          </cell>
          <cell r="AS189" t="str">
            <v>Aaa</v>
          </cell>
          <cell r="AT189" t="str">
            <v>AAA</v>
          </cell>
          <cell r="AU189" t="str">
            <v>NO</v>
          </cell>
          <cell r="AV189" t="str">
            <v>NO</v>
          </cell>
          <cell r="AW189" t="str">
            <v>NO</v>
          </cell>
          <cell r="AX189" t="str">
            <v>NO</v>
          </cell>
          <cell r="AY189" t="str">
            <v>NO</v>
          </cell>
          <cell r="AZ189" t="str">
            <v>NO</v>
          </cell>
          <cell r="BA189" t="str">
            <v>USD</v>
          </cell>
        </row>
        <row r="190">
          <cell r="A190" t="str">
            <v>BRS1CP355</v>
          </cell>
          <cell r="B190">
            <v>0</v>
          </cell>
          <cell r="C190" t="str">
            <v>CCM Merger Inc.</v>
          </cell>
          <cell r="D190" t="str">
            <v>CCM Merger Inc.</v>
          </cell>
          <cell r="E190" t="str">
            <v>Term Loan B</v>
          </cell>
          <cell r="F190" t="str">
            <v>LOAN</v>
          </cell>
          <cell r="G190">
            <v>41121</v>
          </cell>
          <cell r="H190" t="str">
            <v>FLOATING</v>
          </cell>
          <cell r="I190">
            <v>4</v>
          </cell>
          <cell r="J190">
            <v>0.02</v>
          </cell>
          <cell r="K190">
            <v>100000000</v>
          </cell>
          <cell r="L190" t="str">
            <v>B1</v>
          </cell>
          <cell r="M190" t="str">
            <v>B3</v>
          </cell>
          <cell r="N190">
            <v>0</v>
          </cell>
          <cell r="O190">
            <v>0</v>
          </cell>
          <cell r="P190" t="str">
            <v>B1</v>
          </cell>
          <cell r="Q190" t="str">
            <v>On Watch</v>
          </cell>
          <cell r="R190" t="str">
            <v>Downgrade</v>
          </cell>
          <cell r="S190" t="str">
            <v>No</v>
          </cell>
          <cell r="T190" t="str">
            <v>Public Rating</v>
          </cell>
          <cell r="U190" t="str">
            <v>B+</v>
          </cell>
          <cell r="V190" t="str">
            <v>B-</v>
          </cell>
          <cell r="W190">
            <v>0</v>
          </cell>
          <cell r="X190" t="str">
            <v>B+</v>
          </cell>
          <cell r="Y190" t="str">
            <v>On Watch</v>
          </cell>
          <cell r="Z190" t="str">
            <v>Downgrade</v>
          </cell>
          <cell r="AA190" t="str">
            <v>No</v>
          </cell>
          <cell r="AB190" t="str">
            <v>Public Rating</v>
          </cell>
          <cell r="AC190" t="str">
            <v>Hotels, Motels, Inns and Gaming</v>
          </cell>
          <cell r="AD190" t="str">
            <v>Lodging and casinos</v>
          </cell>
          <cell r="AE190" t="str">
            <v>USA</v>
          </cell>
          <cell r="AF190" t="str">
            <v>Senior Secured</v>
          </cell>
          <cell r="AG190">
            <v>38467</v>
          </cell>
          <cell r="AH190">
            <v>0</v>
          </cell>
          <cell r="AI190" t="str">
            <v>NO</v>
          </cell>
          <cell r="AJ190" t="str">
            <v>NO</v>
          </cell>
          <cell r="AK190">
            <v>0</v>
          </cell>
          <cell r="AL190" t="str">
            <v>Senior Secured Loan Collateral Debt Obligation</v>
          </cell>
          <cell r="AM190" t="str">
            <v>Senior Secured Loan Collateral Debt Obligation</v>
          </cell>
          <cell r="AN190" t="str">
            <v>NO</v>
          </cell>
          <cell r="AO190" t="str">
            <v>NO</v>
          </cell>
          <cell r="AP190" t="str">
            <v>NO</v>
          </cell>
          <cell r="AQ190" t="str">
            <v>NO</v>
          </cell>
          <cell r="AR190" t="str">
            <v>NO</v>
          </cell>
          <cell r="AS190" t="str">
            <v>Aaa</v>
          </cell>
          <cell r="AT190" t="str">
            <v>AAA</v>
          </cell>
          <cell r="AU190" t="str">
            <v>NO</v>
          </cell>
          <cell r="AV190" t="str">
            <v>NO</v>
          </cell>
          <cell r="AW190" t="str">
            <v>NO</v>
          </cell>
          <cell r="AX190" t="str">
            <v>NO</v>
          </cell>
          <cell r="AY190" t="str">
            <v>NO</v>
          </cell>
          <cell r="AZ190" t="str">
            <v>NO</v>
          </cell>
          <cell r="BA190" t="str">
            <v>USD</v>
          </cell>
        </row>
        <row r="191">
          <cell r="A191" t="str">
            <v>BRS29TVT6</v>
          </cell>
          <cell r="B191">
            <v>0</v>
          </cell>
          <cell r="C191" t="str">
            <v>Nortel Networks Inc.</v>
          </cell>
          <cell r="D191" t="str">
            <v>Nortel Networks Inc.</v>
          </cell>
          <cell r="E191" t="str">
            <v>Term Loan</v>
          </cell>
          <cell r="F191" t="str">
            <v>LOAN</v>
          </cell>
          <cell r="G191">
            <v>39128</v>
          </cell>
          <cell r="H191" t="str">
            <v>FLOATING</v>
          </cell>
          <cell r="I191">
            <v>4</v>
          </cell>
          <cell r="J191">
            <v>2.2499999999999999E-2</v>
          </cell>
          <cell r="K191">
            <v>1300000000</v>
          </cell>
          <cell r="L191" t="str">
            <v>B2</v>
          </cell>
          <cell r="M191" t="str">
            <v>N/R</v>
          </cell>
          <cell r="N191">
            <v>0</v>
          </cell>
          <cell r="O191">
            <v>0</v>
          </cell>
          <cell r="P191" t="str">
            <v>B3</v>
          </cell>
          <cell r="Q191">
            <v>0</v>
          </cell>
          <cell r="R191">
            <v>0</v>
          </cell>
          <cell r="S191" t="str">
            <v>No</v>
          </cell>
          <cell r="T191" t="str">
            <v>Public Rating</v>
          </cell>
          <cell r="U191" t="str">
            <v>B-</v>
          </cell>
          <cell r="V191">
            <v>0</v>
          </cell>
          <cell r="W191">
            <v>0</v>
          </cell>
          <cell r="X191" t="str">
            <v>B-</v>
          </cell>
          <cell r="Y191" t="str">
            <v>On Watch</v>
          </cell>
          <cell r="Z191" t="str">
            <v>Downgrade</v>
          </cell>
          <cell r="AA191" t="str">
            <v>No</v>
          </cell>
          <cell r="AB191" t="str">
            <v>Public Rating</v>
          </cell>
          <cell r="AC191" t="str">
            <v>Telecommunications</v>
          </cell>
          <cell r="AD191" t="str">
            <v>Telecommunications</v>
          </cell>
          <cell r="AE191" t="str">
            <v>USA</v>
          </cell>
          <cell r="AF191" t="str">
            <v>Senior Secured</v>
          </cell>
          <cell r="AG191">
            <v>38762</v>
          </cell>
          <cell r="AH191">
            <v>0</v>
          </cell>
          <cell r="AI191" t="str">
            <v>NO</v>
          </cell>
          <cell r="AJ191" t="str">
            <v>NO</v>
          </cell>
          <cell r="AK191">
            <v>0</v>
          </cell>
          <cell r="AL191" t="str">
            <v>Senior Secured Loan Collateral Debt Obligation</v>
          </cell>
          <cell r="AM191" t="str">
            <v>Senior Secured Loan Collateral Debt Obligation</v>
          </cell>
          <cell r="AN191" t="str">
            <v>NO</v>
          </cell>
          <cell r="AO191" t="str">
            <v>NO</v>
          </cell>
          <cell r="AP191" t="str">
            <v>NO</v>
          </cell>
          <cell r="AQ191" t="str">
            <v>NO</v>
          </cell>
          <cell r="AR191" t="str">
            <v>NO</v>
          </cell>
          <cell r="AS191" t="str">
            <v>Aaa</v>
          </cell>
          <cell r="AT191" t="str">
            <v>AAA</v>
          </cell>
          <cell r="AU191" t="str">
            <v>NO</v>
          </cell>
          <cell r="AV191" t="str">
            <v>NO</v>
          </cell>
          <cell r="AW191" t="str">
            <v>NO</v>
          </cell>
          <cell r="AX191" t="str">
            <v>NO</v>
          </cell>
          <cell r="AY191" t="str">
            <v>NO</v>
          </cell>
          <cell r="AZ191" t="str">
            <v>NO</v>
          </cell>
          <cell r="BA191" t="str">
            <v>USD</v>
          </cell>
        </row>
        <row r="192">
          <cell r="A192" t="str">
            <v>BRS291A78a</v>
          </cell>
          <cell r="B192">
            <v>0</v>
          </cell>
          <cell r="C192" t="str">
            <v>CMP Susquehanna Corp.</v>
          </cell>
          <cell r="D192" t="str">
            <v>CMP Susquehanna Corp.</v>
          </cell>
          <cell r="E192" t="str">
            <v>Term Loan B</v>
          </cell>
          <cell r="F192" t="str">
            <v>LOAN</v>
          </cell>
          <cell r="G192">
            <v>41399</v>
          </cell>
          <cell r="H192" t="str">
            <v>FLOATING</v>
          </cell>
          <cell r="I192">
            <v>4</v>
          </cell>
          <cell r="J192">
            <v>0.02</v>
          </cell>
          <cell r="K192">
            <v>800000000</v>
          </cell>
          <cell r="L192" t="str">
            <v>B1</v>
          </cell>
          <cell r="M192" t="str">
            <v>N/R</v>
          </cell>
          <cell r="N192">
            <v>0</v>
          </cell>
          <cell r="O192" t="str">
            <v>B3</v>
          </cell>
          <cell r="P192" t="str">
            <v>B1</v>
          </cell>
          <cell r="Q192">
            <v>0</v>
          </cell>
          <cell r="R192">
            <v>0</v>
          </cell>
          <cell r="S192" t="str">
            <v>No</v>
          </cell>
          <cell r="T192" t="str">
            <v>Public Rating</v>
          </cell>
          <cell r="U192" t="str">
            <v>B-</v>
          </cell>
          <cell r="V192">
            <v>0</v>
          </cell>
          <cell r="W192">
            <v>0</v>
          </cell>
          <cell r="X192" t="str">
            <v>B-</v>
          </cell>
          <cell r="Y192">
            <v>0</v>
          </cell>
          <cell r="Z192">
            <v>0</v>
          </cell>
          <cell r="AA192" t="str">
            <v>No</v>
          </cell>
          <cell r="AB192" t="str">
            <v>Public Rating</v>
          </cell>
          <cell r="AC192" t="str">
            <v>Broadcasting &amp; Entertainment</v>
          </cell>
          <cell r="AD192" t="str">
            <v>Broadcast radio and television</v>
          </cell>
          <cell r="AE192" t="str">
            <v>USA</v>
          </cell>
          <cell r="AF192" t="str">
            <v>Senior Secured</v>
          </cell>
          <cell r="AG192">
            <v>38842</v>
          </cell>
          <cell r="AH192">
            <v>0</v>
          </cell>
          <cell r="AI192" t="str">
            <v>NO</v>
          </cell>
          <cell r="AJ192" t="str">
            <v>NO</v>
          </cell>
          <cell r="AK192">
            <v>0</v>
          </cell>
          <cell r="AL192" t="str">
            <v>Senior Secured Loan Collateral Debt Obligation</v>
          </cell>
          <cell r="AM192" t="str">
            <v>Senior Secured Loan Collateral Debt Obligation</v>
          </cell>
          <cell r="AN192" t="str">
            <v>NO</v>
          </cell>
          <cell r="AO192" t="str">
            <v>NO</v>
          </cell>
          <cell r="AP192" t="str">
            <v>NO</v>
          </cell>
          <cell r="AQ192" t="str">
            <v>NO</v>
          </cell>
          <cell r="AR192" t="str">
            <v>NO</v>
          </cell>
          <cell r="AS192" t="str">
            <v>Aaa</v>
          </cell>
          <cell r="AT192" t="str">
            <v>AAA</v>
          </cell>
          <cell r="AU192" t="str">
            <v>NO</v>
          </cell>
          <cell r="AV192" t="str">
            <v>NO</v>
          </cell>
          <cell r="AW192" t="str">
            <v>NO</v>
          </cell>
          <cell r="AX192" t="str">
            <v>NO</v>
          </cell>
          <cell r="AY192" t="str">
            <v>NO</v>
          </cell>
          <cell r="AZ192" t="str">
            <v>NO</v>
          </cell>
          <cell r="BA192" t="str">
            <v>USD</v>
          </cell>
        </row>
        <row r="193">
          <cell r="A193" t="str">
            <v>BRS20A2M3</v>
          </cell>
          <cell r="B193">
            <v>0</v>
          </cell>
          <cell r="C193" t="str">
            <v>Koch Renewable Resources, LLC</v>
          </cell>
          <cell r="D193" t="str">
            <v>Georgia-Pacific CorporationConsumer Products Inc./Georgia Pacific Expansion SAS/Georgia Pacific Canada/Georgia Pacific SARL</v>
          </cell>
          <cell r="E193" t="str">
            <v>Term Loan B</v>
          </cell>
          <cell r="F193" t="str">
            <v>LOAN</v>
          </cell>
          <cell r="G193">
            <v>41333</v>
          </cell>
          <cell r="H193" t="str">
            <v>FLOATING</v>
          </cell>
          <cell r="I193">
            <v>4</v>
          </cell>
          <cell r="J193">
            <v>0.02</v>
          </cell>
          <cell r="K193">
            <v>8500000000</v>
          </cell>
          <cell r="L193" t="str">
            <v>Ba2</v>
          </cell>
          <cell r="M193" t="str">
            <v>N/R</v>
          </cell>
          <cell r="N193">
            <v>0</v>
          </cell>
          <cell r="O193">
            <v>0</v>
          </cell>
          <cell r="P193" t="str">
            <v>Ba3</v>
          </cell>
          <cell r="Q193">
            <v>0</v>
          </cell>
          <cell r="R193">
            <v>0</v>
          </cell>
          <cell r="S193" t="str">
            <v>No</v>
          </cell>
          <cell r="T193" t="str">
            <v>Public Rating</v>
          </cell>
          <cell r="U193" t="str">
            <v>BB-</v>
          </cell>
          <cell r="V193">
            <v>0</v>
          </cell>
          <cell r="W193">
            <v>0</v>
          </cell>
          <cell r="X193" t="str">
            <v>BB-</v>
          </cell>
          <cell r="Y193">
            <v>0</v>
          </cell>
          <cell r="Z193">
            <v>0</v>
          </cell>
          <cell r="AA193" t="str">
            <v>No</v>
          </cell>
          <cell r="AB193" t="str">
            <v>Public Rating</v>
          </cell>
          <cell r="AC193" t="str">
            <v>Diversified Natural Resources, Precious Metals and Minerals</v>
          </cell>
          <cell r="AD193" t="str">
            <v>Forest products</v>
          </cell>
          <cell r="AE193" t="str">
            <v>USA</v>
          </cell>
          <cell r="AF193" t="str">
            <v>Senior Secured</v>
          </cell>
          <cell r="AG193">
            <v>38706</v>
          </cell>
          <cell r="AH193">
            <v>0</v>
          </cell>
          <cell r="AI193" t="str">
            <v>NO</v>
          </cell>
          <cell r="AJ193" t="str">
            <v>NO</v>
          </cell>
          <cell r="AK193">
            <v>0</v>
          </cell>
          <cell r="AL193" t="str">
            <v>Senior Secured Loan Collateral Debt Obligation</v>
          </cell>
          <cell r="AM193" t="str">
            <v>Senior Secured Loan Collateral Debt Obligation</v>
          </cell>
          <cell r="AN193" t="str">
            <v>NO</v>
          </cell>
          <cell r="AO193" t="str">
            <v>NO</v>
          </cell>
          <cell r="AP193" t="str">
            <v>NO</v>
          </cell>
          <cell r="AQ193" t="str">
            <v>NO</v>
          </cell>
          <cell r="AR193" t="str">
            <v>NO</v>
          </cell>
          <cell r="AS193" t="str">
            <v>Aaa</v>
          </cell>
          <cell r="AT193" t="str">
            <v>AAA</v>
          </cell>
          <cell r="AU193" t="str">
            <v>NO</v>
          </cell>
          <cell r="AV193" t="str">
            <v>NO</v>
          </cell>
          <cell r="AW193" t="str">
            <v>NO</v>
          </cell>
          <cell r="AX193" t="str">
            <v>NO</v>
          </cell>
          <cell r="AY193" t="str">
            <v>NO</v>
          </cell>
          <cell r="AZ193" t="str">
            <v>NO</v>
          </cell>
          <cell r="BA193" t="str">
            <v>USD</v>
          </cell>
        </row>
        <row r="194">
          <cell r="A194" t="str">
            <v>BRS20A2M3a</v>
          </cell>
          <cell r="B194">
            <v>0</v>
          </cell>
          <cell r="C194" t="str">
            <v>Koch Renewable Resources, LLC</v>
          </cell>
          <cell r="D194" t="str">
            <v>Georgia-Pacific CorporationConsumer Products Inc./Georgia Pacific Expansion SAS/Georgia Pacific Canada/Georgia Pacific SARL</v>
          </cell>
          <cell r="E194" t="str">
            <v>Term Loan B</v>
          </cell>
          <cell r="F194" t="str">
            <v>LOAN</v>
          </cell>
          <cell r="G194">
            <v>41333</v>
          </cell>
          <cell r="H194" t="str">
            <v>FLOATING</v>
          </cell>
          <cell r="I194">
            <v>4</v>
          </cell>
          <cell r="J194">
            <v>0.02</v>
          </cell>
          <cell r="K194">
            <v>8500000000</v>
          </cell>
          <cell r="L194" t="str">
            <v>Ba2</v>
          </cell>
          <cell r="M194" t="str">
            <v>N/R</v>
          </cell>
          <cell r="N194">
            <v>0</v>
          </cell>
          <cell r="O194">
            <v>0</v>
          </cell>
          <cell r="P194" t="str">
            <v>Ba3</v>
          </cell>
          <cell r="Q194">
            <v>0</v>
          </cell>
          <cell r="R194">
            <v>0</v>
          </cell>
          <cell r="S194" t="str">
            <v>No</v>
          </cell>
          <cell r="T194" t="str">
            <v>Public Rating</v>
          </cell>
          <cell r="U194" t="str">
            <v>BB-</v>
          </cell>
          <cell r="V194">
            <v>0</v>
          </cell>
          <cell r="W194">
            <v>0</v>
          </cell>
          <cell r="X194" t="str">
            <v>BB-</v>
          </cell>
          <cell r="Y194">
            <v>0</v>
          </cell>
          <cell r="Z194">
            <v>0</v>
          </cell>
          <cell r="AA194" t="str">
            <v>No</v>
          </cell>
          <cell r="AB194" t="str">
            <v>Public Rating</v>
          </cell>
          <cell r="AC194" t="str">
            <v>Diversified Natural Resources, Precious Metals and Minerals</v>
          </cell>
          <cell r="AD194" t="str">
            <v>Forest products</v>
          </cell>
          <cell r="AE194" t="str">
            <v>USA</v>
          </cell>
          <cell r="AF194" t="str">
            <v>Senior Secured</v>
          </cell>
          <cell r="AG194">
            <v>38706</v>
          </cell>
          <cell r="AH194">
            <v>0</v>
          </cell>
          <cell r="AI194" t="str">
            <v>NO</v>
          </cell>
          <cell r="AJ194" t="str">
            <v>NO</v>
          </cell>
          <cell r="AK194">
            <v>0</v>
          </cell>
          <cell r="AL194" t="str">
            <v>Senior Secured Loan Collateral Debt Obligation</v>
          </cell>
          <cell r="AM194" t="str">
            <v>Senior Secured Loan Collateral Debt Obligation</v>
          </cell>
          <cell r="AN194" t="str">
            <v>NO</v>
          </cell>
          <cell r="AO194" t="str">
            <v>NO</v>
          </cell>
          <cell r="AP194" t="str">
            <v>NO</v>
          </cell>
          <cell r="AQ194" t="str">
            <v>NO</v>
          </cell>
          <cell r="AR194" t="str">
            <v>NO</v>
          </cell>
          <cell r="AS194" t="str">
            <v>Aaa</v>
          </cell>
          <cell r="AT194" t="str">
            <v>AAA</v>
          </cell>
          <cell r="AU194" t="str">
            <v>NO</v>
          </cell>
          <cell r="AV194" t="str">
            <v>NO</v>
          </cell>
          <cell r="AW194" t="str">
            <v>NO</v>
          </cell>
          <cell r="AX194" t="str">
            <v>NO</v>
          </cell>
          <cell r="AY194" t="str">
            <v>NO</v>
          </cell>
          <cell r="AZ194" t="str">
            <v>NO</v>
          </cell>
          <cell r="BA194" t="str">
            <v>USD</v>
          </cell>
        </row>
        <row r="195">
          <cell r="A195" t="str">
            <v>BRS29TJA1</v>
          </cell>
          <cell r="B195">
            <v>0</v>
          </cell>
          <cell r="C195" t="str">
            <v>The Nasdaq Stock Market, Inc.</v>
          </cell>
          <cell r="D195" t="str">
            <v>The Nasdaq Stock Market, Inc.</v>
          </cell>
          <cell r="E195" t="str">
            <v>Term Loan B</v>
          </cell>
          <cell r="F195" t="str">
            <v>LOAN</v>
          </cell>
          <cell r="G195">
            <v>41017</v>
          </cell>
          <cell r="H195" t="str">
            <v>FLOATING</v>
          </cell>
          <cell r="I195">
            <v>4</v>
          </cell>
          <cell r="J195">
            <v>1.7500000000000002E-2</v>
          </cell>
          <cell r="K195">
            <v>750000000</v>
          </cell>
          <cell r="L195" t="str">
            <v>Ba3</v>
          </cell>
          <cell r="M195" t="str">
            <v>N/R</v>
          </cell>
          <cell r="N195">
            <v>0</v>
          </cell>
          <cell r="O195">
            <v>0</v>
          </cell>
          <cell r="P195" t="str">
            <v>Ba3</v>
          </cell>
          <cell r="Q195">
            <v>0</v>
          </cell>
          <cell r="R195">
            <v>0</v>
          </cell>
          <cell r="S195" t="str">
            <v>No</v>
          </cell>
          <cell r="T195" t="str">
            <v>Public Rating</v>
          </cell>
          <cell r="U195" t="str">
            <v>BB+</v>
          </cell>
          <cell r="V195">
            <v>0</v>
          </cell>
          <cell r="W195">
            <v>0</v>
          </cell>
          <cell r="X195" t="str">
            <v>BB+</v>
          </cell>
          <cell r="Y195">
            <v>0</v>
          </cell>
          <cell r="Z195">
            <v>0</v>
          </cell>
          <cell r="AA195" t="str">
            <v>No</v>
          </cell>
          <cell r="AB195" t="str">
            <v>Public Rating</v>
          </cell>
          <cell r="AC195" t="str">
            <v>Finance</v>
          </cell>
          <cell r="AD195" t="str">
            <v>Brokers, dealers and investment houses</v>
          </cell>
          <cell r="AE195" t="str">
            <v>USA</v>
          </cell>
          <cell r="AF195" t="str">
            <v>Senior Secured</v>
          </cell>
          <cell r="AG195">
            <v>38818</v>
          </cell>
          <cell r="AH195">
            <v>0</v>
          </cell>
          <cell r="AI195" t="str">
            <v>NO</v>
          </cell>
          <cell r="AJ195" t="str">
            <v>NO</v>
          </cell>
          <cell r="AK195">
            <v>0</v>
          </cell>
          <cell r="AL195" t="str">
            <v>Senior Secured Loan Collateral Debt Obligation</v>
          </cell>
          <cell r="AM195" t="str">
            <v>Senior Secured Loan Collateral Debt Obligation</v>
          </cell>
          <cell r="AN195" t="str">
            <v>NO</v>
          </cell>
          <cell r="AO195" t="str">
            <v>NO</v>
          </cell>
          <cell r="AP195" t="str">
            <v>NO</v>
          </cell>
          <cell r="AQ195" t="str">
            <v>NO</v>
          </cell>
          <cell r="AR195" t="str">
            <v>NO</v>
          </cell>
          <cell r="AS195" t="str">
            <v>Aaa</v>
          </cell>
          <cell r="AT195" t="str">
            <v>AAA</v>
          </cell>
          <cell r="AU195" t="str">
            <v>NO</v>
          </cell>
          <cell r="AV195" t="str">
            <v>NO</v>
          </cell>
          <cell r="AW195" t="str">
            <v>NO</v>
          </cell>
          <cell r="AX195" t="str">
            <v>NO</v>
          </cell>
          <cell r="AY195" t="str">
            <v>NO</v>
          </cell>
          <cell r="AZ195" t="str">
            <v>NO</v>
          </cell>
          <cell r="BA195" t="str">
            <v>USD</v>
          </cell>
        </row>
        <row r="196">
          <cell r="A196" t="str">
            <v>BRS29TL34</v>
          </cell>
          <cell r="B196">
            <v>0</v>
          </cell>
          <cell r="C196" t="str">
            <v>The Nasdaq Stock Market, Inc.</v>
          </cell>
          <cell r="D196" t="str">
            <v>The Nasdaq Stock Market, Inc.</v>
          </cell>
          <cell r="E196" t="str">
            <v>Term Loan C</v>
          </cell>
          <cell r="F196" t="str">
            <v>LOAN</v>
          </cell>
          <cell r="G196">
            <v>41017</v>
          </cell>
          <cell r="H196" t="str">
            <v>FLOATING</v>
          </cell>
          <cell r="I196">
            <v>4</v>
          </cell>
          <cell r="J196">
            <v>1.7500000000000002E-2</v>
          </cell>
          <cell r="K196">
            <v>750000000</v>
          </cell>
          <cell r="L196" t="str">
            <v>Ba3</v>
          </cell>
          <cell r="M196" t="str">
            <v>N/R</v>
          </cell>
          <cell r="N196">
            <v>0</v>
          </cell>
          <cell r="O196">
            <v>0</v>
          </cell>
          <cell r="P196" t="str">
            <v>Ba3</v>
          </cell>
          <cell r="Q196">
            <v>0</v>
          </cell>
          <cell r="R196">
            <v>0</v>
          </cell>
          <cell r="S196" t="str">
            <v>No</v>
          </cell>
          <cell r="T196" t="str">
            <v>Public Rating</v>
          </cell>
          <cell r="U196" t="str">
            <v>BBB-</v>
          </cell>
          <cell r="V196">
            <v>0</v>
          </cell>
          <cell r="W196">
            <v>0</v>
          </cell>
          <cell r="X196" t="str">
            <v>BB+</v>
          </cell>
          <cell r="Y196">
            <v>0</v>
          </cell>
          <cell r="Z196">
            <v>0</v>
          </cell>
          <cell r="AA196" t="str">
            <v>No</v>
          </cell>
          <cell r="AB196" t="str">
            <v>Public Rating</v>
          </cell>
          <cell r="AC196" t="str">
            <v>Finance</v>
          </cell>
          <cell r="AD196" t="str">
            <v>Brokers, dealers and investment houses</v>
          </cell>
          <cell r="AE196" t="str">
            <v>USA</v>
          </cell>
          <cell r="AF196" t="str">
            <v>Senior Secured</v>
          </cell>
          <cell r="AG196">
            <v>38818</v>
          </cell>
          <cell r="AH196">
            <v>0</v>
          </cell>
          <cell r="AI196" t="str">
            <v>NO</v>
          </cell>
          <cell r="AJ196" t="str">
            <v>NO</v>
          </cell>
          <cell r="AK196">
            <v>0</v>
          </cell>
          <cell r="AL196" t="str">
            <v>Senior Secured Loan Collateral Debt Obligation</v>
          </cell>
          <cell r="AM196" t="str">
            <v>Senior Secured Loan Collateral Debt Obligation</v>
          </cell>
          <cell r="AN196" t="str">
            <v>NO</v>
          </cell>
          <cell r="AO196" t="str">
            <v>NO</v>
          </cell>
          <cell r="AP196" t="str">
            <v>NO</v>
          </cell>
          <cell r="AQ196" t="str">
            <v>NO</v>
          </cell>
          <cell r="AR196" t="str">
            <v>NO</v>
          </cell>
          <cell r="AS196" t="str">
            <v>Aaa</v>
          </cell>
          <cell r="AT196" t="str">
            <v>AAA</v>
          </cell>
          <cell r="AU196" t="str">
            <v>NO</v>
          </cell>
          <cell r="AV196" t="str">
            <v>NO</v>
          </cell>
          <cell r="AW196" t="str">
            <v>NO</v>
          </cell>
          <cell r="AX196" t="str">
            <v>NO</v>
          </cell>
          <cell r="AY196" t="str">
            <v>NO</v>
          </cell>
          <cell r="AZ196" t="str">
            <v>NO</v>
          </cell>
          <cell r="BA196" t="str">
            <v>USD</v>
          </cell>
        </row>
        <row r="197">
          <cell r="A197" t="str">
            <v>BRS1U05H2a</v>
          </cell>
          <cell r="B197">
            <v>0</v>
          </cell>
          <cell r="C197" t="str">
            <v>Warner Chilcott Corporation</v>
          </cell>
          <cell r="D197" t="str">
            <v>Warner Chilcott Corporation</v>
          </cell>
          <cell r="E197" t="str">
            <v>Delayed Draw Term Loan</v>
          </cell>
          <cell r="F197" t="str">
            <v>LOAN</v>
          </cell>
          <cell r="G197">
            <v>40926</v>
          </cell>
          <cell r="H197" t="str">
            <v>FLOATING</v>
          </cell>
          <cell r="I197">
            <v>4</v>
          </cell>
          <cell r="J197">
            <v>2.5000000000000001E-2</v>
          </cell>
          <cell r="K197">
            <v>1790000000</v>
          </cell>
          <cell r="L197" t="str">
            <v>B2</v>
          </cell>
          <cell r="M197" t="str">
            <v>B3</v>
          </cell>
          <cell r="N197">
            <v>0</v>
          </cell>
          <cell r="O197" t="str">
            <v>Caa1</v>
          </cell>
          <cell r="P197" t="str">
            <v>B2</v>
          </cell>
          <cell r="Q197">
            <v>0</v>
          </cell>
          <cell r="R197">
            <v>0</v>
          </cell>
          <cell r="S197" t="str">
            <v>No</v>
          </cell>
          <cell r="T197" t="str">
            <v>Public Rating</v>
          </cell>
          <cell r="U197" t="str">
            <v>B</v>
          </cell>
          <cell r="V197">
            <v>0</v>
          </cell>
          <cell r="W197" t="str">
            <v>CCC+</v>
          </cell>
          <cell r="X197" t="str">
            <v>B</v>
          </cell>
          <cell r="Y197" t="str">
            <v>On Watch</v>
          </cell>
          <cell r="Z197" t="str">
            <v>Upgrade</v>
          </cell>
          <cell r="AA197" t="str">
            <v>No</v>
          </cell>
          <cell r="AB197" t="str">
            <v>Public Rating</v>
          </cell>
          <cell r="AC197" t="str">
            <v>Healthcare, Education and Childcare</v>
          </cell>
          <cell r="AD197" t="str">
            <v>Health care</v>
          </cell>
          <cell r="AE197" t="str">
            <v>USA</v>
          </cell>
          <cell r="AF197" t="str">
            <v>Senior Secured</v>
          </cell>
          <cell r="AG197">
            <v>38370</v>
          </cell>
          <cell r="AH197" t="str">
            <v>Warner Chilcott Holdings Company III, Limited</v>
          </cell>
          <cell r="AI197" t="str">
            <v>NO</v>
          </cell>
          <cell r="AJ197" t="str">
            <v>NO</v>
          </cell>
          <cell r="AK197">
            <v>0</v>
          </cell>
          <cell r="AL197" t="str">
            <v>Senior Secured Loan Collateral Debt Obligation</v>
          </cell>
          <cell r="AM197" t="str">
            <v>Senior Secured Loan Collateral Debt Obligation</v>
          </cell>
          <cell r="AN197" t="str">
            <v>YES</v>
          </cell>
          <cell r="AO197" t="str">
            <v>NO</v>
          </cell>
          <cell r="AP197" t="str">
            <v>NO</v>
          </cell>
          <cell r="AQ197" t="str">
            <v>NO</v>
          </cell>
          <cell r="AR197" t="str">
            <v>NO</v>
          </cell>
          <cell r="AS197" t="str">
            <v>Aaa</v>
          </cell>
          <cell r="AT197" t="str">
            <v>AAA</v>
          </cell>
          <cell r="AU197" t="str">
            <v>NO</v>
          </cell>
          <cell r="AV197" t="str">
            <v>NO</v>
          </cell>
          <cell r="AW197" t="str">
            <v>NO</v>
          </cell>
          <cell r="AX197" t="str">
            <v>NO</v>
          </cell>
          <cell r="AY197" t="str">
            <v>NO</v>
          </cell>
          <cell r="AZ197" t="str">
            <v>NO</v>
          </cell>
          <cell r="BA197" t="str">
            <v>USD</v>
          </cell>
        </row>
        <row r="198">
          <cell r="A198" t="str">
            <v>BRS0Y0R45a</v>
          </cell>
          <cell r="B198">
            <v>0</v>
          </cell>
          <cell r="C198" t="str">
            <v>Warner Chilcott Corporation</v>
          </cell>
          <cell r="D198" t="str">
            <v>Warner Chilcott Corporation</v>
          </cell>
          <cell r="E198" t="str">
            <v>Term Loan B</v>
          </cell>
          <cell r="F198" t="str">
            <v>LOAN</v>
          </cell>
          <cell r="G198">
            <v>40926</v>
          </cell>
          <cell r="H198" t="str">
            <v>FLOATING</v>
          </cell>
          <cell r="I198">
            <v>4</v>
          </cell>
          <cell r="J198">
            <v>2.5000000000000001E-2</v>
          </cell>
          <cell r="K198">
            <v>1790000000</v>
          </cell>
          <cell r="L198" t="str">
            <v>B2</v>
          </cell>
          <cell r="M198" t="str">
            <v>B3</v>
          </cell>
          <cell r="N198">
            <v>0</v>
          </cell>
          <cell r="O198" t="str">
            <v>Caa1</v>
          </cell>
          <cell r="P198" t="str">
            <v>B2</v>
          </cell>
          <cell r="Q198">
            <v>0</v>
          </cell>
          <cell r="R198">
            <v>0</v>
          </cell>
          <cell r="S198" t="str">
            <v>No</v>
          </cell>
          <cell r="T198" t="str">
            <v>Public Rating</v>
          </cell>
          <cell r="U198" t="str">
            <v>B</v>
          </cell>
          <cell r="V198">
            <v>0</v>
          </cell>
          <cell r="W198" t="str">
            <v>CCC+</v>
          </cell>
          <cell r="X198" t="str">
            <v>B</v>
          </cell>
          <cell r="Y198" t="str">
            <v>On Watch</v>
          </cell>
          <cell r="Z198" t="str">
            <v>Upgrade</v>
          </cell>
          <cell r="AA198" t="str">
            <v>No</v>
          </cell>
          <cell r="AB198" t="str">
            <v>Public Rating</v>
          </cell>
          <cell r="AC198" t="str">
            <v>Healthcare, Education and Childcare</v>
          </cell>
          <cell r="AD198" t="str">
            <v>Health care</v>
          </cell>
          <cell r="AE198" t="str">
            <v>USA</v>
          </cell>
          <cell r="AF198" t="str">
            <v>Senior Secured</v>
          </cell>
          <cell r="AG198">
            <v>38370</v>
          </cell>
          <cell r="AH198" t="str">
            <v>Warner Chilcott Holdings Company III, Limited</v>
          </cell>
          <cell r="AI198" t="str">
            <v>NO</v>
          </cell>
          <cell r="AJ198" t="str">
            <v>NO</v>
          </cell>
          <cell r="AK198">
            <v>0</v>
          </cell>
          <cell r="AL198" t="str">
            <v>Senior Secured Loan Collateral Debt Obligation</v>
          </cell>
          <cell r="AM198" t="str">
            <v>Senior Secured Loan Collateral Debt Obligation</v>
          </cell>
          <cell r="AN198" t="str">
            <v>NO</v>
          </cell>
          <cell r="AO198" t="str">
            <v>NO</v>
          </cell>
          <cell r="AP198" t="str">
            <v>NO</v>
          </cell>
          <cell r="AQ198" t="str">
            <v>NO</v>
          </cell>
          <cell r="AR198" t="str">
            <v>NO</v>
          </cell>
          <cell r="AS198" t="str">
            <v>Aaa</v>
          </cell>
          <cell r="AT198" t="str">
            <v>AAA</v>
          </cell>
          <cell r="AU198" t="str">
            <v>NO</v>
          </cell>
          <cell r="AV198" t="str">
            <v>NO</v>
          </cell>
          <cell r="AW198" t="str">
            <v>NO</v>
          </cell>
          <cell r="AX198" t="str">
            <v>NO</v>
          </cell>
          <cell r="AY198" t="str">
            <v>NO</v>
          </cell>
          <cell r="AZ198" t="str">
            <v>NO</v>
          </cell>
          <cell r="BA198" t="str">
            <v>USD</v>
          </cell>
        </row>
        <row r="199">
          <cell r="A199" t="str">
            <v>BRS0Y0R94a</v>
          </cell>
          <cell r="B199">
            <v>0</v>
          </cell>
          <cell r="C199" t="str">
            <v>Warner Chilcott Corporation</v>
          </cell>
          <cell r="D199" t="str">
            <v>Warner Chilcott Corporation</v>
          </cell>
          <cell r="E199" t="str">
            <v>Term Loan C</v>
          </cell>
          <cell r="F199" t="str">
            <v>LOAN</v>
          </cell>
          <cell r="G199">
            <v>40926</v>
          </cell>
          <cell r="H199" t="str">
            <v>FLOATING</v>
          </cell>
          <cell r="I199">
            <v>4</v>
          </cell>
          <cell r="J199">
            <v>2.5000000000000001E-2</v>
          </cell>
          <cell r="K199">
            <v>1790000000</v>
          </cell>
          <cell r="L199" t="str">
            <v>B2</v>
          </cell>
          <cell r="M199" t="str">
            <v>B3</v>
          </cell>
          <cell r="N199">
            <v>0</v>
          </cell>
          <cell r="O199" t="str">
            <v>Caa1</v>
          </cell>
          <cell r="P199" t="str">
            <v>B2</v>
          </cell>
          <cell r="Q199">
            <v>0</v>
          </cell>
          <cell r="R199">
            <v>0</v>
          </cell>
          <cell r="S199" t="str">
            <v>No</v>
          </cell>
          <cell r="T199" t="str">
            <v>Public Rating</v>
          </cell>
          <cell r="U199" t="str">
            <v>B</v>
          </cell>
          <cell r="V199">
            <v>0</v>
          </cell>
          <cell r="W199" t="str">
            <v>CCC+</v>
          </cell>
          <cell r="X199" t="str">
            <v>B</v>
          </cell>
          <cell r="Y199" t="str">
            <v>On Watch</v>
          </cell>
          <cell r="Z199" t="str">
            <v>Upgrade</v>
          </cell>
          <cell r="AA199" t="str">
            <v>No</v>
          </cell>
          <cell r="AB199" t="str">
            <v>Public Rating</v>
          </cell>
          <cell r="AC199" t="str">
            <v>Healthcare, Education and Childcare</v>
          </cell>
          <cell r="AD199" t="str">
            <v>Health care</v>
          </cell>
          <cell r="AE199" t="str">
            <v>USA</v>
          </cell>
          <cell r="AF199" t="str">
            <v>Senior Secured</v>
          </cell>
          <cell r="AG199">
            <v>38370</v>
          </cell>
          <cell r="AH199" t="str">
            <v>Warner Chilcott Holdings Company III, Limited</v>
          </cell>
          <cell r="AI199" t="str">
            <v>NO</v>
          </cell>
          <cell r="AJ199" t="str">
            <v>NO</v>
          </cell>
          <cell r="AK199">
            <v>0</v>
          </cell>
          <cell r="AL199" t="str">
            <v>Senior Secured Loan Collateral Debt Obligation</v>
          </cell>
          <cell r="AM199" t="str">
            <v>Senior Secured Loan Collateral Debt Obligation</v>
          </cell>
          <cell r="AN199" t="str">
            <v>NO</v>
          </cell>
          <cell r="AO199" t="str">
            <v>NO</v>
          </cell>
          <cell r="AP199" t="str">
            <v>NO</v>
          </cell>
          <cell r="AQ199" t="str">
            <v>NO</v>
          </cell>
          <cell r="AR199" t="str">
            <v>NO</v>
          </cell>
          <cell r="AS199" t="str">
            <v>Aaa</v>
          </cell>
          <cell r="AT199" t="str">
            <v>AAA</v>
          </cell>
          <cell r="AU199" t="str">
            <v>NO</v>
          </cell>
          <cell r="AV199" t="str">
            <v>NO</v>
          </cell>
          <cell r="AW199" t="str">
            <v>NO</v>
          </cell>
          <cell r="AX199" t="str">
            <v>NO</v>
          </cell>
          <cell r="AY199" t="str">
            <v>NO</v>
          </cell>
          <cell r="AZ199" t="str">
            <v>NO</v>
          </cell>
          <cell r="BA199" t="str">
            <v>USD</v>
          </cell>
        </row>
        <row r="200">
          <cell r="A200" t="str">
            <v>BRS0Y0RB9a</v>
          </cell>
          <cell r="B200">
            <v>0</v>
          </cell>
          <cell r="C200" t="str">
            <v>Warner Chilcott Corporation</v>
          </cell>
          <cell r="D200" t="str">
            <v>Warner Chilcott Corporation</v>
          </cell>
          <cell r="E200" t="str">
            <v>Term Loan D</v>
          </cell>
          <cell r="F200" t="str">
            <v>LOAN</v>
          </cell>
          <cell r="G200">
            <v>40926</v>
          </cell>
          <cell r="H200" t="str">
            <v>FLOATING</v>
          </cell>
          <cell r="I200">
            <v>4</v>
          </cell>
          <cell r="J200">
            <v>2.5000000000000001E-2</v>
          </cell>
          <cell r="K200">
            <v>1790000000</v>
          </cell>
          <cell r="L200" t="str">
            <v>B2</v>
          </cell>
          <cell r="M200" t="str">
            <v>B3</v>
          </cell>
          <cell r="N200">
            <v>0</v>
          </cell>
          <cell r="O200" t="str">
            <v>Caa1</v>
          </cell>
          <cell r="P200" t="str">
            <v>B2</v>
          </cell>
          <cell r="Q200">
            <v>0</v>
          </cell>
          <cell r="R200">
            <v>0</v>
          </cell>
          <cell r="S200" t="str">
            <v>No</v>
          </cell>
          <cell r="T200" t="str">
            <v>Public Rating</v>
          </cell>
          <cell r="U200" t="str">
            <v>B</v>
          </cell>
          <cell r="V200">
            <v>0</v>
          </cell>
          <cell r="W200" t="str">
            <v>CCC+</v>
          </cell>
          <cell r="X200" t="str">
            <v>B</v>
          </cell>
          <cell r="Y200" t="str">
            <v>On Watch</v>
          </cell>
          <cell r="Z200" t="str">
            <v>Upgrade</v>
          </cell>
          <cell r="AA200" t="str">
            <v>No</v>
          </cell>
          <cell r="AB200" t="str">
            <v>Public Rating</v>
          </cell>
          <cell r="AC200" t="str">
            <v>Healthcare, Education and Childcare</v>
          </cell>
          <cell r="AD200" t="str">
            <v>Health care</v>
          </cell>
          <cell r="AE200" t="str">
            <v>USA</v>
          </cell>
          <cell r="AF200" t="str">
            <v>Senior Secured</v>
          </cell>
          <cell r="AG200">
            <v>38370</v>
          </cell>
          <cell r="AH200" t="str">
            <v>Warner Chilcott Holdings Company III, Limited</v>
          </cell>
          <cell r="AI200" t="str">
            <v>NO</v>
          </cell>
          <cell r="AJ200" t="str">
            <v>NO</v>
          </cell>
          <cell r="AK200">
            <v>0</v>
          </cell>
          <cell r="AL200" t="str">
            <v>Senior Secured Loan Collateral Debt Obligation</v>
          </cell>
          <cell r="AM200" t="str">
            <v>Senior Secured Loan Collateral Debt Obligation</v>
          </cell>
          <cell r="AN200" t="str">
            <v>NO</v>
          </cell>
          <cell r="AO200" t="str">
            <v>NO</v>
          </cell>
          <cell r="AP200" t="str">
            <v>NO</v>
          </cell>
          <cell r="AQ200" t="str">
            <v>NO</v>
          </cell>
          <cell r="AR200" t="str">
            <v>NO</v>
          </cell>
          <cell r="AS200" t="str">
            <v>Aaa</v>
          </cell>
          <cell r="AT200" t="str">
            <v>AAA</v>
          </cell>
          <cell r="AU200" t="str">
            <v>NO</v>
          </cell>
          <cell r="AV200" t="str">
            <v>NO</v>
          </cell>
          <cell r="AW200" t="str">
            <v>NO</v>
          </cell>
          <cell r="AX200" t="str">
            <v>NO</v>
          </cell>
          <cell r="AY200" t="str">
            <v>NO</v>
          </cell>
          <cell r="AZ200" t="str">
            <v>NO</v>
          </cell>
          <cell r="BA200" t="str">
            <v>USD</v>
          </cell>
        </row>
        <row r="201">
          <cell r="A201" t="str">
            <v>BRS20A2M3b</v>
          </cell>
          <cell r="B201">
            <v>0</v>
          </cell>
          <cell r="C201" t="str">
            <v>Koch Renewable Resources, LLC</v>
          </cell>
          <cell r="D201" t="str">
            <v>Georgia-Pacific CorporationConsumer Products Inc./Georgia Pacific Expansion SAS/Georgia Pacific Canada/Georgia Pacific SARL</v>
          </cell>
          <cell r="E201" t="str">
            <v>Term Loan B</v>
          </cell>
          <cell r="F201" t="str">
            <v>LOAN</v>
          </cell>
          <cell r="G201">
            <v>41333</v>
          </cell>
          <cell r="H201" t="str">
            <v>FLOATING</v>
          </cell>
          <cell r="I201">
            <v>4</v>
          </cell>
          <cell r="J201">
            <v>0.02</v>
          </cell>
          <cell r="K201">
            <v>8500000000</v>
          </cell>
          <cell r="L201" t="str">
            <v>Ba2</v>
          </cell>
          <cell r="M201" t="str">
            <v>N/R</v>
          </cell>
          <cell r="N201">
            <v>0</v>
          </cell>
          <cell r="O201">
            <v>0</v>
          </cell>
          <cell r="P201" t="str">
            <v>Ba3</v>
          </cell>
          <cell r="Q201">
            <v>0</v>
          </cell>
          <cell r="R201">
            <v>0</v>
          </cell>
          <cell r="S201" t="str">
            <v>No</v>
          </cell>
          <cell r="T201" t="str">
            <v>Public Rating</v>
          </cell>
          <cell r="U201" t="str">
            <v>BB-</v>
          </cell>
          <cell r="V201">
            <v>0</v>
          </cell>
          <cell r="W201">
            <v>0</v>
          </cell>
          <cell r="X201" t="str">
            <v>BB-</v>
          </cell>
          <cell r="Y201">
            <v>0</v>
          </cell>
          <cell r="Z201">
            <v>0</v>
          </cell>
          <cell r="AA201" t="str">
            <v>No</v>
          </cell>
          <cell r="AB201" t="str">
            <v>Public Rating</v>
          </cell>
          <cell r="AC201" t="str">
            <v>Diversified Natural Resources, Precious Metals and Minerals</v>
          </cell>
          <cell r="AD201" t="str">
            <v>Forest products</v>
          </cell>
          <cell r="AE201" t="str">
            <v>USA</v>
          </cell>
          <cell r="AF201" t="str">
            <v>Senior Secured</v>
          </cell>
          <cell r="AG201">
            <v>38706</v>
          </cell>
          <cell r="AH201">
            <v>0</v>
          </cell>
          <cell r="AI201" t="str">
            <v>NO</v>
          </cell>
          <cell r="AJ201" t="str">
            <v>NO</v>
          </cell>
          <cell r="AK201">
            <v>0</v>
          </cell>
          <cell r="AL201" t="str">
            <v>Senior Secured Loan Collateral Debt Obligation</v>
          </cell>
          <cell r="AM201" t="str">
            <v>Senior Secured Loan Collateral Debt Obligation</v>
          </cell>
          <cell r="AN201" t="str">
            <v>NO</v>
          </cell>
          <cell r="AO201" t="str">
            <v>NO</v>
          </cell>
          <cell r="AP201" t="str">
            <v>NO</v>
          </cell>
          <cell r="AQ201" t="str">
            <v>NO</v>
          </cell>
          <cell r="AR201" t="str">
            <v>NO</v>
          </cell>
          <cell r="AS201" t="str">
            <v>Aaa</v>
          </cell>
          <cell r="AT201" t="str">
            <v>AAA</v>
          </cell>
          <cell r="AU201" t="str">
            <v>NO</v>
          </cell>
          <cell r="AV201" t="str">
            <v>NO</v>
          </cell>
          <cell r="AW201" t="str">
            <v>NO</v>
          </cell>
          <cell r="AX201" t="str">
            <v>NO</v>
          </cell>
          <cell r="AY201" t="str">
            <v>NO</v>
          </cell>
          <cell r="AZ201" t="str">
            <v>NO</v>
          </cell>
          <cell r="BA201" t="str">
            <v>USD</v>
          </cell>
        </row>
        <row r="202">
          <cell r="A202" t="str">
            <v>BRS0SM126</v>
          </cell>
          <cell r="B202">
            <v>0</v>
          </cell>
          <cell r="C202" t="str">
            <v>Network General Corporation</v>
          </cell>
          <cell r="D202" t="str">
            <v>Network General Corporation</v>
          </cell>
          <cell r="E202" t="str">
            <v>Term Loan B</v>
          </cell>
          <cell r="F202" t="str">
            <v>LOAN</v>
          </cell>
          <cell r="G202">
            <v>38884</v>
          </cell>
          <cell r="H202" t="str">
            <v>FLOATING</v>
          </cell>
          <cell r="I202">
            <v>4</v>
          </cell>
          <cell r="J202">
            <v>1.4999999999999999E-2</v>
          </cell>
          <cell r="K202">
            <v>130000000</v>
          </cell>
          <cell r="L202" t="str">
            <v>Aa3</v>
          </cell>
          <cell r="M202" t="str">
            <v>N/R</v>
          </cell>
          <cell r="N202" t="str">
            <v>Aa3</v>
          </cell>
          <cell r="O202">
            <v>0</v>
          </cell>
          <cell r="P202" t="str">
            <v>N/R</v>
          </cell>
          <cell r="Q202">
            <v>0</v>
          </cell>
          <cell r="R202">
            <v>0</v>
          </cell>
          <cell r="S202" t="str">
            <v>No</v>
          </cell>
          <cell r="T202" t="str">
            <v>Private Rating</v>
          </cell>
          <cell r="U202" t="str">
            <v>N/R</v>
          </cell>
          <cell r="V202" t="str">
            <v/>
          </cell>
          <cell r="W202" t="str">
            <v/>
          </cell>
          <cell r="X202" t="str">
            <v>N/R</v>
          </cell>
          <cell r="Y202">
            <v>0</v>
          </cell>
          <cell r="Z202">
            <v>0</v>
          </cell>
          <cell r="AA202" t="str">
            <v>Yes</v>
          </cell>
          <cell r="AB202" t="str">
            <v>N/A</v>
          </cell>
          <cell r="AC202" t="str">
            <v>Electronics</v>
          </cell>
          <cell r="AD202" t="str">
            <v>Electronics/electrical</v>
          </cell>
          <cell r="AE202" t="str">
            <v>USA</v>
          </cell>
          <cell r="AF202" t="str">
            <v>Senior Secured</v>
          </cell>
          <cell r="AG202">
            <v>38184</v>
          </cell>
          <cell r="AH202">
            <v>0</v>
          </cell>
          <cell r="AI202" t="str">
            <v>NO</v>
          </cell>
          <cell r="AJ202" t="str">
            <v>NO</v>
          </cell>
          <cell r="AK202">
            <v>0</v>
          </cell>
          <cell r="AL202" t="str">
            <v>Senior Secured Loan Collateral Debt Obligation</v>
          </cell>
          <cell r="AM202" t="str">
            <v>Senior Secured Loan Collateral Debt Obligation</v>
          </cell>
          <cell r="AN202" t="str">
            <v>NO</v>
          </cell>
          <cell r="AO202" t="str">
            <v>NO</v>
          </cell>
          <cell r="AP202" t="str">
            <v>NO</v>
          </cell>
          <cell r="AQ202" t="str">
            <v>NO</v>
          </cell>
          <cell r="AR202" t="str">
            <v>NO</v>
          </cell>
          <cell r="AS202" t="str">
            <v>Aaa</v>
          </cell>
          <cell r="AT202" t="str">
            <v>AAA</v>
          </cell>
          <cell r="AU202" t="str">
            <v>NO</v>
          </cell>
          <cell r="AV202" t="str">
            <v>NO</v>
          </cell>
          <cell r="AW202" t="str">
            <v>NO</v>
          </cell>
          <cell r="AX202" t="str">
            <v>NO</v>
          </cell>
          <cell r="AY202" t="str">
            <v>NO</v>
          </cell>
          <cell r="AZ202" t="str">
            <v>NO</v>
          </cell>
          <cell r="BA202" t="str">
            <v>USD</v>
          </cell>
        </row>
        <row r="203">
          <cell r="A203" t="str">
            <v>BRS1RU0C6</v>
          </cell>
          <cell r="B203">
            <v>0</v>
          </cell>
          <cell r="C203" t="str">
            <v>Commonwealth Brands, Inc.</v>
          </cell>
          <cell r="D203" t="str">
            <v>CBHC, Inc./Commonwealth Brands, Inc.</v>
          </cell>
          <cell r="E203" t="str">
            <v>Term B</v>
          </cell>
          <cell r="F203" t="str">
            <v>LOAN</v>
          </cell>
          <cell r="G203">
            <v>41265</v>
          </cell>
          <cell r="H203" t="str">
            <v>FLOATING</v>
          </cell>
          <cell r="I203">
            <v>4</v>
          </cell>
          <cell r="J203">
            <v>2.2499999999999999E-2</v>
          </cell>
          <cell r="K203">
            <v>620000000</v>
          </cell>
          <cell r="L203" t="str">
            <v>B1</v>
          </cell>
          <cell r="M203" t="str">
            <v>N/R</v>
          </cell>
          <cell r="N203">
            <v>0</v>
          </cell>
          <cell r="O203">
            <v>0</v>
          </cell>
          <cell r="P203" t="str">
            <v>B1</v>
          </cell>
          <cell r="Q203">
            <v>0</v>
          </cell>
          <cell r="R203">
            <v>0</v>
          </cell>
          <cell r="S203" t="str">
            <v>No</v>
          </cell>
          <cell r="T203" t="str">
            <v>Private Rating</v>
          </cell>
          <cell r="U203" t="str">
            <v>B+</v>
          </cell>
          <cell r="V203">
            <v>0</v>
          </cell>
          <cell r="W203">
            <v>0</v>
          </cell>
          <cell r="X203" t="str">
            <v>B+</v>
          </cell>
          <cell r="Y203">
            <v>0</v>
          </cell>
          <cell r="Z203">
            <v>0</v>
          </cell>
          <cell r="AA203" t="str">
            <v>No</v>
          </cell>
          <cell r="AB203" t="str">
            <v>Private Rating</v>
          </cell>
          <cell r="AC203" t="str">
            <v>Beverage, Food and Tobacco</v>
          </cell>
          <cell r="AD203" t="str">
            <v>Beverage and tobacco</v>
          </cell>
          <cell r="AE203" t="str">
            <v>USA</v>
          </cell>
          <cell r="AF203" t="str">
            <v>Senior Secured</v>
          </cell>
          <cell r="AG203">
            <v>38708</v>
          </cell>
          <cell r="AH203">
            <v>0</v>
          </cell>
          <cell r="AI203" t="str">
            <v>NO</v>
          </cell>
          <cell r="AJ203" t="str">
            <v>NO</v>
          </cell>
          <cell r="AK203">
            <v>0</v>
          </cell>
          <cell r="AL203" t="str">
            <v>Senior Secured Loan Collateral Debt Obligation</v>
          </cell>
          <cell r="AM203" t="str">
            <v>Senior Secured Loan Collateral Debt Obligation</v>
          </cell>
          <cell r="AN203" t="str">
            <v>NO</v>
          </cell>
          <cell r="AO203" t="str">
            <v>NO</v>
          </cell>
          <cell r="AP203" t="str">
            <v>NO</v>
          </cell>
          <cell r="AQ203" t="str">
            <v>NO</v>
          </cell>
          <cell r="AR203" t="str">
            <v>NO</v>
          </cell>
          <cell r="AS203" t="str">
            <v>Aaa</v>
          </cell>
          <cell r="AT203" t="str">
            <v>AAA</v>
          </cell>
          <cell r="AU203" t="str">
            <v>NO</v>
          </cell>
          <cell r="AV203" t="str">
            <v>NO</v>
          </cell>
          <cell r="AW203" t="str">
            <v>NO</v>
          </cell>
          <cell r="AX203" t="str">
            <v>NO</v>
          </cell>
          <cell r="AY203" t="str">
            <v>NO</v>
          </cell>
          <cell r="AZ203" t="str">
            <v>NO</v>
          </cell>
          <cell r="BA203" t="str">
            <v>USD</v>
          </cell>
        </row>
        <row r="204">
          <cell r="A204" t="str">
            <v>BRS1XSLQ0a</v>
          </cell>
          <cell r="B204">
            <v>0</v>
          </cell>
          <cell r="C204" t="str">
            <v>NRG Energy Inc.</v>
          </cell>
          <cell r="D204" t="str">
            <v>NRG Energy Inc.</v>
          </cell>
          <cell r="E204" t="str">
            <v>Term Loan B</v>
          </cell>
          <cell r="F204" t="str">
            <v>LOAN</v>
          </cell>
          <cell r="G204">
            <v>41306</v>
          </cell>
          <cell r="H204" t="str">
            <v>FLOATING</v>
          </cell>
          <cell r="I204">
            <v>4</v>
          </cell>
          <cell r="J204">
            <v>0.02</v>
          </cell>
          <cell r="K204">
            <v>8800000000</v>
          </cell>
          <cell r="L204" t="str">
            <v>Ba2</v>
          </cell>
          <cell r="M204" t="str">
            <v>B1</v>
          </cell>
          <cell r="N204">
            <v>0</v>
          </cell>
          <cell r="O204">
            <v>0</v>
          </cell>
          <cell r="P204" t="str">
            <v>Ba3</v>
          </cell>
          <cell r="Q204">
            <v>0</v>
          </cell>
          <cell r="R204">
            <v>0</v>
          </cell>
          <cell r="S204" t="str">
            <v>No</v>
          </cell>
          <cell r="T204" t="str">
            <v>Public Rating</v>
          </cell>
          <cell r="U204" t="str">
            <v>BB-</v>
          </cell>
          <cell r="V204" t="str">
            <v>B-</v>
          </cell>
          <cell r="W204">
            <v>0</v>
          </cell>
          <cell r="X204" t="str">
            <v>B+</v>
          </cell>
          <cell r="Y204">
            <v>0</v>
          </cell>
          <cell r="Z204">
            <v>0</v>
          </cell>
          <cell r="AA204" t="str">
            <v>No</v>
          </cell>
          <cell r="AB204" t="str">
            <v>Public Rating</v>
          </cell>
          <cell r="AC204" t="str">
            <v>Utilities</v>
          </cell>
          <cell r="AD204" t="str">
            <v>Utilities</v>
          </cell>
          <cell r="AE204" t="str">
            <v>USA</v>
          </cell>
          <cell r="AF204" t="str">
            <v>Senior Secured</v>
          </cell>
          <cell r="AG204">
            <v>38743</v>
          </cell>
          <cell r="AH204">
            <v>0</v>
          </cell>
          <cell r="AI204" t="str">
            <v>NO</v>
          </cell>
          <cell r="AJ204" t="str">
            <v>NO</v>
          </cell>
          <cell r="AK204">
            <v>0</v>
          </cell>
          <cell r="AL204" t="str">
            <v>Senior Secured Loan Collateral Debt Obligation</v>
          </cell>
          <cell r="AM204" t="str">
            <v>Senior Secured Loan Collateral Debt Obligation</v>
          </cell>
          <cell r="AN204" t="str">
            <v>NO</v>
          </cell>
          <cell r="AO204" t="str">
            <v>NO</v>
          </cell>
          <cell r="AP204" t="str">
            <v>NO</v>
          </cell>
          <cell r="AQ204" t="str">
            <v>NO</v>
          </cell>
          <cell r="AR204" t="str">
            <v>NO</v>
          </cell>
          <cell r="AS204" t="str">
            <v>Aaa</v>
          </cell>
          <cell r="AT204" t="str">
            <v>AAA</v>
          </cell>
          <cell r="AU204" t="str">
            <v>NO</v>
          </cell>
          <cell r="AV204" t="str">
            <v>NO</v>
          </cell>
          <cell r="AW204" t="str">
            <v>NO</v>
          </cell>
          <cell r="AX204" t="str">
            <v>NO</v>
          </cell>
          <cell r="AY204" t="str">
            <v>NO</v>
          </cell>
          <cell r="AZ204" t="str">
            <v>NO</v>
          </cell>
          <cell r="BA204" t="str">
            <v>USD</v>
          </cell>
        </row>
        <row r="205">
          <cell r="A205" t="str">
            <v>BRS0NBR50</v>
          </cell>
          <cell r="B205">
            <v>0</v>
          </cell>
          <cell r="C205" t="str">
            <v>Headwaters Incorporated</v>
          </cell>
          <cell r="D205" t="str">
            <v>Headwaters Incorporated</v>
          </cell>
          <cell r="E205" t="str">
            <v>First Lien Term Loan</v>
          </cell>
          <cell r="F205" t="str">
            <v>LOAN</v>
          </cell>
          <cell r="G205">
            <v>40663</v>
          </cell>
          <cell r="H205" t="str">
            <v>FLOATING</v>
          </cell>
          <cell r="I205">
            <v>4</v>
          </cell>
          <cell r="J205">
            <v>0.02</v>
          </cell>
          <cell r="K205">
            <v>640000000</v>
          </cell>
          <cell r="L205" t="str">
            <v>B1</v>
          </cell>
          <cell r="M205" t="str">
            <v>N/R</v>
          </cell>
          <cell r="N205">
            <v>0</v>
          </cell>
          <cell r="O205">
            <v>0</v>
          </cell>
          <cell r="P205" t="str">
            <v>B1</v>
          </cell>
          <cell r="Q205">
            <v>0</v>
          </cell>
          <cell r="R205">
            <v>0</v>
          </cell>
          <cell r="S205" t="str">
            <v>No</v>
          </cell>
          <cell r="T205" t="str">
            <v>Public Rating</v>
          </cell>
          <cell r="U205" t="str">
            <v>BB-</v>
          </cell>
          <cell r="V205">
            <v>0</v>
          </cell>
          <cell r="W205" t="str">
            <v>B</v>
          </cell>
          <cell r="X205" t="str">
            <v>BB-</v>
          </cell>
          <cell r="Y205">
            <v>0</v>
          </cell>
          <cell r="Z205">
            <v>0</v>
          </cell>
          <cell r="AA205" t="str">
            <v>No</v>
          </cell>
          <cell r="AB205" t="str">
            <v>Public Rating</v>
          </cell>
          <cell r="AC205" t="str">
            <v>Buildings and Real Estate</v>
          </cell>
          <cell r="AD205" t="str">
            <v>Building and development</v>
          </cell>
          <cell r="AE205" t="str">
            <v>USA</v>
          </cell>
          <cell r="AF205" t="str">
            <v>Senior Secured</v>
          </cell>
          <cell r="AG205">
            <v>38238</v>
          </cell>
          <cell r="AH205">
            <v>0</v>
          </cell>
          <cell r="AI205" t="str">
            <v>NO</v>
          </cell>
          <cell r="AJ205" t="str">
            <v>NO</v>
          </cell>
          <cell r="AK205">
            <v>0</v>
          </cell>
          <cell r="AL205" t="str">
            <v>Senior Secured Loan Collateral Debt Obligation</v>
          </cell>
          <cell r="AM205" t="str">
            <v>Senior Secured Loan Collateral Debt Obligation</v>
          </cell>
          <cell r="AN205" t="str">
            <v>NO</v>
          </cell>
          <cell r="AO205" t="str">
            <v>NO</v>
          </cell>
          <cell r="AP205" t="str">
            <v>NO</v>
          </cell>
          <cell r="AQ205" t="str">
            <v>NO</v>
          </cell>
          <cell r="AR205" t="str">
            <v>NO</v>
          </cell>
          <cell r="AS205" t="str">
            <v>Aaa</v>
          </cell>
          <cell r="AT205" t="str">
            <v>AAA</v>
          </cell>
          <cell r="AU205" t="str">
            <v>NO</v>
          </cell>
          <cell r="AV205" t="str">
            <v>NO</v>
          </cell>
          <cell r="AW205" t="str">
            <v>NO</v>
          </cell>
          <cell r="AX205" t="str">
            <v>NO</v>
          </cell>
          <cell r="AY205" t="str">
            <v>NO</v>
          </cell>
          <cell r="AZ205" t="str">
            <v>NO</v>
          </cell>
          <cell r="BA205" t="str">
            <v>USD</v>
          </cell>
        </row>
        <row r="206">
          <cell r="A206" t="str">
            <v>BRS1CP355a</v>
          </cell>
          <cell r="B206">
            <v>0</v>
          </cell>
          <cell r="C206" t="str">
            <v>CCM Merger Inc.</v>
          </cell>
          <cell r="D206" t="str">
            <v>CCM Merger Inc.</v>
          </cell>
          <cell r="E206" t="str">
            <v>Term Loan B</v>
          </cell>
          <cell r="F206" t="str">
            <v>LOAN</v>
          </cell>
          <cell r="G206">
            <v>41121</v>
          </cell>
          <cell r="H206" t="str">
            <v>FLOATING</v>
          </cell>
          <cell r="I206">
            <v>4</v>
          </cell>
          <cell r="J206">
            <v>0.02</v>
          </cell>
          <cell r="K206">
            <v>100000000</v>
          </cell>
          <cell r="L206" t="str">
            <v>B1</v>
          </cell>
          <cell r="M206" t="str">
            <v>B3</v>
          </cell>
          <cell r="N206">
            <v>0</v>
          </cell>
          <cell r="O206">
            <v>0</v>
          </cell>
          <cell r="P206" t="str">
            <v>B1</v>
          </cell>
          <cell r="Q206" t="str">
            <v>On Watch</v>
          </cell>
          <cell r="R206" t="str">
            <v>Downgrade</v>
          </cell>
          <cell r="S206" t="str">
            <v>No</v>
          </cell>
          <cell r="T206" t="str">
            <v>Public Rating</v>
          </cell>
          <cell r="U206" t="str">
            <v>B+</v>
          </cell>
          <cell r="V206" t="str">
            <v>B-</v>
          </cell>
          <cell r="W206">
            <v>0</v>
          </cell>
          <cell r="X206" t="str">
            <v>B+</v>
          </cell>
          <cell r="Y206">
            <v>0</v>
          </cell>
          <cell r="Z206">
            <v>0</v>
          </cell>
          <cell r="AA206" t="str">
            <v>No</v>
          </cell>
          <cell r="AB206" t="str">
            <v>Public Rating</v>
          </cell>
          <cell r="AC206" t="str">
            <v>Hotels, Motels, Inns and Gaming</v>
          </cell>
          <cell r="AD206" t="str">
            <v>Lodging and casinos</v>
          </cell>
          <cell r="AE206" t="str">
            <v>USA</v>
          </cell>
          <cell r="AF206" t="str">
            <v>Senior Secured</v>
          </cell>
          <cell r="AG206">
            <v>38467</v>
          </cell>
          <cell r="AH206">
            <v>0</v>
          </cell>
          <cell r="AI206" t="str">
            <v>NO</v>
          </cell>
          <cell r="AJ206" t="str">
            <v>NO</v>
          </cell>
          <cell r="AK206">
            <v>0</v>
          </cell>
          <cell r="AL206" t="str">
            <v>Senior Secured Loan Collateral Debt Obligation</v>
          </cell>
          <cell r="AM206" t="str">
            <v>Senior Secured Loan Collateral Debt Obligation</v>
          </cell>
          <cell r="AN206" t="str">
            <v>NO</v>
          </cell>
          <cell r="AO206" t="str">
            <v>NO</v>
          </cell>
          <cell r="AP206" t="str">
            <v>NO</v>
          </cell>
          <cell r="AQ206" t="str">
            <v>NO</v>
          </cell>
          <cell r="AR206" t="str">
            <v>NO</v>
          </cell>
          <cell r="AS206" t="str">
            <v>Aaa</v>
          </cell>
          <cell r="AT206" t="str">
            <v>AAA</v>
          </cell>
          <cell r="AU206" t="str">
            <v>NO</v>
          </cell>
          <cell r="AV206" t="str">
            <v>NO</v>
          </cell>
          <cell r="AW206" t="str">
            <v>NO</v>
          </cell>
          <cell r="AX206" t="str">
            <v>NO</v>
          </cell>
          <cell r="AY206" t="str">
            <v>NO</v>
          </cell>
          <cell r="AZ206" t="str">
            <v>NO</v>
          </cell>
          <cell r="BA206" t="str">
            <v>USD</v>
          </cell>
        </row>
        <row r="207">
          <cell r="A207" t="str">
            <v>BRS2A99M8</v>
          </cell>
          <cell r="B207">
            <v>0</v>
          </cell>
          <cell r="C207" t="str">
            <v>Professional Paint, Inc.</v>
          </cell>
          <cell r="D207" t="str">
            <v>Professional Paint, Inc.</v>
          </cell>
          <cell r="E207" t="str">
            <v>Term Loan B</v>
          </cell>
          <cell r="F207" t="str">
            <v>LOAN</v>
          </cell>
          <cell r="G207">
            <v>41059</v>
          </cell>
          <cell r="H207" t="str">
            <v>FLOATING</v>
          </cell>
          <cell r="I207">
            <v>4</v>
          </cell>
          <cell r="J207">
            <v>2.2499999999999999E-2</v>
          </cell>
          <cell r="K207">
            <v>280000000</v>
          </cell>
          <cell r="L207" t="str">
            <v>B1</v>
          </cell>
          <cell r="M207" t="str">
            <v>N/R</v>
          </cell>
          <cell r="N207">
            <v>0</v>
          </cell>
          <cell r="O207">
            <v>0</v>
          </cell>
          <cell r="P207" t="str">
            <v>B1</v>
          </cell>
          <cell r="Q207">
            <v>0</v>
          </cell>
          <cell r="R207">
            <v>0</v>
          </cell>
          <cell r="S207" t="str">
            <v>No</v>
          </cell>
          <cell r="T207" t="str">
            <v>Private Rating</v>
          </cell>
          <cell r="U207" t="str">
            <v>BB-</v>
          </cell>
          <cell r="V207">
            <v>0</v>
          </cell>
          <cell r="W207">
            <v>0</v>
          </cell>
          <cell r="X207" t="str">
            <v>B+</v>
          </cell>
          <cell r="Y207">
            <v>0</v>
          </cell>
          <cell r="Z207">
            <v>0</v>
          </cell>
          <cell r="AA207" t="str">
            <v>No</v>
          </cell>
          <cell r="AB207" t="str">
            <v>Private Rating</v>
          </cell>
          <cell r="AC207" t="str">
            <v>Chemicals, Plastics and Rubber</v>
          </cell>
          <cell r="AD207" t="str">
            <v>Chemical and plastics</v>
          </cell>
          <cell r="AE207" t="str">
            <v>USA</v>
          </cell>
          <cell r="AF207" t="str">
            <v>Senior Secured</v>
          </cell>
          <cell r="AG207">
            <v>38838</v>
          </cell>
          <cell r="AH207">
            <v>0</v>
          </cell>
          <cell r="AI207" t="str">
            <v>NO</v>
          </cell>
          <cell r="AJ207" t="str">
            <v>NO</v>
          </cell>
          <cell r="AK207">
            <v>0</v>
          </cell>
          <cell r="AL207" t="str">
            <v>Senior Secured Loan Collateral Debt Obligation</v>
          </cell>
          <cell r="AM207" t="str">
            <v>Senior Secured Loan Collateral Debt Obligation</v>
          </cell>
          <cell r="AN207" t="str">
            <v>NO</v>
          </cell>
          <cell r="AO207" t="str">
            <v>NO</v>
          </cell>
          <cell r="AP207" t="str">
            <v>NO</v>
          </cell>
          <cell r="AQ207" t="str">
            <v>NO</v>
          </cell>
          <cell r="AR207" t="str">
            <v>NO</v>
          </cell>
          <cell r="AS207" t="str">
            <v>Aaa</v>
          </cell>
          <cell r="AT207" t="str">
            <v>AAA</v>
          </cell>
          <cell r="AU207" t="str">
            <v>NO</v>
          </cell>
          <cell r="AV207" t="str">
            <v>NO</v>
          </cell>
          <cell r="AW207" t="str">
            <v>NO</v>
          </cell>
          <cell r="AX207" t="str">
            <v>NO</v>
          </cell>
          <cell r="AY207" t="str">
            <v>NO</v>
          </cell>
          <cell r="AZ207" t="str">
            <v>NO</v>
          </cell>
          <cell r="BA207" t="str">
            <v>USD</v>
          </cell>
        </row>
        <row r="208">
          <cell r="A208" t="str">
            <v>BRS18S6Y8a</v>
          </cell>
          <cell r="B208">
            <v>0</v>
          </cell>
          <cell r="C208" t="str">
            <v>Covanta Energy Corporation</v>
          </cell>
          <cell r="D208" t="str">
            <v>Covanta Energy Corporation</v>
          </cell>
          <cell r="E208" t="str">
            <v>1st Lien</v>
          </cell>
          <cell r="F208" t="str">
            <v>LOAN</v>
          </cell>
          <cell r="G208">
            <v>41084</v>
          </cell>
          <cell r="H208" t="str">
            <v>FLOATING</v>
          </cell>
          <cell r="I208">
            <v>4</v>
          </cell>
          <cell r="J208">
            <v>0.03</v>
          </cell>
          <cell r="K208">
            <v>340000000</v>
          </cell>
          <cell r="L208" t="str">
            <v>B1</v>
          </cell>
          <cell r="M208" t="str">
            <v>N/R</v>
          </cell>
          <cell r="N208">
            <v>0</v>
          </cell>
          <cell r="O208">
            <v>0</v>
          </cell>
          <cell r="P208" t="str">
            <v>Ba3</v>
          </cell>
          <cell r="Q208">
            <v>0</v>
          </cell>
          <cell r="R208">
            <v>0</v>
          </cell>
          <cell r="S208" t="str">
            <v>No</v>
          </cell>
          <cell r="T208" t="str">
            <v>Public Rating</v>
          </cell>
          <cell r="U208" t="str">
            <v>B+</v>
          </cell>
          <cell r="V208">
            <v>0</v>
          </cell>
          <cell r="W208">
            <v>0</v>
          </cell>
          <cell r="X208" t="str">
            <v>B+</v>
          </cell>
          <cell r="Y208">
            <v>0</v>
          </cell>
          <cell r="Z208">
            <v>0</v>
          </cell>
          <cell r="AA208" t="str">
            <v>No</v>
          </cell>
          <cell r="AB208" t="str">
            <v>Public Rating</v>
          </cell>
          <cell r="AC208" t="str">
            <v>Utilities</v>
          </cell>
          <cell r="AD208" t="str">
            <v>Utilities</v>
          </cell>
          <cell r="AE208" t="str">
            <v>USA</v>
          </cell>
          <cell r="AF208" t="str">
            <v>Senior Secured</v>
          </cell>
          <cell r="AG208">
            <v>38527</v>
          </cell>
          <cell r="AH208" t="str">
            <v>AmeriCANADA Ref-Fuel Holdings Corp</v>
          </cell>
          <cell r="AI208" t="str">
            <v>NO</v>
          </cell>
          <cell r="AJ208" t="str">
            <v>NO</v>
          </cell>
          <cell r="AK208">
            <v>0</v>
          </cell>
          <cell r="AL208" t="str">
            <v>Senior Secured Loan Collateral Debt Obligation</v>
          </cell>
          <cell r="AM208" t="str">
            <v>Senior Secured Loan Collateral Debt Obligation</v>
          </cell>
          <cell r="AN208" t="str">
            <v>NO</v>
          </cell>
          <cell r="AO208" t="str">
            <v>NO</v>
          </cell>
          <cell r="AP208" t="str">
            <v>NO</v>
          </cell>
          <cell r="AQ208" t="str">
            <v>NO</v>
          </cell>
          <cell r="AR208" t="str">
            <v>NO</v>
          </cell>
          <cell r="AS208" t="str">
            <v>Aaa</v>
          </cell>
          <cell r="AT208" t="str">
            <v>AAA</v>
          </cell>
          <cell r="AU208" t="str">
            <v>NO</v>
          </cell>
          <cell r="AV208" t="str">
            <v>NO</v>
          </cell>
          <cell r="AW208" t="str">
            <v>NO</v>
          </cell>
          <cell r="AX208" t="str">
            <v>NO</v>
          </cell>
          <cell r="AY208" t="str">
            <v>NO</v>
          </cell>
          <cell r="AZ208" t="str">
            <v>NO</v>
          </cell>
          <cell r="BA208" t="str">
            <v>USD</v>
          </cell>
        </row>
        <row r="209">
          <cell r="A209" t="str">
            <v>B0A0B2BZ2</v>
          </cell>
          <cell r="B209">
            <v>0</v>
          </cell>
          <cell r="C209" t="str">
            <v>United Components</v>
          </cell>
          <cell r="D209" t="str">
            <v>United Components</v>
          </cell>
          <cell r="E209" t="str">
            <v>Term Loan</v>
          </cell>
          <cell r="F209" t="str">
            <v>LOAN</v>
          </cell>
          <cell r="G209">
            <v>40359</v>
          </cell>
          <cell r="H209" t="str">
            <v>FLOATING</v>
          </cell>
          <cell r="I209">
            <v>4</v>
          </cell>
          <cell r="J209">
            <v>2.5000000000000001E-2</v>
          </cell>
          <cell r="K209">
            <v>275000000</v>
          </cell>
          <cell r="L209" t="str">
            <v>B2</v>
          </cell>
          <cell r="M209" t="str">
            <v>B2</v>
          </cell>
          <cell r="N209">
            <v>0</v>
          </cell>
          <cell r="O209">
            <v>0</v>
          </cell>
          <cell r="P209" t="str">
            <v>B2</v>
          </cell>
          <cell r="Q209">
            <v>0</v>
          </cell>
          <cell r="R209">
            <v>0</v>
          </cell>
          <cell r="S209" t="str">
            <v>No</v>
          </cell>
          <cell r="T209" t="str">
            <v>Public Rating</v>
          </cell>
          <cell r="U209" t="str">
            <v>BB-</v>
          </cell>
          <cell r="V209">
            <v>0</v>
          </cell>
          <cell r="W209">
            <v>0</v>
          </cell>
          <cell r="X209" t="str">
            <v>B+</v>
          </cell>
          <cell r="Y209">
            <v>0</v>
          </cell>
          <cell r="Z209">
            <v>0</v>
          </cell>
          <cell r="AA209" t="str">
            <v>No</v>
          </cell>
          <cell r="AB209" t="str">
            <v>Public Rating</v>
          </cell>
          <cell r="AC209" t="str">
            <v>Diversified/Conglomerate Manufacturing</v>
          </cell>
          <cell r="AD209" t="str">
            <v>Conglomerates</v>
          </cell>
          <cell r="AE209" t="str">
            <v>USA</v>
          </cell>
          <cell r="AF209" t="str">
            <v>Senior Secured</v>
          </cell>
          <cell r="AG209">
            <v>38888</v>
          </cell>
          <cell r="AH209">
            <v>0</v>
          </cell>
          <cell r="AI209" t="str">
            <v>NO</v>
          </cell>
          <cell r="AJ209" t="str">
            <v>NO</v>
          </cell>
          <cell r="AK209">
            <v>0</v>
          </cell>
          <cell r="AL209" t="str">
            <v>Senior Secured Loan Collateral Debt Obligation</v>
          </cell>
          <cell r="AM209" t="str">
            <v>Senior Secured Loan Collateral Debt Obligation</v>
          </cell>
          <cell r="AN209" t="str">
            <v>NO</v>
          </cell>
          <cell r="AO209" t="str">
            <v>NO</v>
          </cell>
          <cell r="AP209" t="str">
            <v>NO</v>
          </cell>
          <cell r="AQ209" t="str">
            <v>NO</v>
          </cell>
          <cell r="AR209" t="str">
            <v>NO</v>
          </cell>
          <cell r="AS209" t="str">
            <v>Aaa</v>
          </cell>
          <cell r="AT209" t="str">
            <v>AAA</v>
          </cell>
          <cell r="AU209" t="str">
            <v>NO</v>
          </cell>
          <cell r="AV209" t="str">
            <v>NO</v>
          </cell>
          <cell r="AW209" t="str">
            <v>NO</v>
          </cell>
          <cell r="AX209" t="str">
            <v>NO</v>
          </cell>
          <cell r="AY209" t="str">
            <v>NO</v>
          </cell>
          <cell r="AZ209" t="str">
            <v>NO</v>
          </cell>
          <cell r="BA209" t="str">
            <v>USD</v>
          </cell>
        </row>
        <row r="210">
          <cell r="A210" t="str">
            <v>BRS0ZE548</v>
          </cell>
          <cell r="B210">
            <v>0</v>
          </cell>
          <cell r="C210" t="str">
            <v>Valor Communications Gorup, inc.</v>
          </cell>
          <cell r="D210" t="str">
            <v>Valor Telecommunications Enterprises, LLC</v>
          </cell>
          <cell r="E210" t="str">
            <v>Term Loan B</v>
          </cell>
          <cell r="F210" t="str">
            <v>LOAN</v>
          </cell>
          <cell r="G210">
            <v>40953</v>
          </cell>
          <cell r="H210" t="str">
            <v>FLOATING</v>
          </cell>
          <cell r="I210">
            <v>4</v>
          </cell>
          <cell r="J210">
            <v>1.7500000000000002E-2</v>
          </cell>
          <cell r="K210">
            <v>800000000</v>
          </cell>
          <cell r="L210" t="str">
            <v>Ba3</v>
          </cell>
          <cell r="M210" t="str">
            <v>B1</v>
          </cell>
          <cell r="N210" t="str">
            <v>B2</v>
          </cell>
          <cell r="O210">
            <v>0</v>
          </cell>
          <cell r="P210" t="str">
            <v>Ba3</v>
          </cell>
          <cell r="Q210">
            <v>0</v>
          </cell>
          <cell r="R210">
            <v>0</v>
          </cell>
          <cell r="S210" t="str">
            <v>No</v>
          </cell>
          <cell r="T210" t="str">
            <v>Public Rating</v>
          </cell>
          <cell r="U210" t="str">
            <v>BB-</v>
          </cell>
          <cell r="V210" t="str">
            <v>B</v>
          </cell>
          <cell r="W210">
            <v>0</v>
          </cell>
          <cell r="X210" t="str">
            <v>BB-</v>
          </cell>
          <cell r="Y210" t="str">
            <v>On Watch</v>
          </cell>
          <cell r="Z210" t="str">
            <v>Upgrade</v>
          </cell>
          <cell r="AA210" t="str">
            <v>No</v>
          </cell>
          <cell r="AB210" t="str">
            <v>Public Rating</v>
          </cell>
          <cell r="AC210" t="str">
            <v>Telecommunications</v>
          </cell>
          <cell r="AD210" t="str">
            <v>Telecommunications</v>
          </cell>
          <cell r="AE210" t="str">
            <v>USA</v>
          </cell>
          <cell r="AF210" t="str">
            <v>Senior Secured</v>
          </cell>
          <cell r="AG210">
            <v>38397</v>
          </cell>
          <cell r="AH210" t="str">
            <v>Valor Communications Gorup, inc.</v>
          </cell>
          <cell r="AI210" t="str">
            <v>NO</v>
          </cell>
          <cell r="AJ210" t="str">
            <v>NO</v>
          </cell>
          <cell r="AK210">
            <v>0</v>
          </cell>
          <cell r="AL210" t="str">
            <v>Senior Secured Loan Collateral Debt Obligation</v>
          </cell>
          <cell r="AM210" t="str">
            <v>Senior Secured Loan Collateral Debt Obligation</v>
          </cell>
          <cell r="AN210" t="str">
            <v>NO</v>
          </cell>
          <cell r="AO210" t="str">
            <v>NO</v>
          </cell>
          <cell r="AP210" t="str">
            <v>NO</v>
          </cell>
          <cell r="AQ210" t="str">
            <v>NO</v>
          </cell>
          <cell r="AR210" t="str">
            <v>NO</v>
          </cell>
          <cell r="AS210" t="str">
            <v>Aaa</v>
          </cell>
          <cell r="AT210" t="str">
            <v>AAA</v>
          </cell>
          <cell r="AU210" t="str">
            <v>NO</v>
          </cell>
          <cell r="AV210" t="str">
            <v>NO</v>
          </cell>
          <cell r="AW210" t="str">
            <v>NO</v>
          </cell>
          <cell r="AX210" t="str">
            <v>NO</v>
          </cell>
          <cell r="AY210" t="str">
            <v>NO</v>
          </cell>
          <cell r="AZ210" t="str">
            <v>NO</v>
          </cell>
          <cell r="BA210" t="str">
            <v>USD</v>
          </cell>
        </row>
        <row r="211">
          <cell r="A211" t="str">
            <v>BRS1LZ494</v>
          </cell>
          <cell r="B211">
            <v>0</v>
          </cell>
          <cell r="C211" t="str">
            <v>Alpha NR Holding, Inc.</v>
          </cell>
          <cell r="D211" t="str">
            <v>Alpha Natural Resources, LLC</v>
          </cell>
          <cell r="E211" t="str">
            <v>Tranche B</v>
          </cell>
          <cell r="F211" t="str">
            <v>LOAN</v>
          </cell>
          <cell r="G211">
            <v>41208</v>
          </cell>
          <cell r="H211" t="str">
            <v>FLOATING</v>
          </cell>
          <cell r="I211">
            <v>4</v>
          </cell>
          <cell r="J211">
            <v>1.7500000000000002E-2</v>
          </cell>
          <cell r="K211">
            <v>525000000</v>
          </cell>
          <cell r="L211" t="str">
            <v>B2</v>
          </cell>
          <cell r="M211" t="str">
            <v>B3</v>
          </cell>
          <cell r="N211">
            <v>0</v>
          </cell>
          <cell r="O211">
            <v>0</v>
          </cell>
          <cell r="P211" t="str">
            <v>B2</v>
          </cell>
          <cell r="Q211">
            <v>0</v>
          </cell>
          <cell r="R211">
            <v>0</v>
          </cell>
          <cell r="S211" t="str">
            <v>No</v>
          </cell>
          <cell r="T211" t="str">
            <v>Public Rating</v>
          </cell>
          <cell r="U211" t="str">
            <v>BB-</v>
          </cell>
          <cell r="V211" t="str">
            <v>B-</v>
          </cell>
          <cell r="W211">
            <v>0</v>
          </cell>
          <cell r="X211" t="str">
            <v>B+</v>
          </cell>
          <cell r="Y211">
            <v>0</v>
          </cell>
          <cell r="Z211">
            <v>0</v>
          </cell>
          <cell r="AA211" t="str">
            <v>No</v>
          </cell>
          <cell r="AB211" t="str">
            <v>Public Rating</v>
          </cell>
          <cell r="AC211" t="str">
            <v>Mining, Steel, Iron and Non Precious Metals</v>
          </cell>
          <cell r="AD211" t="str">
            <v>Nonferrous metals/minerals</v>
          </cell>
          <cell r="AE211" t="str">
            <v>USA</v>
          </cell>
          <cell r="AF211" t="str">
            <v>Senior Secured</v>
          </cell>
          <cell r="AG211">
            <v>38651</v>
          </cell>
          <cell r="AH211">
            <v>0</v>
          </cell>
          <cell r="AI211" t="str">
            <v>NO</v>
          </cell>
          <cell r="AJ211" t="str">
            <v>NO</v>
          </cell>
          <cell r="AK211">
            <v>0</v>
          </cell>
          <cell r="AL211" t="str">
            <v>Senior Secured Loan Collateral Debt Obligation</v>
          </cell>
          <cell r="AM211" t="str">
            <v>Senior Secured Loan Collateral Debt Obligation</v>
          </cell>
          <cell r="AN211" t="str">
            <v>NO</v>
          </cell>
          <cell r="AO211" t="str">
            <v>NO</v>
          </cell>
          <cell r="AP211" t="str">
            <v>NO</v>
          </cell>
          <cell r="AQ211" t="str">
            <v>NO</v>
          </cell>
          <cell r="AR211" t="str">
            <v>NO</v>
          </cell>
          <cell r="AS211" t="str">
            <v>Aaa</v>
          </cell>
          <cell r="AT211" t="str">
            <v>AAA</v>
          </cell>
          <cell r="AU211" t="str">
            <v>NO</v>
          </cell>
          <cell r="AV211" t="str">
            <v>NO</v>
          </cell>
          <cell r="AW211" t="str">
            <v>NO</v>
          </cell>
          <cell r="AX211" t="str">
            <v>NO</v>
          </cell>
          <cell r="AY211" t="str">
            <v>NO</v>
          </cell>
          <cell r="AZ211" t="str">
            <v>NO</v>
          </cell>
          <cell r="BA211" t="str">
            <v>USD</v>
          </cell>
        </row>
        <row r="212">
          <cell r="A212" t="str">
            <v>BRS2AF019</v>
          </cell>
          <cell r="B212">
            <v>0</v>
          </cell>
          <cell r="C212" t="str">
            <v>Leap Wireless International, Inc.</v>
          </cell>
          <cell r="D212" t="str">
            <v>Cricket Communications, Inc.</v>
          </cell>
          <cell r="E212" t="str">
            <v>Term Loan B</v>
          </cell>
          <cell r="F212" t="str">
            <v>LOAN</v>
          </cell>
          <cell r="G212">
            <v>41485</v>
          </cell>
          <cell r="H212" t="str">
            <v>FLOATING</v>
          </cell>
          <cell r="I212">
            <v>4</v>
          </cell>
          <cell r="J212">
            <v>2.75E-2</v>
          </cell>
          <cell r="K212">
            <v>900000000</v>
          </cell>
          <cell r="L212" t="str">
            <v>B2</v>
          </cell>
          <cell r="M212" t="str">
            <v>N/R</v>
          </cell>
          <cell r="N212">
            <v>0</v>
          </cell>
          <cell r="O212">
            <v>0</v>
          </cell>
          <cell r="P212" t="str">
            <v>B3</v>
          </cell>
          <cell r="Q212">
            <v>0</v>
          </cell>
          <cell r="R212">
            <v>0</v>
          </cell>
          <cell r="S212" t="str">
            <v>No</v>
          </cell>
          <cell r="T212" t="str">
            <v>Public Rating</v>
          </cell>
          <cell r="U212" t="str">
            <v>B</v>
          </cell>
          <cell r="V212">
            <v>0</v>
          </cell>
          <cell r="W212">
            <v>0</v>
          </cell>
          <cell r="X212" t="str">
            <v>B-</v>
          </cell>
          <cell r="Y212">
            <v>0</v>
          </cell>
          <cell r="Z212">
            <v>0</v>
          </cell>
          <cell r="AA212" t="str">
            <v>No</v>
          </cell>
          <cell r="AB212" t="str">
            <v>Public Rating</v>
          </cell>
          <cell r="AC212" t="str">
            <v>Telecommunications</v>
          </cell>
          <cell r="AD212" t="str">
            <v>Telecommunications</v>
          </cell>
          <cell r="AE212" t="str">
            <v>USA</v>
          </cell>
          <cell r="AF212" t="str">
            <v>Senior Secured</v>
          </cell>
          <cell r="AG212">
            <v>38898</v>
          </cell>
          <cell r="AH212">
            <v>0</v>
          </cell>
          <cell r="AI212" t="str">
            <v>NO</v>
          </cell>
          <cell r="AJ212" t="str">
            <v>NO</v>
          </cell>
          <cell r="AK212">
            <v>0</v>
          </cell>
          <cell r="AL212" t="str">
            <v>Senior Secured Loan Collateral Debt Obligation</v>
          </cell>
          <cell r="AM212" t="str">
            <v>Senior Secured Loan Collateral Debt Obligation</v>
          </cell>
          <cell r="AN212" t="str">
            <v>NO</v>
          </cell>
          <cell r="AO212" t="str">
            <v>NO</v>
          </cell>
          <cell r="AP212" t="str">
            <v>NO</v>
          </cell>
          <cell r="AQ212" t="str">
            <v>NO</v>
          </cell>
          <cell r="AR212" t="str">
            <v>NO</v>
          </cell>
          <cell r="AS212" t="str">
            <v>Aaa</v>
          </cell>
          <cell r="AT212" t="str">
            <v>AAA</v>
          </cell>
          <cell r="AU212" t="str">
            <v>NO</v>
          </cell>
          <cell r="AV212" t="str">
            <v>NO</v>
          </cell>
          <cell r="AW212" t="str">
            <v>NO</v>
          </cell>
          <cell r="AX212" t="str">
            <v>NO</v>
          </cell>
          <cell r="AY212" t="str">
            <v>NO</v>
          </cell>
          <cell r="AZ212" t="str">
            <v>NO</v>
          </cell>
          <cell r="BA212" t="str">
            <v>USD</v>
          </cell>
        </row>
        <row r="213">
          <cell r="A213" t="str">
            <v>B0A02CE04</v>
          </cell>
          <cell r="B213">
            <v>0</v>
          </cell>
          <cell r="C213" t="str">
            <v>Adelphia</v>
          </cell>
          <cell r="D213" t="str">
            <v>Olympus Cable Holdings LLC/Adelphia Company of Western Conneticut/Highland Video Associates LP/Coudersport Television Cable Company/Adelphia Holdings 2001 LLC</v>
          </cell>
          <cell r="E213" t="str">
            <v>Term Loan B</v>
          </cell>
          <cell r="F213" t="str">
            <v>LOAN</v>
          </cell>
          <cell r="G213">
            <v>40451</v>
          </cell>
          <cell r="H213" t="str">
            <v>FLOATING</v>
          </cell>
          <cell r="I213">
            <v>4</v>
          </cell>
          <cell r="J213">
            <v>0.02</v>
          </cell>
          <cell r="K213">
            <v>2030000000</v>
          </cell>
          <cell r="L213" t="str">
            <v>B2</v>
          </cell>
          <cell r="M213" t="str">
            <v>N/R</v>
          </cell>
          <cell r="N213">
            <v>0</v>
          </cell>
          <cell r="O213">
            <v>0</v>
          </cell>
          <cell r="P213" t="str">
            <v>N/R</v>
          </cell>
          <cell r="Q213">
            <v>0</v>
          </cell>
          <cell r="R213">
            <v>0</v>
          </cell>
          <cell r="S213" t="str">
            <v>No</v>
          </cell>
          <cell r="T213" t="str">
            <v>Public Rating</v>
          </cell>
          <cell r="U213" t="str">
            <v>N/R</v>
          </cell>
          <cell r="V213">
            <v>0</v>
          </cell>
          <cell r="W213">
            <v>0</v>
          </cell>
          <cell r="X213" t="str">
            <v>N/R</v>
          </cell>
          <cell r="Y213">
            <v>0</v>
          </cell>
          <cell r="Z213">
            <v>0</v>
          </cell>
          <cell r="AA213" t="str">
            <v>No</v>
          </cell>
          <cell r="AB213" t="str">
            <v>N/A</v>
          </cell>
          <cell r="AC213" t="str">
            <v>Broadcasting &amp; Entertainment</v>
          </cell>
          <cell r="AD213" t="str">
            <v>Cable and satellite television</v>
          </cell>
          <cell r="AE213" t="str">
            <v>USA</v>
          </cell>
          <cell r="AF213" t="str">
            <v>Senior Secured</v>
          </cell>
          <cell r="AG213">
            <v>37294</v>
          </cell>
          <cell r="AH213">
            <v>0</v>
          </cell>
          <cell r="AI213" t="str">
            <v>NO</v>
          </cell>
          <cell r="AJ213" t="str">
            <v>NO</v>
          </cell>
          <cell r="AK213">
            <v>0</v>
          </cell>
          <cell r="AL213" t="str">
            <v>Senior Secured Loan Collateral Debt Obligation</v>
          </cell>
          <cell r="AM213" t="str">
            <v>Senior Secured Loan Collateral Debt Obligation</v>
          </cell>
          <cell r="AN213" t="str">
            <v>NO</v>
          </cell>
          <cell r="AO213" t="str">
            <v>NO</v>
          </cell>
          <cell r="AP213" t="str">
            <v>NO</v>
          </cell>
          <cell r="AQ213" t="str">
            <v>NO</v>
          </cell>
          <cell r="AR213" t="str">
            <v>NO</v>
          </cell>
          <cell r="AS213" t="str">
            <v>Aaa</v>
          </cell>
          <cell r="AT213" t="str">
            <v>AAA</v>
          </cell>
          <cell r="AU213" t="str">
            <v>NO</v>
          </cell>
          <cell r="AV213" t="str">
            <v>NO</v>
          </cell>
          <cell r="AW213" t="str">
            <v>NO</v>
          </cell>
          <cell r="AX213" t="str">
            <v>Yes</v>
          </cell>
          <cell r="AY213" t="str">
            <v>NO</v>
          </cell>
          <cell r="AZ213" t="str">
            <v>NO</v>
          </cell>
          <cell r="BA213" t="str">
            <v>USD</v>
          </cell>
        </row>
        <row r="214">
          <cell r="A214" t="str">
            <v>BRS2AHXN1</v>
          </cell>
          <cell r="B214">
            <v>0</v>
          </cell>
          <cell r="C214" t="str">
            <v>Intermedia Partners</v>
          </cell>
          <cell r="D214" t="str">
            <v>Thomas Nelson, Inc.</v>
          </cell>
          <cell r="E214" t="str">
            <v>Term Loan</v>
          </cell>
          <cell r="F214" t="str">
            <v>LOAN</v>
          </cell>
          <cell r="G214">
            <v>41402</v>
          </cell>
          <cell r="H214" t="str">
            <v>FLOATING</v>
          </cell>
          <cell r="I214">
            <v>4</v>
          </cell>
          <cell r="J214">
            <v>2.5000000000000001E-2</v>
          </cell>
          <cell r="K214">
            <v>195000000</v>
          </cell>
          <cell r="L214" t="str">
            <v>B1</v>
          </cell>
          <cell r="M214" t="str">
            <v>N/R</v>
          </cell>
          <cell r="N214">
            <v>0</v>
          </cell>
          <cell r="O214">
            <v>0</v>
          </cell>
          <cell r="P214" t="str">
            <v>B2</v>
          </cell>
          <cell r="Q214">
            <v>0</v>
          </cell>
          <cell r="R214">
            <v>0</v>
          </cell>
          <cell r="S214" t="str">
            <v>No</v>
          </cell>
          <cell r="T214" t="str">
            <v>Private Rating</v>
          </cell>
          <cell r="U214" t="str">
            <v>B</v>
          </cell>
          <cell r="V214">
            <v>0</v>
          </cell>
          <cell r="W214">
            <v>0</v>
          </cell>
          <cell r="X214" t="str">
            <v>B</v>
          </cell>
          <cell r="Y214">
            <v>0</v>
          </cell>
          <cell r="Z214">
            <v>0</v>
          </cell>
          <cell r="AA214" t="str">
            <v>No</v>
          </cell>
          <cell r="AB214" t="str">
            <v>Private Rating</v>
          </cell>
          <cell r="AC214" t="str">
            <v>Printing and Publishing</v>
          </cell>
          <cell r="AD214" t="str">
            <v>Publishing</v>
          </cell>
          <cell r="AE214" t="str">
            <v>USA</v>
          </cell>
          <cell r="AF214" t="str">
            <v>Senior Secured</v>
          </cell>
          <cell r="AG214">
            <v>38859</v>
          </cell>
          <cell r="AH214">
            <v>0</v>
          </cell>
          <cell r="AI214" t="str">
            <v>NO</v>
          </cell>
          <cell r="AJ214" t="str">
            <v>NO</v>
          </cell>
          <cell r="AK214">
            <v>0</v>
          </cell>
          <cell r="AL214" t="str">
            <v>Senior Secured Loan Collateral Debt Obligation</v>
          </cell>
          <cell r="AM214" t="str">
            <v>Senior Secured Loan Collateral Debt Obligation</v>
          </cell>
          <cell r="AN214" t="str">
            <v>NO</v>
          </cell>
          <cell r="AO214" t="str">
            <v>NO</v>
          </cell>
          <cell r="AP214" t="str">
            <v>NO</v>
          </cell>
          <cell r="AQ214" t="str">
            <v>NO</v>
          </cell>
          <cell r="AR214" t="str">
            <v>NO</v>
          </cell>
          <cell r="AS214" t="str">
            <v>Aaa</v>
          </cell>
          <cell r="AT214" t="str">
            <v>AAA</v>
          </cell>
          <cell r="AU214" t="str">
            <v>NO</v>
          </cell>
          <cell r="AV214" t="str">
            <v>NO</v>
          </cell>
          <cell r="AW214" t="str">
            <v>NO</v>
          </cell>
          <cell r="AX214" t="str">
            <v>NO</v>
          </cell>
          <cell r="AY214" t="str">
            <v>NO</v>
          </cell>
          <cell r="AZ214" t="str">
            <v>NO</v>
          </cell>
          <cell r="BA214" t="str">
            <v>USD</v>
          </cell>
        </row>
        <row r="215">
          <cell r="A215" t="str">
            <v>BRS2AHWU6</v>
          </cell>
          <cell r="B215">
            <v>0</v>
          </cell>
          <cell r="C215" t="str">
            <v>U.S. Security Holdings, Inc.</v>
          </cell>
          <cell r="D215" t="str">
            <v>U.S. Security Holdings, Inc./U.S. Security Associates Holdings</v>
          </cell>
          <cell r="E215" t="str">
            <v>Term Loan B</v>
          </cell>
          <cell r="F215" t="str">
            <v>LOAN</v>
          </cell>
          <cell r="G215">
            <v>41402</v>
          </cell>
          <cell r="H215" t="str">
            <v>FLOATING</v>
          </cell>
          <cell r="I215">
            <v>4</v>
          </cell>
          <cell r="J215">
            <v>2.5000000000000001E-2</v>
          </cell>
          <cell r="K215">
            <v>205000000</v>
          </cell>
          <cell r="L215" t="str">
            <v>B1</v>
          </cell>
          <cell r="M215" t="str">
            <v>N/R</v>
          </cell>
          <cell r="N215">
            <v>0</v>
          </cell>
          <cell r="O215">
            <v>0</v>
          </cell>
          <cell r="P215" t="str">
            <v>B2</v>
          </cell>
          <cell r="Q215">
            <v>0</v>
          </cell>
          <cell r="R215">
            <v>0</v>
          </cell>
          <cell r="S215" t="str">
            <v>No</v>
          </cell>
          <cell r="T215" t="str">
            <v>Private Rating</v>
          </cell>
          <cell r="U215" t="str">
            <v>B</v>
          </cell>
          <cell r="V215">
            <v>0</v>
          </cell>
          <cell r="W215">
            <v>0</v>
          </cell>
          <cell r="X215" t="str">
            <v>B</v>
          </cell>
          <cell r="Y215">
            <v>0</v>
          </cell>
          <cell r="Z215">
            <v>0</v>
          </cell>
          <cell r="AA215" t="str">
            <v>No</v>
          </cell>
          <cell r="AB215" t="str">
            <v>Private Rating</v>
          </cell>
          <cell r="AC215" t="str">
            <v>Diversified/Conglomerate Service</v>
          </cell>
          <cell r="AD215" t="str">
            <v>Business equipment and services</v>
          </cell>
          <cell r="AE215" t="str">
            <v>USA</v>
          </cell>
          <cell r="AF215" t="str">
            <v>Senior Secured</v>
          </cell>
          <cell r="AG215">
            <v>38845</v>
          </cell>
          <cell r="AH215">
            <v>0</v>
          </cell>
          <cell r="AI215" t="str">
            <v>NO</v>
          </cell>
          <cell r="AJ215" t="str">
            <v>NO</v>
          </cell>
          <cell r="AK215">
            <v>0</v>
          </cell>
          <cell r="AL215" t="str">
            <v>Senior Secured Loan Collateral Debt Obligation</v>
          </cell>
          <cell r="AM215" t="str">
            <v>Senior Secured Loan Collateral Debt Obligation</v>
          </cell>
          <cell r="AN215" t="str">
            <v>NO</v>
          </cell>
          <cell r="AO215" t="str">
            <v>NO</v>
          </cell>
          <cell r="AP215" t="str">
            <v>NO</v>
          </cell>
          <cell r="AQ215" t="str">
            <v>NO</v>
          </cell>
          <cell r="AR215" t="str">
            <v>NO</v>
          </cell>
          <cell r="AS215" t="str">
            <v>Aaa</v>
          </cell>
          <cell r="AT215" t="str">
            <v>AAA</v>
          </cell>
          <cell r="AU215" t="str">
            <v>NO</v>
          </cell>
          <cell r="AV215" t="str">
            <v>NO</v>
          </cell>
          <cell r="AW215" t="str">
            <v>NO</v>
          </cell>
          <cell r="AX215" t="str">
            <v>NO</v>
          </cell>
          <cell r="AY215" t="str">
            <v>NO</v>
          </cell>
          <cell r="AZ215" t="str">
            <v>NO</v>
          </cell>
          <cell r="BA215" t="str">
            <v>USD</v>
          </cell>
        </row>
        <row r="216">
          <cell r="A216" t="str">
            <v>BRS0ZQDV2</v>
          </cell>
          <cell r="B216">
            <v>0</v>
          </cell>
          <cell r="C216" t="str">
            <v>Oriental Trading Company, Inc.</v>
          </cell>
          <cell r="D216" t="str">
            <v>Oriental Trading Company, Inc.</v>
          </cell>
          <cell r="E216" t="str">
            <v>2nd Lien</v>
          </cell>
          <cell r="F216" t="str">
            <v>LOAN</v>
          </cell>
          <cell r="G216">
            <v>40551</v>
          </cell>
          <cell r="H216" t="str">
            <v>FLOATING</v>
          </cell>
          <cell r="I216">
            <v>4</v>
          </cell>
          <cell r="J216">
            <v>4.7500000000000001E-2</v>
          </cell>
          <cell r="K216">
            <v>122000000</v>
          </cell>
          <cell r="L216" t="str">
            <v>B3</v>
          </cell>
          <cell r="M216" t="str">
            <v>N/R</v>
          </cell>
          <cell r="N216">
            <v>0</v>
          </cell>
          <cell r="O216">
            <v>0</v>
          </cell>
          <cell r="P216" t="str">
            <v>B2</v>
          </cell>
          <cell r="Q216">
            <v>0</v>
          </cell>
          <cell r="R216">
            <v>0</v>
          </cell>
          <cell r="S216" t="str">
            <v>No</v>
          </cell>
          <cell r="T216" t="str">
            <v>Public Rating</v>
          </cell>
          <cell r="U216" t="str">
            <v>B-</v>
          </cell>
          <cell r="V216">
            <v>0</v>
          </cell>
          <cell r="W216">
            <v>0</v>
          </cell>
          <cell r="X216" t="str">
            <v>B+</v>
          </cell>
          <cell r="Y216">
            <v>0</v>
          </cell>
          <cell r="Z216">
            <v>0</v>
          </cell>
          <cell r="AA216" t="str">
            <v>No</v>
          </cell>
          <cell r="AB216" t="str">
            <v>Public Rating</v>
          </cell>
          <cell r="AC216" t="str">
            <v>Retail Stores</v>
          </cell>
          <cell r="AD216" t="str">
            <v>Retailers (except food and drug)</v>
          </cell>
          <cell r="AE216" t="str">
            <v>USA</v>
          </cell>
          <cell r="AF216" t="str">
            <v>Senior Secured</v>
          </cell>
          <cell r="AG216">
            <v>37994</v>
          </cell>
          <cell r="AH216">
            <v>0</v>
          </cell>
          <cell r="AI216" t="str">
            <v>NO</v>
          </cell>
          <cell r="AJ216" t="str">
            <v>NO</v>
          </cell>
          <cell r="AK216">
            <v>0</v>
          </cell>
          <cell r="AL216" t="str">
            <v>Second Lein Secured Loan Collateral Debt Obligation</v>
          </cell>
          <cell r="AM216" t="str">
            <v>Non Senior Secured/Second Lien Secured Loan</v>
          </cell>
          <cell r="AN216" t="str">
            <v>NO</v>
          </cell>
          <cell r="AO216" t="str">
            <v>NO</v>
          </cell>
          <cell r="AP216" t="str">
            <v>NO</v>
          </cell>
          <cell r="AQ216" t="str">
            <v>NO</v>
          </cell>
          <cell r="AR216" t="str">
            <v>NO</v>
          </cell>
          <cell r="AS216" t="str">
            <v>Aaa</v>
          </cell>
          <cell r="AT216" t="str">
            <v>AAA</v>
          </cell>
          <cell r="AU216" t="str">
            <v>NO</v>
          </cell>
          <cell r="AV216" t="str">
            <v>NO</v>
          </cell>
          <cell r="AW216" t="str">
            <v>NO</v>
          </cell>
          <cell r="AX216" t="str">
            <v>NO</v>
          </cell>
          <cell r="AY216" t="str">
            <v>NO</v>
          </cell>
          <cell r="AZ216" t="str">
            <v>NO</v>
          </cell>
          <cell r="BA216" t="str">
            <v>USD</v>
          </cell>
        </row>
        <row r="217">
          <cell r="A217" t="str">
            <v>BRS2C0B26</v>
          </cell>
          <cell r="B217">
            <v>0</v>
          </cell>
          <cell r="C217" t="str">
            <v>Supervalu Inc.</v>
          </cell>
          <cell r="D217" t="str">
            <v>Supervalu Inc.</v>
          </cell>
          <cell r="E217" t="str">
            <v>Term Loan</v>
          </cell>
          <cell r="F217" t="str">
            <v>LOAN</v>
          </cell>
          <cell r="G217">
            <v>41062</v>
          </cell>
          <cell r="H217" t="str">
            <v>FLOATING</v>
          </cell>
          <cell r="I217">
            <v>4</v>
          </cell>
          <cell r="J217">
            <v>1.7500000000000002E-2</v>
          </cell>
          <cell r="K217">
            <v>2000000000</v>
          </cell>
          <cell r="L217" t="str">
            <v>N/R</v>
          </cell>
          <cell r="M217" t="str">
            <v>B2</v>
          </cell>
          <cell r="N217">
            <v>0</v>
          </cell>
          <cell r="O217">
            <v>0</v>
          </cell>
          <cell r="P217" t="str">
            <v>Ba3</v>
          </cell>
          <cell r="Q217">
            <v>0</v>
          </cell>
          <cell r="R217">
            <v>0</v>
          </cell>
          <cell r="S217" t="str">
            <v>No</v>
          </cell>
          <cell r="T217" t="str">
            <v>Public Rating</v>
          </cell>
          <cell r="U217" t="str">
            <v>N/R</v>
          </cell>
          <cell r="V217" t="str">
            <v>BBB</v>
          </cell>
          <cell r="W217">
            <v>0</v>
          </cell>
          <cell r="X217" t="str">
            <v>BBB</v>
          </cell>
          <cell r="Y217" t="str">
            <v>On Watch</v>
          </cell>
          <cell r="Z217" t="str">
            <v>Downgrade</v>
          </cell>
          <cell r="AA217" t="str">
            <v>No</v>
          </cell>
          <cell r="AB217" t="str">
            <v>Public Rating</v>
          </cell>
          <cell r="AC217" t="str">
            <v>Grocery</v>
          </cell>
          <cell r="AD217" t="str">
            <v>Food/drug retailers</v>
          </cell>
          <cell r="AE217" t="str">
            <v>USA</v>
          </cell>
          <cell r="AF217" t="str">
            <v>Senior Secured</v>
          </cell>
          <cell r="AG217">
            <v>38869</v>
          </cell>
          <cell r="AH217">
            <v>0</v>
          </cell>
          <cell r="AI217" t="str">
            <v>NO</v>
          </cell>
          <cell r="AJ217" t="str">
            <v>NO</v>
          </cell>
          <cell r="AK217">
            <v>0</v>
          </cell>
          <cell r="AL217" t="str">
            <v>Senior Secured Loan Collateral Debt Obligation</v>
          </cell>
          <cell r="AM217" t="str">
            <v>Senior Secured Loan Collateral Debt Obligation</v>
          </cell>
          <cell r="AN217" t="str">
            <v>NO</v>
          </cell>
          <cell r="AO217" t="str">
            <v>NO</v>
          </cell>
          <cell r="AP217" t="str">
            <v>NO</v>
          </cell>
          <cell r="AQ217" t="str">
            <v>NO</v>
          </cell>
          <cell r="AR217" t="str">
            <v>NO</v>
          </cell>
          <cell r="AS217" t="str">
            <v>Aaa</v>
          </cell>
          <cell r="AT217" t="str">
            <v>AAA</v>
          </cell>
          <cell r="AU217" t="str">
            <v>NO</v>
          </cell>
          <cell r="AV217" t="str">
            <v>NO</v>
          </cell>
          <cell r="AW217" t="str">
            <v>NO</v>
          </cell>
          <cell r="AX217" t="str">
            <v>NO</v>
          </cell>
          <cell r="AY217" t="str">
            <v>NO</v>
          </cell>
          <cell r="AZ217" t="str">
            <v>NO</v>
          </cell>
          <cell r="BA217" t="str">
            <v>USD</v>
          </cell>
        </row>
        <row r="218">
          <cell r="A218" t="str">
            <v>BRS2C2M53</v>
          </cell>
          <cell r="B218">
            <v>0</v>
          </cell>
          <cell r="C218" t="str">
            <v>United Agri Products, Inc./United Agri Products Canada Inc./Uap Distribution, Inc./Loveland Products, Inc.</v>
          </cell>
          <cell r="D218" t="str">
            <v>United Agri Products, Inc./United Agri Products Canada Inc./Uap Distribution, Inc./Loveland Products, Inc.</v>
          </cell>
          <cell r="E218" t="str">
            <v>Term Loan B</v>
          </cell>
          <cell r="F218" t="str">
            <v>LOAN</v>
          </cell>
          <cell r="G218">
            <v>41061</v>
          </cell>
          <cell r="H218" t="str">
            <v>FLOATING</v>
          </cell>
          <cell r="I218">
            <v>4</v>
          </cell>
          <cell r="J218">
            <v>0.02</v>
          </cell>
          <cell r="K218">
            <v>850000000</v>
          </cell>
          <cell r="L218" t="str">
            <v>Ba3</v>
          </cell>
          <cell r="M218" t="str">
            <v>B3</v>
          </cell>
          <cell r="N218">
            <v>0</v>
          </cell>
          <cell r="O218">
            <v>0</v>
          </cell>
          <cell r="P218" t="str">
            <v>Ba3</v>
          </cell>
          <cell r="Q218">
            <v>0</v>
          </cell>
          <cell r="R218">
            <v>0</v>
          </cell>
          <cell r="S218" t="str">
            <v>No</v>
          </cell>
          <cell r="T218" t="str">
            <v>Public Rating</v>
          </cell>
          <cell r="U218" t="str">
            <v>BB-</v>
          </cell>
          <cell r="V218">
            <v>0</v>
          </cell>
          <cell r="W218">
            <v>0</v>
          </cell>
          <cell r="X218" t="str">
            <v>B+</v>
          </cell>
          <cell r="Y218">
            <v>0</v>
          </cell>
          <cell r="Z218">
            <v>0</v>
          </cell>
          <cell r="AA218" t="str">
            <v>No</v>
          </cell>
          <cell r="AB218" t="str">
            <v>Public Rating</v>
          </cell>
          <cell r="AC218" t="str">
            <v>Farming and Agriculture</v>
          </cell>
          <cell r="AD218" t="str">
            <v>Farming/agriculture</v>
          </cell>
          <cell r="AE218" t="str">
            <v>USA</v>
          </cell>
          <cell r="AF218" t="str">
            <v>Senior Secured</v>
          </cell>
          <cell r="AG218">
            <v>38869</v>
          </cell>
          <cell r="AH218">
            <v>0</v>
          </cell>
          <cell r="AI218" t="str">
            <v>NO</v>
          </cell>
          <cell r="AJ218" t="str">
            <v>NO</v>
          </cell>
          <cell r="AK218">
            <v>0</v>
          </cell>
          <cell r="AL218" t="str">
            <v>Senior Secured Loan Collateral Debt Obligation</v>
          </cell>
          <cell r="AM218" t="str">
            <v>Senior Secured Loan Collateral Debt Obligation</v>
          </cell>
          <cell r="AN218" t="str">
            <v>NO</v>
          </cell>
          <cell r="AO218" t="str">
            <v>NO</v>
          </cell>
          <cell r="AP218" t="str">
            <v>NO</v>
          </cell>
          <cell r="AQ218" t="str">
            <v>NO</v>
          </cell>
          <cell r="AR218" t="str">
            <v>NO</v>
          </cell>
          <cell r="AS218" t="str">
            <v>Aaa</v>
          </cell>
          <cell r="AT218" t="str">
            <v>AAA</v>
          </cell>
          <cell r="AU218" t="str">
            <v>NO</v>
          </cell>
          <cell r="AV218" t="str">
            <v>NO</v>
          </cell>
          <cell r="AW218" t="str">
            <v>NO</v>
          </cell>
          <cell r="AX218" t="str">
            <v>NO</v>
          </cell>
          <cell r="AY218" t="str">
            <v>NO</v>
          </cell>
          <cell r="AZ218" t="str">
            <v>NO</v>
          </cell>
          <cell r="BA218" t="str">
            <v>USD</v>
          </cell>
        </row>
        <row r="219">
          <cell r="A219" t="str">
            <v>BRS2C37H2</v>
          </cell>
          <cell r="B219">
            <v>0</v>
          </cell>
          <cell r="C219" t="str">
            <v>Reynolds American Inc.</v>
          </cell>
          <cell r="D219" t="str">
            <v>Reynolds American Inc.</v>
          </cell>
          <cell r="E219" t="str">
            <v>Term Loan B</v>
          </cell>
          <cell r="F219" t="str">
            <v>LOAN</v>
          </cell>
          <cell r="G219">
            <v>41060</v>
          </cell>
          <cell r="H219" t="str">
            <v>FLOATING</v>
          </cell>
          <cell r="I219">
            <v>4</v>
          </cell>
          <cell r="J219">
            <v>0.02</v>
          </cell>
          <cell r="K219">
            <v>2100000000</v>
          </cell>
          <cell r="L219" t="str">
            <v>Ba1</v>
          </cell>
          <cell r="M219" t="str">
            <v>N/R</v>
          </cell>
          <cell r="N219">
            <v>0</v>
          </cell>
          <cell r="O219">
            <v>0</v>
          </cell>
          <cell r="P219" t="str">
            <v>Ba2</v>
          </cell>
          <cell r="Q219">
            <v>0</v>
          </cell>
          <cell r="R219">
            <v>0</v>
          </cell>
          <cell r="S219" t="str">
            <v>No</v>
          </cell>
          <cell r="T219" t="str">
            <v>Public Rating</v>
          </cell>
          <cell r="U219" t="str">
            <v>BBB-</v>
          </cell>
          <cell r="V219">
            <v>0</v>
          </cell>
          <cell r="W219">
            <v>0</v>
          </cell>
          <cell r="X219" t="str">
            <v>BB+</v>
          </cell>
          <cell r="Y219">
            <v>0</v>
          </cell>
          <cell r="Z219">
            <v>0</v>
          </cell>
          <cell r="AA219" t="str">
            <v>No</v>
          </cell>
          <cell r="AB219" t="str">
            <v>Public Rating</v>
          </cell>
          <cell r="AC219" t="str">
            <v>Beverage, Food and Tobacco</v>
          </cell>
          <cell r="AD219" t="str">
            <v>Beverage and tobacco</v>
          </cell>
          <cell r="AE219" t="str">
            <v>USA</v>
          </cell>
          <cell r="AF219" t="str">
            <v>Senior Secured</v>
          </cell>
          <cell r="AG219">
            <v>38868</v>
          </cell>
          <cell r="AH219">
            <v>0</v>
          </cell>
          <cell r="AI219" t="str">
            <v>NO</v>
          </cell>
          <cell r="AJ219" t="str">
            <v>NO</v>
          </cell>
          <cell r="AK219">
            <v>0</v>
          </cell>
          <cell r="AL219" t="str">
            <v>Senior Secured Loan Collateral Debt Obligation</v>
          </cell>
          <cell r="AM219" t="str">
            <v>Senior Secured Loan Collateral Debt Obligation</v>
          </cell>
          <cell r="AN219" t="str">
            <v>NO</v>
          </cell>
          <cell r="AO219" t="str">
            <v>NO</v>
          </cell>
          <cell r="AP219" t="str">
            <v>NO</v>
          </cell>
          <cell r="AQ219" t="str">
            <v>NO</v>
          </cell>
          <cell r="AR219" t="str">
            <v>NO</v>
          </cell>
          <cell r="AS219" t="str">
            <v>Aaa</v>
          </cell>
          <cell r="AT219" t="str">
            <v>AAA</v>
          </cell>
          <cell r="AU219" t="str">
            <v>NO</v>
          </cell>
          <cell r="AV219" t="str">
            <v>NO</v>
          </cell>
          <cell r="AW219" t="str">
            <v>NO</v>
          </cell>
          <cell r="AX219" t="str">
            <v>NO</v>
          </cell>
          <cell r="AY219" t="str">
            <v>NO</v>
          </cell>
          <cell r="AZ219" t="str">
            <v>NO</v>
          </cell>
          <cell r="BA219" t="str">
            <v>USD</v>
          </cell>
        </row>
        <row r="220">
          <cell r="A220" t="str">
            <v>BRS14JQY0</v>
          </cell>
          <cell r="B220">
            <v>0</v>
          </cell>
          <cell r="C220" t="str">
            <v>Overwatch (Federal IT)</v>
          </cell>
          <cell r="D220" t="str">
            <v>Federal Information Technology Systems LLC, AIS Acquisition Corp., Sensor Systems Inc.</v>
          </cell>
          <cell r="E220" t="str">
            <v>Term Loan</v>
          </cell>
          <cell r="F220" t="str">
            <v>LOAN</v>
          </cell>
          <cell r="G220">
            <v>40634</v>
          </cell>
          <cell r="H220" t="str">
            <v>FLOATING</v>
          </cell>
          <cell r="I220">
            <v>4</v>
          </cell>
          <cell r="J220">
            <v>2.75E-2</v>
          </cell>
          <cell r="K220">
            <v>100000000</v>
          </cell>
          <cell r="L220" t="str">
            <v>B2</v>
          </cell>
          <cell r="M220" t="str">
            <v>N/R</v>
          </cell>
          <cell r="N220">
            <v>0</v>
          </cell>
          <cell r="O220">
            <v>0</v>
          </cell>
          <cell r="P220" t="str">
            <v>B2</v>
          </cell>
          <cell r="Q220">
            <v>0</v>
          </cell>
          <cell r="R220">
            <v>0</v>
          </cell>
          <cell r="S220" t="str">
            <v>No</v>
          </cell>
          <cell r="T220" t="str">
            <v>Public Rating</v>
          </cell>
          <cell r="U220" t="str">
            <v>B+</v>
          </cell>
          <cell r="V220">
            <v>0</v>
          </cell>
          <cell r="W220">
            <v>0</v>
          </cell>
          <cell r="X220" t="str">
            <v>B+</v>
          </cell>
          <cell r="Y220">
            <v>0</v>
          </cell>
          <cell r="Z220">
            <v>0</v>
          </cell>
          <cell r="AA220" t="str">
            <v>No</v>
          </cell>
          <cell r="AB220" t="str">
            <v>Public Rating</v>
          </cell>
          <cell r="AC220" t="str">
            <v>Electronics</v>
          </cell>
          <cell r="AD220" t="str">
            <v>Electronics/electrical</v>
          </cell>
          <cell r="AE220" t="str">
            <v>USA</v>
          </cell>
          <cell r="AF220" t="str">
            <v>Senior Secured</v>
          </cell>
          <cell r="AG220">
            <v>38467</v>
          </cell>
          <cell r="AH220">
            <v>0</v>
          </cell>
          <cell r="AI220" t="str">
            <v>NO</v>
          </cell>
          <cell r="AJ220" t="str">
            <v>NO</v>
          </cell>
          <cell r="AK220">
            <v>0</v>
          </cell>
          <cell r="AL220" t="str">
            <v>Senior Secured Loan Collateral Debt Obligation</v>
          </cell>
          <cell r="AM220" t="str">
            <v>Senior Secured Loan Collateral Debt Obligation</v>
          </cell>
          <cell r="AN220" t="str">
            <v>NO</v>
          </cell>
          <cell r="AO220" t="str">
            <v>NO</v>
          </cell>
          <cell r="AP220" t="str">
            <v>NO</v>
          </cell>
          <cell r="AQ220" t="str">
            <v>NO</v>
          </cell>
          <cell r="AR220" t="str">
            <v>NO</v>
          </cell>
          <cell r="AS220" t="str">
            <v>Aaa</v>
          </cell>
          <cell r="AT220" t="str">
            <v>AAA</v>
          </cell>
          <cell r="AU220" t="str">
            <v>NO</v>
          </cell>
          <cell r="AV220" t="str">
            <v>NO</v>
          </cell>
          <cell r="AW220" t="str">
            <v>NO</v>
          </cell>
          <cell r="AX220" t="str">
            <v>NO</v>
          </cell>
          <cell r="AY220" t="str">
            <v>NO</v>
          </cell>
          <cell r="AZ220" t="str">
            <v>NO</v>
          </cell>
          <cell r="BA220" t="str">
            <v>USD</v>
          </cell>
        </row>
        <row r="221">
          <cell r="A221" t="str">
            <v>BRS2C8989</v>
          </cell>
          <cell r="B221">
            <v>0</v>
          </cell>
          <cell r="C221" t="str">
            <v>Crown Castle Operating Company/Crown Castle Pr LLC</v>
          </cell>
          <cell r="D221" t="str">
            <v>Crown Castle Operating Company/Crown Castle Pr LLC/Crown Castle International Corp.</v>
          </cell>
          <cell r="E221" t="str">
            <v>Term Loan</v>
          </cell>
          <cell r="F221" t="str">
            <v>LOAN</v>
          </cell>
          <cell r="G221">
            <v>41791</v>
          </cell>
          <cell r="H221" t="str">
            <v>FLOATING</v>
          </cell>
          <cell r="I221">
            <v>4</v>
          </cell>
          <cell r="J221">
            <v>2.2499999999999999E-2</v>
          </cell>
          <cell r="K221">
            <v>1250000000</v>
          </cell>
          <cell r="L221" t="str">
            <v>B2</v>
          </cell>
          <cell r="M221" t="str">
            <v>N/R</v>
          </cell>
          <cell r="N221">
            <v>0</v>
          </cell>
          <cell r="O221">
            <v>0</v>
          </cell>
          <cell r="P221" t="str">
            <v>B1</v>
          </cell>
          <cell r="Q221">
            <v>0</v>
          </cell>
          <cell r="R221">
            <v>0</v>
          </cell>
          <cell r="S221" t="str">
            <v>No</v>
          </cell>
          <cell r="T221" t="str">
            <v>Public Rating</v>
          </cell>
          <cell r="U221" t="str">
            <v>BB</v>
          </cell>
          <cell r="V221">
            <v>0</v>
          </cell>
          <cell r="W221">
            <v>0</v>
          </cell>
          <cell r="X221" t="str">
            <v>BB</v>
          </cell>
          <cell r="Y221">
            <v>0</v>
          </cell>
          <cell r="Z221">
            <v>0</v>
          </cell>
          <cell r="AA221" t="str">
            <v>No</v>
          </cell>
          <cell r="AB221" t="str">
            <v>Public Rating</v>
          </cell>
          <cell r="AC221" t="str">
            <v>Telecommunications</v>
          </cell>
          <cell r="AD221" t="str">
            <v>Telecommunications</v>
          </cell>
          <cell r="AE221" t="str">
            <v>USA</v>
          </cell>
          <cell r="AF221" t="str">
            <v>Senior Secured</v>
          </cell>
          <cell r="AG221">
            <v>38869</v>
          </cell>
          <cell r="AH221" t="str">
            <v>Crown Castle International Corp.</v>
          </cell>
          <cell r="AI221" t="str">
            <v>NO</v>
          </cell>
          <cell r="AJ221" t="str">
            <v>NO</v>
          </cell>
          <cell r="AK221">
            <v>0</v>
          </cell>
          <cell r="AL221" t="str">
            <v>Senior Secured Loan Collateral Debt Obligation</v>
          </cell>
          <cell r="AM221" t="str">
            <v>Senior Secured Loan Collateral Debt Obligation</v>
          </cell>
          <cell r="AN221" t="str">
            <v>NO</v>
          </cell>
          <cell r="AO221" t="str">
            <v>NO</v>
          </cell>
          <cell r="AP221" t="str">
            <v>NO</v>
          </cell>
          <cell r="AQ221" t="str">
            <v>NO</v>
          </cell>
          <cell r="AR221" t="str">
            <v>NO</v>
          </cell>
          <cell r="AS221" t="str">
            <v>Aaa</v>
          </cell>
          <cell r="AT221" t="str">
            <v>AAA</v>
          </cell>
          <cell r="AU221" t="str">
            <v>NO</v>
          </cell>
          <cell r="AV221" t="str">
            <v>NO</v>
          </cell>
          <cell r="AW221" t="str">
            <v>NO</v>
          </cell>
          <cell r="AX221" t="str">
            <v>NO</v>
          </cell>
          <cell r="AY221" t="str">
            <v>NO</v>
          </cell>
          <cell r="AZ221" t="str">
            <v>NO</v>
          </cell>
          <cell r="BA221" t="str">
            <v>USD</v>
          </cell>
        </row>
        <row r="222">
          <cell r="A222" t="str">
            <v>BRS17EV55</v>
          </cell>
          <cell r="B222">
            <v>0</v>
          </cell>
          <cell r="C222" t="str">
            <v>Sturm Foods, Inc.</v>
          </cell>
          <cell r="D222" t="str">
            <v>Sturm Foods, Inc.</v>
          </cell>
          <cell r="E222" t="str">
            <v>Term Loan B</v>
          </cell>
          <cell r="F222" t="str">
            <v>LOAN</v>
          </cell>
          <cell r="G222">
            <v>40689</v>
          </cell>
          <cell r="H222" t="str">
            <v>FLOATING</v>
          </cell>
          <cell r="I222">
            <v>4</v>
          </cell>
          <cell r="J222">
            <v>2.75E-2</v>
          </cell>
          <cell r="K222">
            <v>145000000</v>
          </cell>
          <cell r="L222" t="str">
            <v>B2</v>
          </cell>
          <cell r="M222" t="str">
            <v>N/R</v>
          </cell>
          <cell r="N222">
            <v>0</v>
          </cell>
          <cell r="O222">
            <v>0</v>
          </cell>
          <cell r="P222" t="str">
            <v>B2</v>
          </cell>
          <cell r="Q222">
            <v>0</v>
          </cell>
          <cell r="R222">
            <v>0</v>
          </cell>
          <cell r="S222" t="str">
            <v>No</v>
          </cell>
          <cell r="T222" t="str">
            <v>Private Rating</v>
          </cell>
          <cell r="U222" t="str">
            <v>B+</v>
          </cell>
          <cell r="V222">
            <v>0</v>
          </cell>
          <cell r="W222">
            <v>0</v>
          </cell>
          <cell r="X222" t="str">
            <v>B</v>
          </cell>
          <cell r="Y222">
            <v>0</v>
          </cell>
          <cell r="Z222">
            <v>0</v>
          </cell>
          <cell r="AA222" t="str">
            <v>No</v>
          </cell>
          <cell r="AB222" t="str">
            <v>Private Rating</v>
          </cell>
          <cell r="AC222" t="str">
            <v>Beverage, Food and Tobacco</v>
          </cell>
          <cell r="AD222" t="str">
            <v>Beverage and tobacco</v>
          </cell>
          <cell r="AE222" t="str">
            <v>USA</v>
          </cell>
          <cell r="AF222" t="str">
            <v>Senior Secured</v>
          </cell>
          <cell r="AG222">
            <v>38498</v>
          </cell>
          <cell r="AH222">
            <v>0</v>
          </cell>
          <cell r="AI222" t="str">
            <v>NO</v>
          </cell>
          <cell r="AJ222" t="str">
            <v>NO</v>
          </cell>
          <cell r="AK222">
            <v>0</v>
          </cell>
          <cell r="AL222" t="str">
            <v>Senior Secured Loan Collateral Debt Obligation</v>
          </cell>
          <cell r="AM222" t="str">
            <v>Senior Secured Loan Collateral Debt Obligation</v>
          </cell>
          <cell r="AN222" t="str">
            <v>NO</v>
          </cell>
          <cell r="AO222" t="str">
            <v>NO</v>
          </cell>
          <cell r="AP222" t="str">
            <v>NO</v>
          </cell>
          <cell r="AQ222" t="str">
            <v>NO</v>
          </cell>
          <cell r="AR222" t="str">
            <v>NO</v>
          </cell>
          <cell r="AS222" t="str">
            <v>Aaa</v>
          </cell>
          <cell r="AT222" t="str">
            <v>AAA</v>
          </cell>
          <cell r="AU222" t="str">
            <v>NO</v>
          </cell>
          <cell r="AV222" t="str">
            <v>NO</v>
          </cell>
          <cell r="AW222" t="str">
            <v>NO</v>
          </cell>
          <cell r="AX222" t="str">
            <v>NO</v>
          </cell>
          <cell r="AY222" t="str">
            <v>NO</v>
          </cell>
          <cell r="AZ222" t="str">
            <v>NO</v>
          </cell>
          <cell r="BA222" t="str">
            <v>USD</v>
          </cell>
        </row>
        <row r="223">
          <cell r="A223" t="str">
            <v>BRS2CE2B6</v>
          </cell>
          <cell r="B223">
            <v>0</v>
          </cell>
          <cell r="C223" t="str">
            <v>Gatehouse Media Holdco, Inc.</v>
          </cell>
          <cell r="D223" t="str">
            <v>Gatehouse Media Operating, Inc./Gatehouse Media Massachucetts I, Inc./HPM Merger Sub, Inc./ENM Merger Sub, Inc./ENHE Acquistion, LLC</v>
          </cell>
          <cell r="E223" t="str">
            <v>Term Loan</v>
          </cell>
          <cell r="F223" t="str">
            <v>LOAN</v>
          </cell>
          <cell r="G223">
            <v>41614</v>
          </cell>
          <cell r="H223" t="str">
            <v>FLOATING</v>
          </cell>
          <cell r="I223">
            <v>4</v>
          </cell>
          <cell r="J223">
            <v>2.2499999999999999E-2</v>
          </cell>
          <cell r="K223">
            <v>610000000</v>
          </cell>
          <cell r="L223" t="str">
            <v>B1</v>
          </cell>
          <cell r="M223" t="str">
            <v>N/R</v>
          </cell>
          <cell r="N223">
            <v>0</v>
          </cell>
          <cell r="O223">
            <v>0</v>
          </cell>
          <cell r="P223" t="str">
            <v>B2</v>
          </cell>
          <cell r="Q223">
            <v>0</v>
          </cell>
          <cell r="R223">
            <v>0</v>
          </cell>
          <cell r="S223" t="str">
            <v>No</v>
          </cell>
          <cell r="T223" t="str">
            <v>Public Rating</v>
          </cell>
          <cell r="U223" t="str">
            <v>BB-</v>
          </cell>
          <cell r="V223">
            <v>0</v>
          </cell>
          <cell r="W223">
            <v>0</v>
          </cell>
          <cell r="X223" t="str">
            <v>B+</v>
          </cell>
          <cell r="Y223">
            <v>0</v>
          </cell>
          <cell r="Z223">
            <v>0</v>
          </cell>
          <cell r="AA223" t="str">
            <v>No</v>
          </cell>
          <cell r="AB223" t="str">
            <v>Public Rating</v>
          </cell>
          <cell r="AC223" t="str">
            <v>Printing and Publishing</v>
          </cell>
          <cell r="AD223" t="str">
            <v>Publishing</v>
          </cell>
          <cell r="AE223" t="str">
            <v>USA</v>
          </cell>
          <cell r="AF223" t="str">
            <v>Senior Secured</v>
          </cell>
          <cell r="AG223">
            <v>38874</v>
          </cell>
          <cell r="AH223">
            <v>0</v>
          </cell>
          <cell r="AI223" t="str">
            <v>NO</v>
          </cell>
          <cell r="AJ223" t="str">
            <v>NO</v>
          </cell>
          <cell r="AK223">
            <v>0</v>
          </cell>
          <cell r="AL223" t="str">
            <v>Senior Secured Loan Collateral Debt Obligation</v>
          </cell>
          <cell r="AM223" t="str">
            <v>Senior Secured Loan Collateral Debt Obligation</v>
          </cell>
          <cell r="AN223" t="str">
            <v>NO</v>
          </cell>
          <cell r="AO223" t="str">
            <v>NO</v>
          </cell>
          <cell r="AP223" t="str">
            <v>NO</v>
          </cell>
          <cell r="AQ223" t="str">
            <v>NO</v>
          </cell>
          <cell r="AR223" t="str">
            <v>NO</v>
          </cell>
          <cell r="AS223" t="str">
            <v>Aaa</v>
          </cell>
          <cell r="AT223" t="str">
            <v>AAA</v>
          </cell>
          <cell r="AU223" t="str">
            <v>NO</v>
          </cell>
          <cell r="AV223" t="str">
            <v>NO</v>
          </cell>
          <cell r="AW223" t="str">
            <v>NO</v>
          </cell>
          <cell r="AX223" t="str">
            <v>NO</v>
          </cell>
          <cell r="AY223" t="str">
            <v>NO</v>
          </cell>
          <cell r="AZ223" t="str">
            <v>NO</v>
          </cell>
          <cell r="BA223" t="str">
            <v>USD</v>
          </cell>
        </row>
        <row r="224">
          <cell r="A224" t="str">
            <v>BRS2CE234</v>
          </cell>
          <cell r="B224">
            <v>0</v>
          </cell>
          <cell r="C224" t="str">
            <v>Robertson Aviation, LLC</v>
          </cell>
          <cell r="D224" t="str">
            <v>Robertson Aviation, LLC/ASP-Robertson, LLC</v>
          </cell>
          <cell r="E224" t="str">
            <v>Term Loan</v>
          </cell>
          <cell r="F224" t="str">
            <v>LOAN</v>
          </cell>
          <cell r="G224">
            <v>41383</v>
          </cell>
          <cell r="H224" t="str">
            <v>FLOATING</v>
          </cell>
          <cell r="I224">
            <v>4</v>
          </cell>
          <cell r="J224">
            <v>3.5000000000000003E-2</v>
          </cell>
          <cell r="K224">
            <v>192000000</v>
          </cell>
          <cell r="L224" t="str">
            <v>N/R</v>
          </cell>
          <cell r="M224" t="str">
            <v>N/R</v>
          </cell>
          <cell r="N224">
            <v>0</v>
          </cell>
          <cell r="O224">
            <v>0</v>
          </cell>
          <cell r="P224" t="str">
            <v>N/R</v>
          </cell>
          <cell r="Q224">
            <v>0</v>
          </cell>
          <cell r="R224">
            <v>0</v>
          </cell>
          <cell r="S224" t="str">
            <v>Yes</v>
          </cell>
          <cell r="T224" t="str">
            <v>N/A</v>
          </cell>
          <cell r="U224" t="str">
            <v>N/R</v>
          </cell>
          <cell r="V224">
            <v>0</v>
          </cell>
          <cell r="W224">
            <v>0</v>
          </cell>
          <cell r="X224" t="str">
            <v>N/R</v>
          </cell>
          <cell r="Y224">
            <v>0</v>
          </cell>
          <cell r="Z224">
            <v>0</v>
          </cell>
          <cell r="AA224" t="str">
            <v>Yes</v>
          </cell>
          <cell r="AB224" t="str">
            <v>N/A</v>
          </cell>
          <cell r="AC224" t="str">
            <v>Aerospace and Defense</v>
          </cell>
          <cell r="AD224" t="str">
            <v>Aerospace and Defense</v>
          </cell>
          <cell r="AE224" t="str">
            <v>USA</v>
          </cell>
          <cell r="AF224" t="str">
            <v>Senior Secured</v>
          </cell>
          <cell r="AG224">
            <v>38826</v>
          </cell>
          <cell r="AH224">
            <v>0</v>
          </cell>
          <cell r="AI224" t="str">
            <v>NO</v>
          </cell>
          <cell r="AJ224" t="str">
            <v>NO</v>
          </cell>
          <cell r="AK224">
            <v>0</v>
          </cell>
          <cell r="AL224" t="str">
            <v>Senior Secured Loan Collateral Debt Obligation</v>
          </cell>
          <cell r="AM224" t="str">
            <v>Senior Secured Loan Collateral Debt Obligation</v>
          </cell>
          <cell r="AN224" t="str">
            <v>NO</v>
          </cell>
          <cell r="AO224" t="str">
            <v>NO</v>
          </cell>
          <cell r="AP224" t="str">
            <v>NO</v>
          </cell>
          <cell r="AQ224" t="str">
            <v>NO</v>
          </cell>
          <cell r="AR224" t="str">
            <v>NO</v>
          </cell>
          <cell r="AS224" t="str">
            <v>Aaa</v>
          </cell>
          <cell r="AT224" t="str">
            <v>AAA</v>
          </cell>
          <cell r="AU224" t="str">
            <v>NO</v>
          </cell>
          <cell r="AV224" t="str">
            <v>NO</v>
          </cell>
          <cell r="AW224" t="str">
            <v>NO</v>
          </cell>
          <cell r="AX224" t="str">
            <v>NO</v>
          </cell>
          <cell r="AY224" t="str">
            <v>NO</v>
          </cell>
          <cell r="AZ224" t="str">
            <v>NO</v>
          </cell>
          <cell r="BA224" t="str">
            <v>USD</v>
          </cell>
        </row>
        <row r="225">
          <cell r="A225" t="str">
            <v>BRS11LBF5</v>
          </cell>
          <cell r="B225">
            <v>0</v>
          </cell>
          <cell r="C225" t="str">
            <v>American Lawyer Media/ALM Media Holdings Inc./ALM Media Inc.</v>
          </cell>
          <cell r="D225" t="str">
            <v>American Lawyer Media/ALM Media Holdings Inc./ALM Media Inc.</v>
          </cell>
          <cell r="E225" t="str">
            <v>1st Lien</v>
          </cell>
          <cell r="F225" t="str">
            <v>LOAN</v>
          </cell>
          <cell r="G225">
            <v>40242</v>
          </cell>
          <cell r="H225" t="str">
            <v>FLOATING</v>
          </cell>
          <cell r="I225">
            <v>4</v>
          </cell>
          <cell r="J225">
            <v>2.5000000000000001E-2</v>
          </cell>
          <cell r="K225">
            <v>193000000</v>
          </cell>
          <cell r="L225" t="str">
            <v>B3</v>
          </cell>
          <cell r="M225" t="str">
            <v>N/R</v>
          </cell>
          <cell r="N225">
            <v>0</v>
          </cell>
          <cell r="O225">
            <v>0</v>
          </cell>
          <cell r="P225" t="str">
            <v>B3</v>
          </cell>
          <cell r="Q225">
            <v>0</v>
          </cell>
          <cell r="R225">
            <v>0</v>
          </cell>
          <cell r="S225" t="str">
            <v>No</v>
          </cell>
          <cell r="T225" t="str">
            <v>Public Rating</v>
          </cell>
          <cell r="U225" t="str">
            <v>B-</v>
          </cell>
          <cell r="V225">
            <v>0</v>
          </cell>
          <cell r="W225">
            <v>0</v>
          </cell>
          <cell r="X225" t="str">
            <v>B-</v>
          </cell>
          <cell r="Y225">
            <v>0</v>
          </cell>
          <cell r="Z225">
            <v>0</v>
          </cell>
          <cell r="AA225" t="str">
            <v>No</v>
          </cell>
          <cell r="AB225" t="str">
            <v>Public Rating</v>
          </cell>
          <cell r="AC225" t="str">
            <v>Printing and Publishing</v>
          </cell>
          <cell r="AD225" t="str">
            <v>Publishing</v>
          </cell>
          <cell r="AE225" t="str">
            <v>USA</v>
          </cell>
          <cell r="AF225" t="str">
            <v>Senior Secured</v>
          </cell>
          <cell r="AG225" t="str">
            <v>tbd</v>
          </cell>
          <cell r="AH225">
            <v>0</v>
          </cell>
          <cell r="AI225" t="str">
            <v>NO</v>
          </cell>
          <cell r="AJ225" t="str">
            <v>NO</v>
          </cell>
          <cell r="AK225">
            <v>0</v>
          </cell>
          <cell r="AL225" t="str">
            <v>Senior Secured Loan Collateral Debt Obligation</v>
          </cell>
          <cell r="AM225" t="str">
            <v>Senior Secured Loan Collateral Debt Obligation</v>
          </cell>
          <cell r="AN225" t="str">
            <v>NO</v>
          </cell>
          <cell r="AO225" t="str">
            <v>NO</v>
          </cell>
          <cell r="AP225" t="str">
            <v>NO</v>
          </cell>
          <cell r="AQ225" t="str">
            <v>NO</v>
          </cell>
          <cell r="AR225" t="str">
            <v>NO</v>
          </cell>
          <cell r="AS225" t="str">
            <v>Aaa</v>
          </cell>
          <cell r="AT225" t="str">
            <v>AAA</v>
          </cell>
          <cell r="AU225" t="str">
            <v>NO</v>
          </cell>
          <cell r="AV225" t="str">
            <v>NO</v>
          </cell>
          <cell r="AW225" t="str">
            <v>NO</v>
          </cell>
          <cell r="AX225" t="str">
            <v>NO</v>
          </cell>
          <cell r="AY225" t="str">
            <v>NO</v>
          </cell>
          <cell r="AZ225" t="str">
            <v>NO</v>
          </cell>
          <cell r="BA225" t="str">
            <v>USD</v>
          </cell>
        </row>
        <row r="226">
          <cell r="A226" t="str">
            <v>BRS2CLM69</v>
          </cell>
          <cell r="B226">
            <v>0</v>
          </cell>
          <cell r="C226" t="str">
            <v>Cumulus Media Inc.</v>
          </cell>
          <cell r="D226" t="str">
            <v>Cumulus Media Inc.</v>
          </cell>
          <cell r="E226" t="str">
            <v>Term Loan</v>
          </cell>
          <cell r="F226" t="str">
            <v>LOAN</v>
          </cell>
          <cell r="G226">
            <v>41432</v>
          </cell>
          <cell r="H226" t="str">
            <v>FLOATING</v>
          </cell>
          <cell r="I226">
            <v>4</v>
          </cell>
          <cell r="J226">
            <v>0.02</v>
          </cell>
          <cell r="K226">
            <v>850000000</v>
          </cell>
          <cell r="L226" t="str">
            <v>Ba3</v>
          </cell>
          <cell r="M226" t="str">
            <v>N/R</v>
          </cell>
          <cell r="N226">
            <v>0</v>
          </cell>
          <cell r="O226">
            <v>0</v>
          </cell>
          <cell r="P226" t="str">
            <v>Ba3</v>
          </cell>
          <cell r="Q226">
            <v>0</v>
          </cell>
          <cell r="R226">
            <v>0</v>
          </cell>
          <cell r="S226" t="str">
            <v>No</v>
          </cell>
          <cell r="T226" t="str">
            <v>Public Rating</v>
          </cell>
          <cell r="U226" t="str">
            <v>B</v>
          </cell>
          <cell r="V226">
            <v>0</v>
          </cell>
          <cell r="W226">
            <v>0</v>
          </cell>
          <cell r="X226" t="str">
            <v>B</v>
          </cell>
          <cell r="Y226">
            <v>0</v>
          </cell>
          <cell r="Z226">
            <v>0</v>
          </cell>
          <cell r="AA226" t="str">
            <v>No</v>
          </cell>
          <cell r="AB226" t="str">
            <v>Public Rating</v>
          </cell>
          <cell r="AC226" t="str">
            <v>Broadcasting &amp; Entertainment</v>
          </cell>
          <cell r="AD226" t="str">
            <v>Broadcast radio and television</v>
          </cell>
          <cell r="AE226" t="str">
            <v>USA</v>
          </cell>
          <cell r="AF226" t="str">
            <v>Senior Secured</v>
          </cell>
          <cell r="AG226">
            <v>38875</v>
          </cell>
          <cell r="AH226">
            <v>0</v>
          </cell>
          <cell r="AI226" t="str">
            <v>NO</v>
          </cell>
          <cell r="AJ226" t="str">
            <v>NO</v>
          </cell>
          <cell r="AK226">
            <v>0</v>
          </cell>
          <cell r="AL226" t="str">
            <v>Senior Secured Loan Collateral Debt Obligation</v>
          </cell>
          <cell r="AM226" t="str">
            <v>Senior Secured Loan Collateral Debt Obligation</v>
          </cell>
          <cell r="AN226" t="str">
            <v>NO</v>
          </cell>
          <cell r="AO226" t="str">
            <v>NO</v>
          </cell>
          <cell r="AP226" t="str">
            <v>NO</v>
          </cell>
          <cell r="AQ226" t="str">
            <v>NO</v>
          </cell>
          <cell r="AR226" t="str">
            <v>NO</v>
          </cell>
          <cell r="AS226" t="str">
            <v>Aaa</v>
          </cell>
          <cell r="AT226" t="str">
            <v>AAA</v>
          </cell>
          <cell r="AU226" t="str">
            <v>NO</v>
          </cell>
          <cell r="AV226" t="str">
            <v>NO</v>
          </cell>
          <cell r="AW226" t="str">
            <v>NO</v>
          </cell>
          <cell r="AX226" t="str">
            <v>NO</v>
          </cell>
          <cell r="AY226" t="str">
            <v>NO</v>
          </cell>
          <cell r="AZ226" t="str">
            <v>NO</v>
          </cell>
          <cell r="BA226" t="str">
            <v>USD</v>
          </cell>
        </row>
        <row r="227">
          <cell r="A227" t="str">
            <v>BRS2CLNG6</v>
          </cell>
          <cell r="B227">
            <v>0</v>
          </cell>
          <cell r="C227" t="str">
            <v>Primus International Inc.</v>
          </cell>
          <cell r="D227" t="str">
            <v>Primus International Inc.</v>
          </cell>
          <cell r="E227" t="str">
            <v>Term Loan</v>
          </cell>
          <cell r="F227" t="str">
            <v>LOAN</v>
          </cell>
          <cell r="G227">
            <v>41067</v>
          </cell>
          <cell r="H227" t="str">
            <v>FLOATING</v>
          </cell>
          <cell r="I227">
            <v>4</v>
          </cell>
          <cell r="J227">
            <v>2.5000000000000001E-2</v>
          </cell>
          <cell r="K227">
            <v>120000000</v>
          </cell>
          <cell r="L227" t="str">
            <v>B2</v>
          </cell>
          <cell r="M227" t="str">
            <v>N/R</v>
          </cell>
          <cell r="N227">
            <v>0</v>
          </cell>
          <cell r="O227">
            <v>0</v>
          </cell>
          <cell r="P227" t="str">
            <v>B2</v>
          </cell>
          <cell r="Q227">
            <v>0</v>
          </cell>
          <cell r="R227">
            <v>0</v>
          </cell>
          <cell r="S227" t="str">
            <v>No</v>
          </cell>
          <cell r="T227" t="str">
            <v>Private Rating</v>
          </cell>
          <cell r="U227" t="str">
            <v>B+</v>
          </cell>
          <cell r="V227">
            <v>0</v>
          </cell>
          <cell r="W227">
            <v>0</v>
          </cell>
          <cell r="X227" t="str">
            <v>B+</v>
          </cell>
          <cell r="Y227">
            <v>0</v>
          </cell>
          <cell r="Z227">
            <v>0</v>
          </cell>
          <cell r="AA227" t="str">
            <v>No</v>
          </cell>
          <cell r="AB227" t="str">
            <v>Private Rating</v>
          </cell>
          <cell r="AC227" t="str">
            <v>Aerospace and Defense</v>
          </cell>
          <cell r="AD227" t="str">
            <v>Aerospace and Defense</v>
          </cell>
          <cell r="AE227" t="str">
            <v>USA</v>
          </cell>
          <cell r="AF227" t="str">
            <v>Senior Secured</v>
          </cell>
          <cell r="AG227">
            <v>38875</v>
          </cell>
          <cell r="AH227">
            <v>0</v>
          </cell>
          <cell r="AI227" t="str">
            <v>NO</v>
          </cell>
          <cell r="AJ227" t="str">
            <v>NO</v>
          </cell>
          <cell r="AK227">
            <v>0</v>
          </cell>
          <cell r="AL227" t="str">
            <v>Senior Secured Loan Collateral Debt Obligation</v>
          </cell>
          <cell r="AM227" t="str">
            <v>Senior Secured Loan Collateral Debt Obligation</v>
          </cell>
          <cell r="AN227" t="str">
            <v>NO</v>
          </cell>
          <cell r="AO227" t="str">
            <v>NO</v>
          </cell>
          <cell r="AP227" t="str">
            <v>NO</v>
          </cell>
          <cell r="AQ227" t="str">
            <v>NO</v>
          </cell>
          <cell r="AR227" t="str">
            <v>NO</v>
          </cell>
          <cell r="AS227" t="str">
            <v>Aaa</v>
          </cell>
          <cell r="AT227" t="str">
            <v>AAA</v>
          </cell>
          <cell r="AU227" t="str">
            <v>NO</v>
          </cell>
          <cell r="AV227" t="str">
            <v>NO</v>
          </cell>
          <cell r="AW227" t="str">
            <v>NO</v>
          </cell>
          <cell r="AX227" t="str">
            <v>NO</v>
          </cell>
          <cell r="AY227" t="str">
            <v>NO</v>
          </cell>
          <cell r="AZ227" t="str">
            <v>NO</v>
          </cell>
          <cell r="BA227" t="str">
            <v>USD</v>
          </cell>
        </row>
        <row r="228">
          <cell r="A228" t="str">
            <v>BRS2CLPS8</v>
          </cell>
          <cell r="B228">
            <v>0</v>
          </cell>
          <cell r="C228" t="str">
            <v>Primus International Inc.</v>
          </cell>
          <cell r="D228" t="str">
            <v>Primus International Inc.</v>
          </cell>
          <cell r="E228" t="str">
            <v>Delayed Draw Term Loan</v>
          </cell>
          <cell r="F228" t="str">
            <v>LOAN</v>
          </cell>
          <cell r="G228">
            <v>41067</v>
          </cell>
          <cell r="H228" t="str">
            <v>FLOATING</v>
          </cell>
          <cell r="I228">
            <v>4</v>
          </cell>
          <cell r="J228">
            <v>5.0000000000000001E-3</v>
          </cell>
          <cell r="K228">
            <v>120000000</v>
          </cell>
          <cell r="L228" t="str">
            <v>B2</v>
          </cell>
          <cell r="M228" t="str">
            <v>N/R</v>
          </cell>
          <cell r="N228">
            <v>0</v>
          </cell>
          <cell r="O228">
            <v>0</v>
          </cell>
          <cell r="P228" t="str">
            <v>B2</v>
          </cell>
          <cell r="Q228">
            <v>0</v>
          </cell>
          <cell r="R228">
            <v>0</v>
          </cell>
          <cell r="S228" t="str">
            <v>No</v>
          </cell>
          <cell r="T228" t="str">
            <v>Private Rating</v>
          </cell>
          <cell r="U228" t="str">
            <v>B+</v>
          </cell>
          <cell r="V228">
            <v>0</v>
          </cell>
          <cell r="W228">
            <v>0</v>
          </cell>
          <cell r="X228" t="str">
            <v>B+</v>
          </cell>
          <cell r="Y228">
            <v>0</v>
          </cell>
          <cell r="Z228">
            <v>0</v>
          </cell>
          <cell r="AA228" t="str">
            <v>No</v>
          </cell>
          <cell r="AB228" t="str">
            <v>Private Rating</v>
          </cell>
          <cell r="AC228" t="str">
            <v>Aerospace and Defense</v>
          </cell>
          <cell r="AD228" t="str">
            <v>Aerospace and Defense</v>
          </cell>
          <cell r="AE228" t="str">
            <v>USA</v>
          </cell>
          <cell r="AF228" t="str">
            <v>Senior Secured</v>
          </cell>
          <cell r="AG228">
            <v>38875</v>
          </cell>
          <cell r="AH228">
            <v>0</v>
          </cell>
          <cell r="AI228" t="str">
            <v>NO</v>
          </cell>
          <cell r="AJ228" t="str">
            <v>NO</v>
          </cell>
          <cell r="AK228">
            <v>0</v>
          </cell>
          <cell r="AL228" t="str">
            <v>Senior Secured Loan Collateral Debt Obligation</v>
          </cell>
          <cell r="AM228" t="str">
            <v>Senior Secured Loan Collateral Debt Obligation</v>
          </cell>
          <cell r="AN228" t="str">
            <v>Yes</v>
          </cell>
          <cell r="AO228" t="str">
            <v>NO</v>
          </cell>
          <cell r="AP228" t="str">
            <v>NO</v>
          </cell>
          <cell r="AQ228" t="str">
            <v>NO</v>
          </cell>
          <cell r="AR228" t="str">
            <v>NO</v>
          </cell>
          <cell r="AS228" t="str">
            <v>Aaa</v>
          </cell>
          <cell r="AT228" t="str">
            <v>AAA</v>
          </cell>
          <cell r="AU228" t="str">
            <v>NO</v>
          </cell>
          <cell r="AV228" t="str">
            <v>NO</v>
          </cell>
          <cell r="AW228" t="str">
            <v>NO</v>
          </cell>
          <cell r="AX228" t="str">
            <v>NO</v>
          </cell>
          <cell r="AY228" t="str">
            <v>NO</v>
          </cell>
          <cell r="AZ228" t="str">
            <v>NO</v>
          </cell>
          <cell r="BA228" t="str">
            <v>USD</v>
          </cell>
        </row>
        <row r="229">
          <cell r="A229" t="str">
            <v>BRS28QPV5</v>
          </cell>
          <cell r="B229">
            <v>0</v>
          </cell>
          <cell r="C229" t="str">
            <v>Coffeyville Resources LLC</v>
          </cell>
          <cell r="D229" t="str">
            <v>Coffeyville Resources LLC</v>
          </cell>
          <cell r="E229" t="str">
            <v>Funded L/C</v>
          </cell>
          <cell r="F229" t="str">
            <v>LOAN</v>
          </cell>
          <cell r="G229">
            <v>41098</v>
          </cell>
          <cell r="H229" t="str">
            <v>FLOATING</v>
          </cell>
          <cell r="I229">
            <v>4</v>
          </cell>
          <cell r="J229">
            <v>2.5000000000000001E-2</v>
          </cell>
          <cell r="K229">
            <v>525000000</v>
          </cell>
          <cell r="L229" t="str">
            <v>B1</v>
          </cell>
          <cell r="M229" t="str">
            <v>N/R</v>
          </cell>
          <cell r="N229">
            <v>0</v>
          </cell>
          <cell r="O229">
            <v>0</v>
          </cell>
          <cell r="P229" t="str">
            <v>B2</v>
          </cell>
          <cell r="Q229">
            <v>0</v>
          </cell>
          <cell r="R229">
            <v>0</v>
          </cell>
          <cell r="S229" t="str">
            <v>No</v>
          </cell>
          <cell r="T229" t="str">
            <v>Public Rating</v>
          </cell>
          <cell r="U229" t="str">
            <v>BB-</v>
          </cell>
          <cell r="V229">
            <v>0</v>
          </cell>
          <cell r="W229">
            <v>0</v>
          </cell>
          <cell r="X229" t="str">
            <v>B+</v>
          </cell>
          <cell r="Y229">
            <v>0</v>
          </cell>
          <cell r="Z229">
            <v>0</v>
          </cell>
          <cell r="AA229" t="str">
            <v>No</v>
          </cell>
          <cell r="AB229" t="str">
            <v>Public Rating</v>
          </cell>
          <cell r="AC229" t="str">
            <v>Oil and Gas</v>
          </cell>
          <cell r="AD229" t="str">
            <v>Oil and gas</v>
          </cell>
          <cell r="AE229" t="str">
            <v>USA</v>
          </cell>
          <cell r="AF229" t="str">
            <v>Senior Secured</v>
          </cell>
          <cell r="AG229">
            <v>0</v>
          </cell>
          <cell r="AH229">
            <v>0</v>
          </cell>
          <cell r="AI229" t="str">
            <v>NO</v>
          </cell>
          <cell r="AJ229" t="str">
            <v>NO</v>
          </cell>
          <cell r="AK229">
            <v>0</v>
          </cell>
          <cell r="AL229" t="str">
            <v>Senior Secured Loan Collateral Debt Obligation</v>
          </cell>
          <cell r="AM229" t="str">
            <v>Senior Secured Loan Collateral Debt Obligation</v>
          </cell>
          <cell r="AN229" t="str">
            <v>NO</v>
          </cell>
          <cell r="AO229" t="str">
            <v>NO</v>
          </cell>
          <cell r="AP229" t="str">
            <v>NO</v>
          </cell>
          <cell r="AQ229" t="str">
            <v>NO</v>
          </cell>
          <cell r="AR229" t="str">
            <v>NO</v>
          </cell>
          <cell r="AS229" t="str">
            <v>Aaa</v>
          </cell>
          <cell r="AT229" t="str">
            <v>AAA</v>
          </cell>
          <cell r="AU229" t="str">
            <v>NO</v>
          </cell>
          <cell r="AV229" t="str">
            <v>NO</v>
          </cell>
          <cell r="AW229" t="str">
            <v>NO</v>
          </cell>
          <cell r="AX229" t="str">
            <v>NO</v>
          </cell>
          <cell r="AY229" t="str">
            <v>NO</v>
          </cell>
          <cell r="AZ229" t="str">
            <v>No</v>
          </cell>
          <cell r="BA229" t="str">
            <v>USD</v>
          </cell>
        </row>
        <row r="230">
          <cell r="A230" t="str">
            <v>BRS28WUP9</v>
          </cell>
          <cell r="B230">
            <v>0</v>
          </cell>
          <cell r="C230" t="str">
            <v>Euramax International, Inc.</v>
          </cell>
          <cell r="D230" t="str">
            <v>Euramax International, Inc./Euramax International Holdings B.V.</v>
          </cell>
          <cell r="E230" t="str">
            <v>European 2nd Lien</v>
          </cell>
          <cell r="F230" t="str">
            <v>LOAN</v>
          </cell>
          <cell r="G230">
            <v>41456</v>
          </cell>
          <cell r="H230" t="str">
            <v>FLOATING</v>
          </cell>
          <cell r="I230">
            <v>4</v>
          </cell>
          <cell r="J230">
            <v>7.0000000000000007E-2</v>
          </cell>
          <cell r="K230">
            <v>720000000</v>
          </cell>
          <cell r="L230" t="str">
            <v>Caa1</v>
          </cell>
          <cell r="M230" t="str">
            <v>N/R</v>
          </cell>
          <cell r="N230">
            <v>0</v>
          </cell>
          <cell r="O230">
            <v>0</v>
          </cell>
          <cell r="P230" t="str">
            <v>B2</v>
          </cell>
          <cell r="Q230">
            <v>0</v>
          </cell>
          <cell r="R230">
            <v>0</v>
          </cell>
          <cell r="S230" t="str">
            <v>No</v>
          </cell>
          <cell r="T230" t="str">
            <v>Public Rating</v>
          </cell>
          <cell r="U230" t="str">
            <v>B-</v>
          </cell>
          <cell r="V230">
            <v>0</v>
          </cell>
          <cell r="W230">
            <v>0</v>
          </cell>
          <cell r="X230" t="str">
            <v>B+</v>
          </cell>
          <cell r="Y230">
            <v>0</v>
          </cell>
          <cell r="Z230">
            <v>0</v>
          </cell>
          <cell r="AA230" t="str">
            <v>No</v>
          </cell>
          <cell r="AB230" t="str">
            <v>Public Rating</v>
          </cell>
          <cell r="AC230" t="str">
            <v>Buildings and Real Estate</v>
          </cell>
          <cell r="AD230" t="str">
            <v>Building and development</v>
          </cell>
          <cell r="AE230" t="str">
            <v>UNITED KINGDOM</v>
          </cell>
          <cell r="AF230" t="str">
            <v>Second Lien</v>
          </cell>
          <cell r="AG230" t="str">
            <v>tbd</v>
          </cell>
          <cell r="AH230">
            <v>0</v>
          </cell>
          <cell r="AI230" t="str">
            <v>NO</v>
          </cell>
          <cell r="AJ230" t="str">
            <v>NO</v>
          </cell>
          <cell r="AK230">
            <v>0</v>
          </cell>
          <cell r="AL230" t="str">
            <v>Senior Secured Loan Collateral Debt Obligation</v>
          </cell>
          <cell r="AM230" t="str">
            <v>Non Senior Secured/Second Lien Secured Loan</v>
          </cell>
          <cell r="AN230" t="str">
            <v>NO</v>
          </cell>
          <cell r="AO230" t="str">
            <v>NO</v>
          </cell>
          <cell r="AP230" t="str">
            <v>NO</v>
          </cell>
          <cell r="AQ230" t="str">
            <v>NO</v>
          </cell>
          <cell r="AR230" t="str">
            <v>NO</v>
          </cell>
          <cell r="AS230" t="str">
            <v>Aaa</v>
          </cell>
          <cell r="AT230" t="str">
            <v>AAA</v>
          </cell>
          <cell r="AU230" t="str">
            <v>NO</v>
          </cell>
          <cell r="AV230" t="str">
            <v>NO</v>
          </cell>
          <cell r="AW230" t="str">
            <v>NO</v>
          </cell>
          <cell r="AX230" t="str">
            <v>NO</v>
          </cell>
          <cell r="AY230" t="str">
            <v>NO</v>
          </cell>
          <cell r="AZ230" t="str">
            <v>No</v>
          </cell>
          <cell r="BA230" t="str">
            <v>USD</v>
          </cell>
        </row>
        <row r="231">
          <cell r="A231" t="str">
            <v>BRS28QQ02</v>
          </cell>
          <cell r="B231">
            <v>0</v>
          </cell>
          <cell r="C231" t="str">
            <v>Warner Chilcott Corporation</v>
          </cell>
          <cell r="D231" t="str">
            <v>Warner Chilcott Corporation</v>
          </cell>
          <cell r="E231" t="str">
            <v>Delayed Dovonex Draw Term Loan</v>
          </cell>
          <cell r="F231" t="str">
            <v>LOAN</v>
          </cell>
          <cell r="G231">
            <v>40926</v>
          </cell>
          <cell r="H231" t="str">
            <v>FLOATING</v>
          </cell>
          <cell r="I231">
            <v>4</v>
          </cell>
          <cell r="J231">
            <v>2.5000000000000001E-2</v>
          </cell>
          <cell r="K231">
            <v>1790000000</v>
          </cell>
          <cell r="L231" t="str">
            <v>B2</v>
          </cell>
          <cell r="M231" t="str">
            <v>B3</v>
          </cell>
          <cell r="N231">
            <v>0</v>
          </cell>
          <cell r="O231" t="str">
            <v>Caa1</v>
          </cell>
          <cell r="P231" t="str">
            <v>B2</v>
          </cell>
          <cell r="Q231">
            <v>0</v>
          </cell>
          <cell r="R231">
            <v>0</v>
          </cell>
          <cell r="S231" t="str">
            <v>No</v>
          </cell>
          <cell r="T231" t="str">
            <v>Public Rating</v>
          </cell>
          <cell r="U231" t="str">
            <v>B</v>
          </cell>
          <cell r="V231">
            <v>0</v>
          </cell>
          <cell r="W231" t="str">
            <v>CCC+</v>
          </cell>
          <cell r="X231" t="str">
            <v>B</v>
          </cell>
          <cell r="Y231">
            <v>0</v>
          </cell>
          <cell r="Z231">
            <v>0</v>
          </cell>
          <cell r="AA231" t="str">
            <v>No</v>
          </cell>
          <cell r="AB231" t="str">
            <v>Public Rating</v>
          </cell>
          <cell r="AC231" t="str">
            <v>Healthcare, Education and Childcare</v>
          </cell>
          <cell r="AD231" t="str">
            <v>Health care</v>
          </cell>
          <cell r="AE231" t="str">
            <v>USA</v>
          </cell>
          <cell r="AF231" t="str">
            <v>Senior Secured</v>
          </cell>
          <cell r="AG231">
            <v>38370</v>
          </cell>
          <cell r="AH231" t="str">
            <v>Warner Chilcott Holdings Company III, Limited</v>
          </cell>
          <cell r="AI231" t="str">
            <v>NO</v>
          </cell>
          <cell r="AJ231" t="str">
            <v>NO</v>
          </cell>
          <cell r="AK231">
            <v>0</v>
          </cell>
          <cell r="AL231" t="str">
            <v>Senior Secured Loan Collateral Debt Obligation</v>
          </cell>
          <cell r="AM231" t="str">
            <v>Senior Secured Loan Collateral Debt Obligation</v>
          </cell>
          <cell r="AN231" t="str">
            <v>YES</v>
          </cell>
          <cell r="AO231" t="str">
            <v>NO</v>
          </cell>
          <cell r="AP231" t="str">
            <v>NO</v>
          </cell>
          <cell r="AQ231" t="str">
            <v>NO</v>
          </cell>
          <cell r="AR231" t="str">
            <v>NO</v>
          </cell>
          <cell r="AS231" t="str">
            <v>Aaa</v>
          </cell>
          <cell r="AT231" t="str">
            <v>AAA</v>
          </cell>
          <cell r="AU231" t="str">
            <v>NO</v>
          </cell>
          <cell r="AV231" t="str">
            <v>NO</v>
          </cell>
          <cell r="AW231" t="str">
            <v>NO</v>
          </cell>
          <cell r="AX231" t="str">
            <v>NO</v>
          </cell>
          <cell r="AY231" t="str">
            <v>NO</v>
          </cell>
          <cell r="AZ231" t="str">
            <v>No</v>
          </cell>
          <cell r="BA231" t="str">
            <v>USD</v>
          </cell>
        </row>
        <row r="232">
          <cell r="A232" t="str">
            <v>BRS2CQES9</v>
          </cell>
          <cell r="B232">
            <v>0</v>
          </cell>
          <cell r="C232" t="str">
            <v>El Pollo Loco, Inc.</v>
          </cell>
          <cell r="D232" t="str">
            <v>El Pollo Loco, Inc.</v>
          </cell>
          <cell r="E232" t="str">
            <v>Term Loan</v>
          </cell>
          <cell r="F232" t="str">
            <v>LOAN</v>
          </cell>
          <cell r="G232">
            <v>41470</v>
          </cell>
          <cell r="H232" t="str">
            <v>FLOATING</v>
          </cell>
          <cell r="I232">
            <v>4</v>
          </cell>
          <cell r="J232">
            <v>2.2499999999999999E-2</v>
          </cell>
          <cell r="K232">
            <v>210000000</v>
          </cell>
          <cell r="L232" t="str">
            <v>B1</v>
          </cell>
          <cell r="M232" t="str">
            <v>N/R</v>
          </cell>
          <cell r="N232">
            <v>0</v>
          </cell>
          <cell r="O232">
            <v>0</v>
          </cell>
          <cell r="P232" t="str">
            <v>B1</v>
          </cell>
          <cell r="Q232">
            <v>0</v>
          </cell>
          <cell r="R232">
            <v>0</v>
          </cell>
          <cell r="S232" t="str">
            <v>No</v>
          </cell>
          <cell r="T232" t="str">
            <v>Public Rating</v>
          </cell>
          <cell r="U232" t="str">
            <v>B+</v>
          </cell>
          <cell r="V232">
            <v>0</v>
          </cell>
          <cell r="W232">
            <v>0</v>
          </cell>
          <cell r="X232" t="str">
            <v>B</v>
          </cell>
          <cell r="Y232" t="str">
            <v>On Watch</v>
          </cell>
          <cell r="Z232" t="str">
            <v>Upgrade</v>
          </cell>
          <cell r="AA232" t="str">
            <v>No</v>
          </cell>
          <cell r="AB232" t="str">
            <v>Public Rating</v>
          </cell>
          <cell r="AC232" t="str">
            <v>Beverage, Food and Tobacco</v>
          </cell>
          <cell r="AD232" t="str">
            <v>Food products</v>
          </cell>
          <cell r="AE232" t="str">
            <v>USA</v>
          </cell>
          <cell r="AF232" t="str">
            <v>Senior Secured</v>
          </cell>
          <cell r="AG232" t="str">
            <v>TBD</v>
          </cell>
          <cell r="AH232">
            <v>0</v>
          </cell>
          <cell r="AI232" t="str">
            <v>NO</v>
          </cell>
          <cell r="AJ232" t="str">
            <v>NO</v>
          </cell>
          <cell r="AK232">
            <v>0</v>
          </cell>
          <cell r="AL232" t="str">
            <v>Senior Secured Loan Collateral Debt Obligation</v>
          </cell>
          <cell r="AM232" t="str">
            <v>Senior Secured Loan Collateral Debt Obligation</v>
          </cell>
          <cell r="AN232" t="str">
            <v>NO</v>
          </cell>
          <cell r="AO232" t="str">
            <v>NO</v>
          </cell>
          <cell r="AP232" t="str">
            <v>NO</v>
          </cell>
          <cell r="AQ232" t="str">
            <v>NO</v>
          </cell>
          <cell r="AR232" t="str">
            <v>NO</v>
          </cell>
          <cell r="AS232" t="str">
            <v>Aaa</v>
          </cell>
          <cell r="AT232" t="str">
            <v>AAA</v>
          </cell>
          <cell r="AU232" t="str">
            <v>NO</v>
          </cell>
          <cell r="AV232" t="str">
            <v>NO</v>
          </cell>
          <cell r="AW232" t="str">
            <v>NO</v>
          </cell>
          <cell r="AX232" t="str">
            <v>NO</v>
          </cell>
          <cell r="AY232" t="str">
            <v>NO</v>
          </cell>
          <cell r="AZ232" t="str">
            <v>NO</v>
          </cell>
          <cell r="BA232" t="str">
            <v>USD</v>
          </cell>
        </row>
        <row r="233">
          <cell r="A233" t="str">
            <v>BRS2CU7J8</v>
          </cell>
          <cell r="B233">
            <v>0</v>
          </cell>
          <cell r="C233" t="str">
            <v>Vanguard Car Rental USA Holdings Inc.</v>
          </cell>
          <cell r="D233" t="str">
            <v>Vanguard Car Rental USA Holdings Inc.</v>
          </cell>
          <cell r="E233" t="str">
            <v>Term Loan</v>
          </cell>
          <cell r="F233" t="str">
            <v>LOAN</v>
          </cell>
          <cell r="G233">
            <v>41455</v>
          </cell>
          <cell r="H233" t="str">
            <v>FLOATING</v>
          </cell>
          <cell r="I233">
            <v>4</v>
          </cell>
          <cell r="J233">
            <v>0.03</v>
          </cell>
          <cell r="K233">
            <v>975000000</v>
          </cell>
          <cell r="L233" t="str">
            <v>B2</v>
          </cell>
          <cell r="M233" t="str">
            <v>N/R</v>
          </cell>
          <cell r="N233">
            <v>0</v>
          </cell>
          <cell r="O233">
            <v>0</v>
          </cell>
          <cell r="P233" t="str">
            <v>B1</v>
          </cell>
          <cell r="Q233">
            <v>0</v>
          </cell>
          <cell r="R233">
            <v>0</v>
          </cell>
          <cell r="S233" t="str">
            <v>No</v>
          </cell>
          <cell r="T233" t="str">
            <v>Public Rating</v>
          </cell>
          <cell r="U233" t="str">
            <v>BB</v>
          </cell>
          <cell r="V233">
            <v>0</v>
          </cell>
          <cell r="W233">
            <v>0</v>
          </cell>
          <cell r="X233" t="str">
            <v>B+</v>
          </cell>
          <cell r="Y233">
            <v>0</v>
          </cell>
          <cell r="Z233">
            <v>0</v>
          </cell>
          <cell r="AA233" t="str">
            <v>No</v>
          </cell>
          <cell r="AB233" t="str">
            <v>Public Rating</v>
          </cell>
          <cell r="AC233" t="str">
            <v>Automobile</v>
          </cell>
          <cell r="AD233" t="str">
            <v>Automotive</v>
          </cell>
          <cell r="AE233" t="str">
            <v>USA</v>
          </cell>
          <cell r="AF233" t="str">
            <v>Senior Secured</v>
          </cell>
          <cell r="AG233">
            <v>38898</v>
          </cell>
          <cell r="AH233">
            <v>0</v>
          </cell>
          <cell r="AI233" t="str">
            <v>NO</v>
          </cell>
          <cell r="AJ233" t="str">
            <v>NO</v>
          </cell>
          <cell r="AK233">
            <v>0</v>
          </cell>
          <cell r="AL233" t="str">
            <v>Senior Secured Loan Collateral Debt Obligation</v>
          </cell>
          <cell r="AM233" t="str">
            <v>Senior Secured Loan Collateral Debt Obligation</v>
          </cell>
          <cell r="AN233" t="str">
            <v>NO</v>
          </cell>
          <cell r="AO233" t="str">
            <v>NO</v>
          </cell>
          <cell r="AP233" t="str">
            <v>NO</v>
          </cell>
          <cell r="AQ233" t="str">
            <v>NO</v>
          </cell>
          <cell r="AR233" t="str">
            <v>NO</v>
          </cell>
          <cell r="AS233" t="str">
            <v>Aaa</v>
          </cell>
          <cell r="AT233" t="str">
            <v>AAA</v>
          </cell>
          <cell r="AU233" t="str">
            <v>NO</v>
          </cell>
          <cell r="AV233" t="str">
            <v>NO</v>
          </cell>
          <cell r="AW233" t="str">
            <v>NO</v>
          </cell>
          <cell r="AX233" t="str">
            <v>NO</v>
          </cell>
          <cell r="AY233" t="str">
            <v>NO</v>
          </cell>
          <cell r="AZ233" t="str">
            <v>NO</v>
          </cell>
          <cell r="BA233" t="str">
            <v>USD</v>
          </cell>
        </row>
        <row r="234">
          <cell r="A234" t="str">
            <v>BRS2CVYM9</v>
          </cell>
          <cell r="B234">
            <v>0</v>
          </cell>
          <cell r="C234" t="str">
            <v>Owens-Illinois Group, Inc.</v>
          </cell>
          <cell r="D234" t="str">
            <v>Owens-Illinois Group, Inc./Owens-Brockway Glass Container Inc./ACI Operations PTY Limited/OI European Group B.V./O-I Europe Sarl/O-I Canada Corp</v>
          </cell>
          <cell r="E234" t="str">
            <v>Term Loan B</v>
          </cell>
          <cell r="F234" t="str">
            <v>LOAN</v>
          </cell>
          <cell r="G234">
            <v>41455</v>
          </cell>
          <cell r="H234" t="str">
            <v>FLOATING</v>
          </cell>
          <cell r="I234">
            <v>4</v>
          </cell>
          <cell r="J234">
            <v>1.7500000000000002E-2</v>
          </cell>
          <cell r="K234">
            <v>1500000000</v>
          </cell>
          <cell r="L234" t="str">
            <v>B1</v>
          </cell>
          <cell r="M234" t="str">
            <v>N/R</v>
          </cell>
          <cell r="N234">
            <v>0</v>
          </cell>
          <cell r="O234">
            <v>0</v>
          </cell>
          <cell r="P234" t="str">
            <v>B2</v>
          </cell>
          <cell r="Q234">
            <v>0</v>
          </cell>
          <cell r="R234">
            <v>0</v>
          </cell>
          <cell r="S234" t="str">
            <v>No</v>
          </cell>
          <cell r="T234" t="str">
            <v>Private Rating</v>
          </cell>
          <cell r="U234" t="str">
            <v>BB-</v>
          </cell>
          <cell r="V234">
            <v>0</v>
          </cell>
          <cell r="W234">
            <v>0</v>
          </cell>
          <cell r="X234" t="str">
            <v>BB-</v>
          </cell>
          <cell r="Y234">
            <v>0</v>
          </cell>
          <cell r="Z234">
            <v>0</v>
          </cell>
          <cell r="AA234" t="str">
            <v>No</v>
          </cell>
          <cell r="AB234" t="str">
            <v>Private Rating</v>
          </cell>
          <cell r="AC234" t="str">
            <v>Containers, Packaging and Glass</v>
          </cell>
          <cell r="AD234" t="str">
            <v>Containers and glass products</v>
          </cell>
          <cell r="AE234" t="str">
            <v>USA</v>
          </cell>
          <cell r="AF234" t="str">
            <v>Senior Secured</v>
          </cell>
          <cell r="AG234">
            <v>38898</v>
          </cell>
          <cell r="AH234">
            <v>0</v>
          </cell>
          <cell r="AI234" t="str">
            <v>NO</v>
          </cell>
          <cell r="AJ234" t="str">
            <v>NO</v>
          </cell>
          <cell r="AK234">
            <v>0</v>
          </cell>
          <cell r="AL234" t="str">
            <v>Senior Secured Loan Collateral Debt Obligation</v>
          </cell>
          <cell r="AM234" t="str">
            <v>Senior Secured Loan Collateral Debt Obligation</v>
          </cell>
          <cell r="AN234" t="str">
            <v>NO</v>
          </cell>
          <cell r="AO234" t="str">
            <v>NO</v>
          </cell>
          <cell r="AP234" t="str">
            <v>NO</v>
          </cell>
          <cell r="AQ234" t="str">
            <v>NO</v>
          </cell>
          <cell r="AR234" t="str">
            <v>NO</v>
          </cell>
          <cell r="AS234" t="str">
            <v>Aaa</v>
          </cell>
          <cell r="AT234" t="str">
            <v>AAA</v>
          </cell>
          <cell r="AU234" t="str">
            <v>NO</v>
          </cell>
          <cell r="AV234" t="str">
            <v>NO</v>
          </cell>
          <cell r="AW234" t="str">
            <v>NO</v>
          </cell>
          <cell r="AX234" t="str">
            <v>NO</v>
          </cell>
          <cell r="AY234" t="str">
            <v>NO</v>
          </cell>
          <cell r="AZ234" t="str">
            <v>NO</v>
          </cell>
          <cell r="BA234" t="str">
            <v>USD</v>
          </cell>
        </row>
        <row r="235">
          <cell r="A235" t="str">
            <v>BRS2CW705</v>
          </cell>
          <cell r="B235">
            <v>0</v>
          </cell>
          <cell r="C235" t="str">
            <v>Owens-Illinois Group, Inc.</v>
          </cell>
          <cell r="D235" t="str">
            <v>Owens-Illinois Group, Inc./Owens-Brockway Glass Container Inc./ACI Operations PTY Limited/OI European Group B.V./O-I Europe Sarl/O-I Canada Corp</v>
          </cell>
          <cell r="E235" t="str">
            <v>Delayed Draw Term Loan</v>
          </cell>
          <cell r="F235" t="str">
            <v>LOAN</v>
          </cell>
          <cell r="G235">
            <v>41455</v>
          </cell>
          <cell r="H235" t="str">
            <v>FLOATING</v>
          </cell>
          <cell r="I235">
            <v>4</v>
          </cell>
          <cell r="J235">
            <v>5.0000000000000001E-3</v>
          </cell>
          <cell r="K235">
            <v>1500000000</v>
          </cell>
          <cell r="L235" t="str">
            <v>B1</v>
          </cell>
          <cell r="M235" t="str">
            <v>N/R</v>
          </cell>
          <cell r="N235">
            <v>0</v>
          </cell>
          <cell r="O235">
            <v>0</v>
          </cell>
          <cell r="P235" t="str">
            <v>B2</v>
          </cell>
          <cell r="Q235">
            <v>0</v>
          </cell>
          <cell r="R235">
            <v>0</v>
          </cell>
          <cell r="S235" t="str">
            <v>No</v>
          </cell>
          <cell r="T235" t="str">
            <v>Private Rating</v>
          </cell>
          <cell r="U235" t="str">
            <v>BB-</v>
          </cell>
          <cell r="V235">
            <v>0</v>
          </cell>
          <cell r="W235">
            <v>0</v>
          </cell>
          <cell r="X235" t="str">
            <v>BB-</v>
          </cell>
          <cell r="Y235">
            <v>0</v>
          </cell>
          <cell r="Z235">
            <v>0</v>
          </cell>
          <cell r="AA235" t="str">
            <v>No</v>
          </cell>
          <cell r="AB235" t="str">
            <v>Private Rating</v>
          </cell>
          <cell r="AC235" t="str">
            <v>Containers, Packaging and Glass</v>
          </cell>
          <cell r="AD235" t="str">
            <v>Containers and glass products</v>
          </cell>
          <cell r="AE235" t="str">
            <v>USA</v>
          </cell>
          <cell r="AF235" t="str">
            <v>Senior Secured</v>
          </cell>
          <cell r="AG235">
            <v>38898</v>
          </cell>
          <cell r="AH235">
            <v>0</v>
          </cell>
          <cell r="AI235" t="str">
            <v>NO</v>
          </cell>
          <cell r="AJ235" t="str">
            <v>NO</v>
          </cell>
          <cell r="AK235">
            <v>0</v>
          </cell>
          <cell r="AL235" t="str">
            <v>Senior Secured Loan Collateral Debt Obligation</v>
          </cell>
          <cell r="AM235" t="str">
            <v>Senior Secured Loan Collateral Debt Obligation</v>
          </cell>
          <cell r="AN235" t="str">
            <v>Yes</v>
          </cell>
          <cell r="AO235" t="str">
            <v>NO</v>
          </cell>
          <cell r="AP235" t="str">
            <v>NO</v>
          </cell>
          <cell r="AQ235" t="str">
            <v>NO</v>
          </cell>
          <cell r="AR235" t="str">
            <v>NO</v>
          </cell>
          <cell r="AS235" t="str">
            <v>Aaa</v>
          </cell>
          <cell r="AT235" t="str">
            <v>AAA</v>
          </cell>
          <cell r="AU235" t="str">
            <v>NO</v>
          </cell>
          <cell r="AV235" t="str">
            <v>NO</v>
          </cell>
          <cell r="AW235" t="str">
            <v>NO</v>
          </cell>
          <cell r="AX235" t="str">
            <v>NO</v>
          </cell>
          <cell r="AY235" t="str">
            <v>NO</v>
          </cell>
          <cell r="AZ235" t="str">
            <v>NO</v>
          </cell>
          <cell r="BA235" t="str">
            <v>USD</v>
          </cell>
        </row>
        <row r="236">
          <cell r="A236" t="str">
            <v>BRS2794U9a</v>
          </cell>
          <cell r="B236">
            <v>0</v>
          </cell>
          <cell r="C236" t="str">
            <v>UPC Broadband Holding B.V. and UPC Financing Partnership</v>
          </cell>
          <cell r="D236" t="str">
            <v>UPC Broadband Holding B.V. and UPC Financing Partnership</v>
          </cell>
          <cell r="E236" t="str">
            <v>Term Loan K-2</v>
          </cell>
          <cell r="F236" t="str">
            <v>LOAN</v>
          </cell>
          <cell r="G236">
            <v>41639</v>
          </cell>
          <cell r="H236" t="str">
            <v>FLOATING</v>
          </cell>
          <cell r="I236">
            <v>4</v>
          </cell>
          <cell r="J236">
            <v>0.02</v>
          </cell>
          <cell r="K236">
            <v>1672000000</v>
          </cell>
          <cell r="L236" t="str">
            <v>B1</v>
          </cell>
          <cell r="M236" t="str">
            <v>N/R</v>
          </cell>
          <cell r="N236">
            <v>0</v>
          </cell>
          <cell r="O236">
            <v>0</v>
          </cell>
          <cell r="P236" t="str">
            <v>N/R</v>
          </cell>
          <cell r="Q236">
            <v>0</v>
          </cell>
          <cell r="R236">
            <v>0</v>
          </cell>
          <cell r="S236" t="str">
            <v>No</v>
          </cell>
          <cell r="T236" t="str">
            <v>Public Rating</v>
          </cell>
          <cell r="U236" t="str">
            <v>B</v>
          </cell>
          <cell r="V236">
            <v>0</v>
          </cell>
          <cell r="W236">
            <v>0</v>
          </cell>
          <cell r="X236" t="str">
            <v>B</v>
          </cell>
          <cell r="Y236">
            <v>0</v>
          </cell>
          <cell r="Z236">
            <v>0</v>
          </cell>
          <cell r="AA236" t="str">
            <v>No</v>
          </cell>
          <cell r="AB236" t="str">
            <v>Public Rating</v>
          </cell>
          <cell r="AC236" t="str">
            <v>Broadcasting &amp; Entertainment</v>
          </cell>
          <cell r="AD236" t="str">
            <v>Cable and satellite television</v>
          </cell>
          <cell r="AE236" t="str">
            <v>USA</v>
          </cell>
          <cell r="AF236" t="str">
            <v>Senior Secured</v>
          </cell>
          <cell r="AG236">
            <v>38002</v>
          </cell>
          <cell r="AH236">
            <v>0</v>
          </cell>
          <cell r="AI236" t="str">
            <v>NO</v>
          </cell>
          <cell r="AJ236" t="str">
            <v>NO</v>
          </cell>
          <cell r="AK236">
            <v>0</v>
          </cell>
          <cell r="AL236" t="str">
            <v>Senior Secured Loan Collateral Debt Obligation</v>
          </cell>
          <cell r="AM236" t="str">
            <v>Senior Secured Loan Collateral Debt Obligation</v>
          </cell>
          <cell r="AN236" t="str">
            <v>NO</v>
          </cell>
          <cell r="AO236" t="str">
            <v>NO</v>
          </cell>
          <cell r="AP236" t="str">
            <v>NO</v>
          </cell>
          <cell r="AQ236" t="str">
            <v>NO</v>
          </cell>
          <cell r="AR236" t="str">
            <v>NO</v>
          </cell>
          <cell r="AS236" t="str">
            <v>Aaa</v>
          </cell>
          <cell r="AT236" t="str">
            <v>AAA</v>
          </cell>
          <cell r="AU236" t="str">
            <v>NO</v>
          </cell>
          <cell r="AV236" t="str">
            <v>NO</v>
          </cell>
          <cell r="AW236" t="str">
            <v>NO</v>
          </cell>
          <cell r="AX236" t="str">
            <v>NO</v>
          </cell>
          <cell r="AY236" t="str">
            <v>NO</v>
          </cell>
          <cell r="AZ236" t="str">
            <v>NO</v>
          </cell>
          <cell r="BA236" t="str">
            <v>Euro</v>
          </cell>
        </row>
        <row r="237">
          <cell r="A237" t="str">
            <v>BRS2CJUZ1</v>
          </cell>
          <cell r="B237">
            <v>0</v>
          </cell>
          <cell r="C237" t="str">
            <v>Edge Las Vegas Development Holdings LLC</v>
          </cell>
          <cell r="D237" t="str">
            <v>Edge Las Vegas Development LLC</v>
          </cell>
          <cell r="E237" t="str">
            <v>Term Loan</v>
          </cell>
          <cell r="F237" t="str">
            <v>LOAN</v>
          </cell>
          <cell r="G237">
            <v>39264</v>
          </cell>
          <cell r="H237" t="str">
            <v>FLOATING</v>
          </cell>
          <cell r="I237">
            <v>4</v>
          </cell>
          <cell r="J237">
            <v>3.5000000000000003E-2</v>
          </cell>
          <cell r="K237">
            <v>165000000</v>
          </cell>
          <cell r="L237" t="str">
            <v>N/R</v>
          </cell>
          <cell r="M237" t="str">
            <v>N/R</v>
          </cell>
          <cell r="N237">
            <v>0</v>
          </cell>
          <cell r="O237">
            <v>0</v>
          </cell>
          <cell r="P237" t="str">
            <v>Ba1</v>
          </cell>
          <cell r="Q237">
            <v>0</v>
          </cell>
          <cell r="R237">
            <v>0</v>
          </cell>
          <cell r="S237" t="str">
            <v>Yes</v>
          </cell>
          <cell r="T237" t="str">
            <v>Private Rating</v>
          </cell>
          <cell r="U237" t="str">
            <v>N/R</v>
          </cell>
          <cell r="V237">
            <v>0</v>
          </cell>
          <cell r="W237">
            <v>0</v>
          </cell>
          <cell r="X237" t="str">
            <v>BB+</v>
          </cell>
          <cell r="Y237">
            <v>0</v>
          </cell>
          <cell r="Z237">
            <v>0</v>
          </cell>
          <cell r="AA237" t="str">
            <v>No</v>
          </cell>
          <cell r="AB237" t="str">
            <v>Private Rating</v>
          </cell>
          <cell r="AC237" t="str">
            <v>Buildings and Real Estate</v>
          </cell>
          <cell r="AD237" t="str">
            <v>Building and development</v>
          </cell>
          <cell r="AE237" t="str">
            <v>USA</v>
          </cell>
          <cell r="AF237" t="str">
            <v>Senior Secured</v>
          </cell>
          <cell r="AG237">
            <v>38869</v>
          </cell>
          <cell r="AH237">
            <v>0</v>
          </cell>
          <cell r="AI237" t="str">
            <v>NO</v>
          </cell>
          <cell r="AJ237" t="str">
            <v>NO</v>
          </cell>
          <cell r="AK237">
            <v>0</v>
          </cell>
          <cell r="AL237" t="str">
            <v>Senior Secured Loan Collateral Debt Obligation</v>
          </cell>
          <cell r="AM237" t="str">
            <v>Senior Secured Loan Collateral Debt Obligation</v>
          </cell>
          <cell r="AN237" t="str">
            <v>NO</v>
          </cell>
          <cell r="AO237" t="str">
            <v>NO</v>
          </cell>
          <cell r="AP237" t="str">
            <v>NO</v>
          </cell>
          <cell r="AQ237" t="str">
            <v>NO</v>
          </cell>
          <cell r="AR237" t="str">
            <v>NO</v>
          </cell>
          <cell r="AS237" t="str">
            <v>Aaa</v>
          </cell>
          <cell r="AT237" t="str">
            <v>AAA</v>
          </cell>
          <cell r="AU237" t="str">
            <v>NO</v>
          </cell>
          <cell r="AV237" t="str">
            <v>NO</v>
          </cell>
          <cell r="AW237" t="str">
            <v>NO</v>
          </cell>
          <cell r="AX237" t="str">
            <v>NO</v>
          </cell>
          <cell r="AY237" t="str">
            <v>NO</v>
          </cell>
          <cell r="AZ237" t="str">
            <v>NO</v>
          </cell>
          <cell r="BA237" t="str">
            <v>USD</v>
          </cell>
        </row>
        <row r="238">
          <cell r="A238" t="str">
            <v>BRS2CW713</v>
          </cell>
          <cell r="B238">
            <v>0</v>
          </cell>
          <cell r="C238" t="str">
            <v>Owens-Illinois Group, Inc.</v>
          </cell>
          <cell r="D238" t="str">
            <v>Owens-Illinois Group, Inc./Owens-Brockway Glass Container Inc./ACI Operations PTY Limited/OI European Group B.V./O-I Europe Sarl/O-I Canada Corp</v>
          </cell>
          <cell r="E238" t="str">
            <v>Term Loan B (EURO)</v>
          </cell>
          <cell r="F238" t="str">
            <v>LOAN</v>
          </cell>
          <cell r="G238">
            <v>41455</v>
          </cell>
          <cell r="H238" t="str">
            <v>FLOATING</v>
          </cell>
          <cell r="I238">
            <v>4</v>
          </cell>
          <cell r="J238">
            <v>1.7500000000000002E-2</v>
          </cell>
          <cell r="K238">
            <v>1500000000</v>
          </cell>
          <cell r="L238" t="str">
            <v>B1</v>
          </cell>
          <cell r="M238" t="str">
            <v>N/R</v>
          </cell>
          <cell r="N238">
            <v>0</v>
          </cell>
          <cell r="O238">
            <v>0</v>
          </cell>
          <cell r="P238" t="str">
            <v>B2</v>
          </cell>
          <cell r="Q238">
            <v>0</v>
          </cell>
          <cell r="R238">
            <v>0</v>
          </cell>
          <cell r="S238" t="str">
            <v>No</v>
          </cell>
          <cell r="T238" t="str">
            <v>Private Rating</v>
          </cell>
          <cell r="U238" t="str">
            <v>BB-</v>
          </cell>
          <cell r="V238">
            <v>0</v>
          </cell>
          <cell r="W238">
            <v>0</v>
          </cell>
          <cell r="X238" t="str">
            <v>BB-</v>
          </cell>
          <cell r="Y238">
            <v>0</v>
          </cell>
          <cell r="Z238">
            <v>0</v>
          </cell>
          <cell r="AA238" t="str">
            <v>No</v>
          </cell>
          <cell r="AB238" t="str">
            <v>Private Rating</v>
          </cell>
          <cell r="AC238" t="str">
            <v>Containers, Packaging and Glass</v>
          </cell>
          <cell r="AD238" t="str">
            <v>Containers and glass products</v>
          </cell>
          <cell r="AE238" t="str">
            <v>USA</v>
          </cell>
          <cell r="AF238" t="str">
            <v>Senior Secured</v>
          </cell>
          <cell r="AG238">
            <v>38898</v>
          </cell>
          <cell r="AH238">
            <v>0</v>
          </cell>
          <cell r="AI238" t="str">
            <v>NO</v>
          </cell>
          <cell r="AJ238" t="str">
            <v>NO</v>
          </cell>
          <cell r="AK238">
            <v>0</v>
          </cell>
          <cell r="AL238" t="str">
            <v>Senior Secured Loan Collateral Debt Obligation</v>
          </cell>
          <cell r="AM238" t="str">
            <v>Senior Secured Loan Collateral Debt Obligation</v>
          </cell>
          <cell r="AN238" t="str">
            <v>NO</v>
          </cell>
          <cell r="AO238" t="str">
            <v>NO</v>
          </cell>
          <cell r="AP238" t="str">
            <v>NO</v>
          </cell>
          <cell r="AQ238" t="str">
            <v>NO</v>
          </cell>
          <cell r="AR238" t="str">
            <v>NO</v>
          </cell>
          <cell r="AS238" t="str">
            <v>Aaa</v>
          </cell>
          <cell r="AT238" t="str">
            <v>AAA</v>
          </cell>
          <cell r="AU238" t="str">
            <v>NO</v>
          </cell>
          <cell r="AV238" t="str">
            <v>NO</v>
          </cell>
          <cell r="AW238" t="str">
            <v>NO</v>
          </cell>
          <cell r="AX238" t="str">
            <v>NO</v>
          </cell>
          <cell r="AY238" t="str">
            <v>NO</v>
          </cell>
          <cell r="AZ238" t="str">
            <v>NO</v>
          </cell>
          <cell r="BA238" t="str">
            <v>Euro</v>
          </cell>
        </row>
        <row r="239">
          <cell r="A239" t="str">
            <v>BRS2CY6V4</v>
          </cell>
          <cell r="B239">
            <v>0</v>
          </cell>
          <cell r="C239" t="str">
            <v>Energysolutions LLC</v>
          </cell>
          <cell r="D239" t="str">
            <v>Energysolutions LLC</v>
          </cell>
          <cell r="E239" t="str">
            <v>Term Loan B</v>
          </cell>
          <cell r="F239" t="str">
            <v>LOAN</v>
          </cell>
          <cell r="G239">
            <v>41455</v>
          </cell>
          <cell r="H239" t="str">
            <v>FLOATING</v>
          </cell>
          <cell r="I239">
            <v>4</v>
          </cell>
          <cell r="J239">
            <v>2.2499999999999999E-2</v>
          </cell>
          <cell r="K239">
            <v>630000000</v>
          </cell>
          <cell r="L239" t="str">
            <v>Ba3</v>
          </cell>
          <cell r="M239" t="str">
            <v>N/R</v>
          </cell>
          <cell r="N239">
            <v>0</v>
          </cell>
          <cell r="O239">
            <v>0</v>
          </cell>
          <cell r="P239" t="str">
            <v>Ba3</v>
          </cell>
          <cell r="Q239">
            <v>0</v>
          </cell>
          <cell r="R239">
            <v>0</v>
          </cell>
          <cell r="S239" t="str">
            <v>No</v>
          </cell>
          <cell r="T239" t="str">
            <v>Private Rating</v>
          </cell>
          <cell r="U239" t="str">
            <v>BB-</v>
          </cell>
          <cell r="V239">
            <v>0</v>
          </cell>
          <cell r="W239">
            <v>0</v>
          </cell>
          <cell r="X239" t="str">
            <v>B+</v>
          </cell>
          <cell r="Y239">
            <v>0</v>
          </cell>
          <cell r="Z239">
            <v>0</v>
          </cell>
          <cell r="AA239" t="str">
            <v>No</v>
          </cell>
          <cell r="AB239" t="str">
            <v>Private Rating</v>
          </cell>
          <cell r="AC239" t="str">
            <v>Ecological</v>
          </cell>
          <cell r="AD239" t="str">
            <v>Ecological services and equipment</v>
          </cell>
          <cell r="AE239" t="str">
            <v>USA</v>
          </cell>
          <cell r="AF239" t="str">
            <v>Senior Secured</v>
          </cell>
          <cell r="AG239">
            <v>38898</v>
          </cell>
          <cell r="AH239" t="str">
            <v>ENV Holdings LLC</v>
          </cell>
          <cell r="AI239" t="str">
            <v>NO</v>
          </cell>
          <cell r="AJ239" t="str">
            <v>NO</v>
          </cell>
          <cell r="AK239">
            <v>0</v>
          </cell>
          <cell r="AL239" t="str">
            <v>Senior Secured Loan Collateral Debt Obligation</v>
          </cell>
          <cell r="AM239" t="str">
            <v>Senior Secured Loan Collateral Debt Obligation</v>
          </cell>
          <cell r="AN239" t="str">
            <v>NO</v>
          </cell>
          <cell r="AO239" t="str">
            <v>NO</v>
          </cell>
          <cell r="AP239" t="str">
            <v>NO</v>
          </cell>
          <cell r="AQ239" t="str">
            <v>NO</v>
          </cell>
          <cell r="AR239" t="str">
            <v>NO</v>
          </cell>
          <cell r="AS239" t="str">
            <v>Aaa</v>
          </cell>
          <cell r="AT239" t="str">
            <v>AAA</v>
          </cell>
          <cell r="AU239" t="str">
            <v>NO</v>
          </cell>
          <cell r="AV239" t="str">
            <v>NO</v>
          </cell>
          <cell r="AW239" t="str">
            <v>NO</v>
          </cell>
          <cell r="AX239" t="str">
            <v>NO</v>
          </cell>
          <cell r="AY239" t="str">
            <v>NO</v>
          </cell>
          <cell r="AZ239" t="str">
            <v>NO</v>
          </cell>
          <cell r="BA239" t="str">
            <v>USD</v>
          </cell>
        </row>
        <row r="240">
          <cell r="A240" t="str">
            <v>BRS2CY818</v>
          </cell>
          <cell r="B240">
            <v>0</v>
          </cell>
          <cell r="C240" t="str">
            <v>Energysolutions LLC</v>
          </cell>
          <cell r="D240" t="str">
            <v>Energysolutions LLC</v>
          </cell>
          <cell r="E240" t="str">
            <v>Term Loan</v>
          </cell>
          <cell r="F240" t="str">
            <v>LOAN</v>
          </cell>
          <cell r="G240">
            <v>41455</v>
          </cell>
          <cell r="H240" t="str">
            <v>FLOATING</v>
          </cell>
          <cell r="I240">
            <v>4</v>
          </cell>
          <cell r="J240">
            <v>2.2499999999999999E-2</v>
          </cell>
          <cell r="K240">
            <v>630000000</v>
          </cell>
          <cell r="L240" t="str">
            <v>Ba3</v>
          </cell>
          <cell r="M240" t="str">
            <v>N/R</v>
          </cell>
          <cell r="N240">
            <v>0</v>
          </cell>
          <cell r="O240">
            <v>0</v>
          </cell>
          <cell r="P240" t="str">
            <v>Ba3</v>
          </cell>
          <cell r="Q240">
            <v>0</v>
          </cell>
          <cell r="R240">
            <v>0</v>
          </cell>
          <cell r="S240" t="str">
            <v>No</v>
          </cell>
          <cell r="T240" t="str">
            <v>Private Rating</v>
          </cell>
          <cell r="U240" t="str">
            <v>BB-</v>
          </cell>
          <cell r="V240">
            <v>0</v>
          </cell>
          <cell r="W240">
            <v>0</v>
          </cell>
          <cell r="X240" t="str">
            <v>B+</v>
          </cell>
          <cell r="Y240">
            <v>0</v>
          </cell>
          <cell r="Z240">
            <v>0</v>
          </cell>
          <cell r="AA240" t="str">
            <v>No</v>
          </cell>
          <cell r="AB240" t="str">
            <v>Private Rating</v>
          </cell>
          <cell r="AC240" t="str">
            <v>Ecological</v>
          </cell>
          <cell r="AD240" t="str">
            <v>Ecological services and equipment</v>
          </cell>
          <cell r="AE240" t="str">
            <v>USA</v>
          </cell>
          <cell r="AF240" t="str">
            <v>Senior Secured</v>
          </cell>
          <cell r="AG240">
            <v>38898</v>
          </cell>
          <cell r="AH240" t="str">
            <v>ENV Holdings LLC</v>
          </cell>
          <cell r="AI240" t="str">
            <v>NO</v>
          </cell>
          <cell r="AJ240" t="str">
            <v>NO</v>
          </cell>
          <cell r="AK240">
            <v>0</v>
          </cell>
          <cell r="AL240" t="str">
            <v>Senior Secured Loan Collateral Debt Obligation</v>
          </cell>
          <cell r="AM240" t="str">
            <v>Senior Secured Loan Collateral Debt Obligation</v>
          </cell>
          <cell r="AN240" t="str">
            <v>NO</v>
          </cell>
          <cell r="AO240" t="str">
            <v>NO</v>
          </cell>
          <cell r="AP240" t="str">
            <v>NO</v>
          </cell>
          <cell r="AQ240" t="str">
            <v>NO</v>
          </cell>
          <cell r="AR240" t="str">
            <v>NO</v>
          </cell>
          <cell r="AS240" t="str">
            <v>Aaa</v>
          </cell>
          <cell r="AT240" t="str">
            <v>AAA</v>
          </cell>
          <cell r="AU240" t="str">
            <v>NO</v>
          </cell>
          <cell r="AV240" t="str">
            <v>NO</v>
          </cell>
          <cell r="AW240" t="str">
            <v>NO</v>
          </cell>
          <cell r="AX240" t="str">
            <v>NO</v>
          </cell>
          <cell r="AY240" t="str">
            <v>NO</v>
          </cell>
          <cell r="AZ240" t="str">
            <v>NO</v>
          </cell>
          <cell r="BA240" t="str">
            <v>USD</v>
          </cell>
        </row>
        <row r="241">
          <cell r="A241" t="str">
            <v>BRS2CY8F7</v>
          </cell>
          <cell r="B241">
            <v>0</v>
          </cell>
          <cell r="C241" t="str">
            <v>Energysolutions LLC</v>
          </cell>
          <cell r="D241" t="str">
            <v>Energysolutions LLC</v>
          </cell>
          <cell r="E241" t="str">
            <v>Synthetic L/C Facility</v>
          </cell>
          <cell r="F241" t="str">
            <v>LOAN</v>
          </cell>
          <cell r="G241">
            <v>41455</v>
          </cell>
          <cell r="H241" t="str">
            <v>FLOATING</v>
          </cell>
          <cell r="I241">
            <v>4</v>
          </cell>
          <cell r="J241">
            <v>2.2499999999999999E-2</v>
          </cell>
          <cell r="K241">
            <v>630000000</v>
          </cell>
          <cell r="L241" t="str">
            <v>Ba3</v>
          </cell>
          <cell r="M241" t="str">
            <v>N/R</v>
          </cell>
          <cell r="N241">
            <v>0</v>
          </cell>
          <cell r="O241">
            <v>0</v>
          </cell>
          <cell r="P241" t="str">
            <v>Ba3</v>
          </cell>
          <cell r="Q241">
            <v>0</v>
          </cell>
          <cell r="R241">
            <v>0</v>
          </cell>
          <cell r="S241" t="str">
            <v>No</v>
          </cell>
          <cell r="T241" t="str">
            <v>Private Rating</v>
          </cell>
          <cell r="U241" t="str">
            <v>BB-</v>
          </cell>
          <cell r="V241">
            <v>0</v>
          </cell>
          <cell r="W241">
            <v>0</v>
          </cell>
          <cell r="X241" t="str">
            <v>B+</v>
          </cell>
          <cell r="Y241">
            <v>0</v>
          </cell>
          <cell r="Z241">
            <v>0</v>
          </cell>
          <cell r="AA241" t="str">
            <v>No</v>
          </cell>
          <cell r="AB241" t="str">
            <v>Private Rating</v>
          </cell>
          <cell r="AC241" t="str">
            <v>Ecological</v>
          </cell>
          <cell r="AD241" t="str">
            <v>Ecological services and equipment</v>
          </cell>
          <cell r="AE241" t="str">
            <v>USA</v>
          </cell>
          <cell r="AF241" t="str">
            <v>Senior Secured</v>
          </cell>
          <cell r="AG241">
            <v>38898</v>
          </cell>
          <cell r="AH241" t="str">
            <v>ENV Holdings LLC</v>
          </cell>
          <cell r="AI241" t="str">
            <v>NO</v>
          </cell>
          <cell r="AJ241" t="str">
            <v>NO</v>
          </cell>
          <cell r="AK241">
            <v>0</v>
          </cell>
          <cell r="AL241" t="str">
            <v>Senior Secured Loan Collateral Debt Obligation</v>
          </cell>
          <cell r="AM241" t="str">
            <v>Senior Secured Loan Collateral Debt Obligation</v>
          </cell>
          <cell r="AN241" t="str">
            <v>NO</v>
          </cell>
          <cell r="AO241" t="str">
            <v>NO</v>
          </cell>
          <cell r="AP241" t="str">
            <v>NO</v>
          </cell>
          <cell r="AQ241" t="str">
            <v>NO</v>
          </cell>
          <cell r="AR241" t="str">
            <v>NO</v>
          </cell>
          <cell r="AS241" t="str">
            <v>Aaa</v>
          </cell>
          <cell r="AT241" t="str">
            <v>AAA</v>
          </cell>
          <cell r="AU241" t="str">
            <v>NO</v>
          </cell>
          <cell r="AV241" t="str">
            <v>NO</v>
          </cell>
          <cell r="AW241" t="str">
            <v>NO</v>
          </cell>
          <cell r="AX241" t="str">
            <v>NO</v>
          </cell>
          <cell r="AY241" t="str">
            <v>NO</v>
          </cell>
          <cell r="AZ241" t="str">
            <v>NO</v>
          </cell>
          <cell r="BA241" t="str">
            <v>USD</v>
          </cell>
        </row>
        <row r="242">
          <cell r="A242" t="str">
            <v>BRS2D3LN2</v>
          </cell>
          <cell r="B242">
            <v>0</v>
          </cell>
          <cell r="C242" t="str">
            <v>MD Beauty, Inc.</v>
          </cell>
          <cell r="D242" t="str">
            <v>STB Beauty, Inc/MD Beauty Inc.</v>
          </cell>
          <cell r="E242" t="str">
            <v>1st Lien</v>
          </cell>
          <cell r="F242" t="str">
            <v>LOAN</v>
          </cell>
          <cell r="G242">
            <v>40957</v>
          </cell>
          <cell r="H242" t="str">
            <v>FLOATING</v>
          </cell>
          <cell r="I242">
            <v>4</v>
          </cell>
          <cell r="J242">
            <v>0.03</v>
          </cell>
          <cell r="K242">
            <v>170000000</v>
          </cell>
          <cell r="L242" t="str">
            <v>B1</v>
          </cell>
          <cell r="M242" t="str">
            <v>N/R</v>
          </cell>
          <cell r="N242">
            <v>0</v>
          </cell>
          <cell r="O242">
            <v>0</v>
          </cell>
          <cell r="P242" t="str">
            <v>B2</v>
          </cell>
          <cell r="Q242">
            <v>0</v>
          </cell>
          <cell r="R242">
            <v>0</v>
          </cell>
          <cell r="S242" t="str">
            <v>No</v>
          </cell>
          <cell r="T242" t="str">
            <v>Public Rating</v>
          </cell>
          <cell r="U242" t="str">
            <v>B</v>
          </cell>
          <cell r="V242">
            <v>0</v>
          </cell>
          <cell r="W242">
            <v>0</v>
          </cell>
          <cell r="X242" t="str">
            <v>B-</v>
          </cell>
          <cell r="Y242">
            <v>0</v>
          </cell>
          <cell r="Z242">
            <v>0</v>
          </cell>
          <cell r="AA242" t="str">
            <v>No</v>
          </cell>
          <cell r="AB242" t="str">
            <v>Public Rating</v>
          </cell>
          <cell r="AC242" t="str">
            <v>Personal, Food and Miscellaneous</v>
          </cell>
          <cell r="AD242" t="str">
            <v>Cosmetics/toiletries</v>
          </cell>
          <cell r="AE242" t="str">
            <v>USA</v>
          </cell>
          <cell r="AF242" t="str">
            <v>Senior Secured</v>
          </cell>
          <cell r="AG242">
            <v>38401</v>
          </cell>
          <cell r="AH242">
            <v>0</v>
          </cell>
          <cell r="AI242" t="str">
            <v>NO</v>
          </cell>
          <cell r="AJ242" t="str">
            <v>NO</v>
          </cell>
          <cell r="AK242">
            <v>0</v>
          </cell>
          <cell r="AL242" t="str">
            <v>Senior Secured Loan Collateral Debt Obligation</v>
          </cell>
          <cell r="AM242" t="str">
            <v>Senior Secured Loan Collateral Debt Obligation</v>
          </cell>
          <cell r="AN242" t="str">
            <v>NO</v>
          </cell>
          <cell r="AO242" t="str">
            <v>NO</v>
          </cell>
          <cell r="AP242" t="str">
            <v>NO</v>
          </cell>
          <cell r="AQ242" t="str">
            <v>NO</v>
          </cell>
          <cell r="AR242" t="str">
            <v>NO</v>
          </cell>
          <cell r="AS242" t="str">
            <v>Aaa</v>
          </cell>
          <cell r="AT242" t="str">
            <v>AAA</v>
          </cell>
          <cell r="AU242" t="str">
            <v>NO</v>
          </cell>
          <cell r="AV242" t="str">
            <v>NO</v>
          </cell>
          <cell r="AW242" t="str">
            <v>NO</v>
          </cell>
          <cell r="AX242" t="str">
            <v>NO</v>
          </cell>
          <cell r="AY242" t="str">
            <v>NO</v>
          </cell>
          <cell r="AZ242" t="str">
            <v>NO</v>
          </cell>
          <cell r="BA242" t="str">
            <v>USD</v>
          </cell>
        </row>
        <row r="243">
          <cell r="A243" t="str">
            <v>BRS1KJ1P8</v>
          </cell>
          <cell r="B243">
            <v>0</v>
          </cell>
          <cell r="C243" t="str">
            <v>MD Beauty, Inc.</v>
          </cell>
          <cell r="D243" t="str">
            <v>STB Beauty, Inc/MD Beauty Inc.</v>
          </cell>
          <cell r="E243" t="str">
            <v>2nd Lien</v>
          </cell>
          <cell r="F243" t="str">
            <v>LOAN</v>
          </cell>
          <cell r="G243">
            <v>41323</v>
          </cell>
          <cell r="H243" t="str">
            <v>FLOATING</v>
          </cell>
          <cell r="I243">
            <v>4</v>
          </cell>
          <cell r="J243">
            <v>6.5000000000000002E-2</v>
          </cell>
          <cell r="K243">
            <v>54500000</v>
          </cell>
          <cell r="L243" t="str">
            <v>B3</v>
          </cell>
          <cell r="M243" t="str">
            <v>N/R</v>
          </cell>
          <cell r="N243">
            <v>0</v>
          </cell>
          <cell r="O243">
            <v>0</v>
          </cell>
          <cell r="P243" t="str">
            <v>B2</v>
          </cell>
          <cell r="Q243">
            <v>0</v>
          </cell>
          <cell r="R243">
            <v>0</v>
          </cell>
          <cell r="S243" t="str">
            <v>No</v>
          </cell>
          <cell r="T243" t="str">
            <v>Public Rating</v>
          </cell>
          <cell r="U243" t="str">
            <v>CCC</v>
          </cell>
          <cell r="V243">
            <v>0</v>
          </cell>
          <cell r="W243">
            <v>0</v>
          </cell>
          <cell r="X243" t="str">
            <v>B-</v>
          </cell>
          <cell r="Y243">
            <v>0</v>
          </cell>
          <cell r="Z243">
            <v>0</v>
          </cell>
          <cell r="AA243" t="str">
            <v>No</v>
          </cell>
          <cell r="AB243" t="str">
            <v>Public Rating</v>
          </cell>
          <cell r="AC243" t="str">
            <v>Personal, Food and Miscellaneous</v>
          </cell>
          <cell r="AD243" t="str">
            <v>Cosmetics/toiletries</v>
          </cell>
          <cell r="AE243" t="str">
            <v>USA</v>
          </cell>
          <cell r="AF243" t="str">
            <v>Senior Secured</v>
          </cell>
          <cell r="AG243">
            <v>38401</v>
          </cell>
          <cell r="AH243">
            <v>0</v>
          </cell>
          <cell r="AI243" t="str">
            <v>NO</v>
          </cell>
          <cell r="AJ243" t="str">
            <v>NO</v>
          </cell>
          <cell r="AK243">
            <v>0</v>
          </cell>
          <cell r="AL243" t="str">
            <v>Second Lein Secured Loan Collateral Debt Obligation</v>
          </cell>
          <cell r="AM243" t="str">
            <v>Non Senior Secured/Second Lien Secured Loan</v>
          </cell>
          <cell r="AN243" t="str">
            <v>NO</v>
          </cell>
          <cell r="AO243" t="str">
            <v>NO</v>
          </cell>
          <cell r="AP243" t="str">
            <v>NO</v>
          </cell>
          <cell r="AQ243" t="str">
            <v>NO</v>
          </cell>
          <cell r="AR243" t="str">
            <v>NO</v>
          </cell>
          <cell r="AS243" t="str">
            <v>Aaa</v>
          </cell>
          <cell r="AT243" t="str">
            <v>AAA</v>
          </cell>
          <cell r="AU243" t="str">
            <v>NO</v>
          </cell>
          <cell r="AV243" t="str">
            <v>NO</v>
          </cell>
          <cell r="AW243" t="str">
            <v>NO</v>
          </cell>
          <cell r="AX243" t="str">
            <v>NO</v>
          </cell>
          <cell r="AY243" t="str">
            <v>NO</v>
          </cell>
          <cell r="AZ243" t="str">
            <v>NO</v>
          </cell>
          <cell r="BA243" t="str">
            <v>USD</v>
          </cell>
        </row>
        <row r="244">
          <cell r="A244" t="str">
            <v>BRS2D72F1</v>
          </cell>
          <cell r="B244">
            <v>0</v>
          </cell>
          <cell r="C244" t="str">
            <v>QHB Holdings LLC</v>
          </cell>
          <cell r="D244" t="str">
            <v>Quality Home Brands Holdings LLC</v>
          </cell>
          <cell r="E244" t="str">
            <v>1st Lien</v>
          </cell>
          <cell r="F244" t="str">
            <v>LOAN</v>
          </cell>
          <cell r="G244">
            <v>41258</v>
          </cell>
          <cell r="H244" t="str">
            <v>FLOATING</v>
          </cell>
          <cell r="I244">
            <v>4</v>
          </cell>
          <cell r="J244">
            <v>2.5000000000000001E-2</v>
          </cell>
          <cell r="K244">
            <v>320000000</v>
          </cell>
          <cell r="L244" t="str">
            <v>B2</v>
          </cell>
          <cell r="M244" t="str">
            <v>N/R</v>
          </cell>
          <cell r="N244">
            <v>0</v>
          </cell>
          <cell r="O244">
            <v>0</v>
          </cell>
          <cell r="P244" t="str">
            <v>B2</v>
          </cell>
          <cell r="Q244">
            <v>0</v>
          </cell>
          <cell r="R244">
            <v>0</v>
          </cell>
          <cell r="S244" t="str">
            <v>No</v>
          </cell>
          <cell r="T244" t="str">
            <v>Private Rating</v>
          </cell>
          <cell r="U244" t="str">
            <v>B</v>
          </cell>
          <cell r="V244">
            <v>0</v>
          </cell>
          <cell r="W244">
            <v>0</v>
          </cell>
          <cell r="X244" t="str">
            <v>B</v>
          </cell>
          <cell r="Y244">
            <v>0</v>
          </cell>
          <cell r="Z244">
            <v>0</v>
          </cell>
          <cell r="AA244" t="str">
            <v>No</v>
          </cell>
          <cell r="AB244" t="str">
            <v>Private Rating</v>
          </cell>
          <cell r="AC244" t="str">
            <v>Buildings and Real Estate</v>
          </cell>
          <cell r="AD244" t="str">
            <v>Building and development</v>
          </cell>
          <cell r="AE244" t="str">
            <v>USA</v>
          </cell>
          <cell r="AF244" t="str">
            <v>Senior Secured</v>
          </cell>
          <cell r="AG244">
            <v>38869</v>
          </cell>
          <cell r="AH244">
            <v>0</v>
          </cell>
          <cell r="AI244" t="str">
            <v>NO</v>
          </cell>
          <cell r="AJ244" t="str">
            <v>NO</v>
          </cell>
          <cell r="AK244">
            <v>0</v>
          </cell>
          <cell r="AL244" t="str">
            <v>Senior Secured Loan Collateral Debt Obligation</v>
          </cell>
          <cell r="AM244" t="str">
            <v>Senior Secured Loan Collateral Debt Obligation</v>
          </cell>
          <cell r="AN244" t="str">
            <v>NO</v>
          </cell>
          <cell r="AO244" t="str">
            <v>NO</v>
          </cell>
          <cell r="AP244" t="str">
            <v>NO</v>
          </cell>
          <cell r="AQ244" t="str">
            <v>NO</v>
          </cell>
          <cell r="AR244" t="str">
            <v>NO</v>
          </cell>
          <cell r="AS244" t="str">
            <v>Aaa</v>
          </cell>
          <cell r="AT244" t="str">
            <v>AAA</v>
          </cell>
          <cell r="AU244" t="str">
            <v>NO</v>
          </cell>
          <cell r="AV244" t="str">
            <v>NO</v>
          </cell>
          <cell r="AW244" t="str">
            <v>NO</v>
          </cell>
          <cell r="AX244" t="str">
            <v>NO</v>
          </cell>
          <cell r="AY244" t="str">
            <v>NO</v>
          </cell>
          <cell r="AZ244" t="str">
            <v>NO</v>
          </cell>
          <cell r="BA244" t="str">
            <v>USD</v>
          </cell>
        </row>
        <row r="245">
          <cell r="A245" t="str">
            <v>BRS17EV55a</v>
          </cell>
          <cell r="B245">
            <v>0</v>
          </cell>
          <cell r="C245" t="str">
            <v>Sturm Foods, Inc.</v>
          </cell>
          <cell r="D245" t="str">
            <v>Sturm Foods, Inc.</v>
          </cell>
          <cell r="E245" t="str">
            <v>Term Loan B</v>
          </cell>
          <cell r="F245" t="str">
            <v>LOAN</v>
          </cell>
          <cell r="G245">
            <v>40689</v>
          </cell>
          <cell r="H245" t="str">
            <v>FLOATING</v>
          </cell>
          <cell r="I245">
            <v>4</v>
          </cell>
          <cell r="J245">
            <v>2.75E-2</v>
          </cell>
          <cell r="K245">
            <v>145000000</v>
          </cell>
          <cell r="L245" t="str">
            <v>B2</v>
          </cell>
          <cell r="M245" t="str">
            <v>N/R</v>
          </cell>
          <cell r="N245">
            <v>0</v>
          </cell>
          <cell r="O245">
            <v>0</v>
          </cell>
          <cell r="P245" t="str">
            <v>B2</v>
          </cell>
          <cell r="Q245">
            <v>0</v>
          </cell>
          <cell r="R245">
            <v>0</v>
          </cell>
          <cell r="S245" t="str">
            <v>No</v>
          </cell>
          <cell r="T245" t="str">
            <v>Private Rating</v>
          </cell>
          <cell r="U245" t="str">
            <v>B+</v>
          </cell>
          <cell r="V245">
            <v>0</v>
          </cell>
          <cell r="W245">
            <v>0</v>
          </cell>
          <cell r="X245" t="str">
            <v>B</v>
          </cell>
          <cell r="Y245">
            <v>0</v>
          </cell>
          <cell r="Z245">
            <v>0</v>
          </cell>
          <cell r="AA245" t="str">
            <v>No</v>
          </cell>
          <cell r="AB245" t="str">
            <v>Private Rating</v>
          </cell>
          <cell r="AC245" t="str">
            <v>Beverage, Food and Tobacco</v>
          </cell>
          <cell r="AD245" t="str">
            <v>Beverage and tobacco</v>
          </cell>
          <cell r="AE245" t="str">
            <v>USA</v>
          </cell>
          <cell r="AF245" t="str">
            <v>Senior Secured</v>
          </cell>
          <cell r="AG245">
            <v>38498</v>
          </cell>
          <cell r="AH245">
            <v>0</v>
          </cell>
          <cell r="AI245" t="str">
            <v>NO</v>
          </cell>
          <cell r="AJ245" t="str">
            <v>NO</v>
          </cell>
          <cell r="AK245">
            <v>0</v>
          </cell>
          <cell r="AL245" t="str">
            <v>Senior Secured Loan Collateral Debt Obligation</v>
          </cell>
          <cell r="AM245" t="str">
            <v>Senior Secured Loan Collateral Debt Obligation</v>
          </cell>
          <cell r="AN245" t="str">
            <v>NO</v>
          </cell>
          <cell r="AO245" t="str">
            <v>NO</v>
          </cell>
          <cell r="AP245" t="str">
            <v>NO</v>
          </cell>
          <cell r="AQ245" t="str">
            <v>NO</v>
          </cell>
          <cell r="AR245" t="str">
            <v>NO</v>
          </cell>
          <cell r="AS245" t="str">
            <v>Aaa</v>
          </cell>
          <cell r="AT245" t="str">
            <v>AAA</v>
          </cell>
          <cell r="AU245" t="str">
            <v>NO</v>
          </cell>
          <cell r="AV245" t="str">
            <v>NO</v>
          </cell>
          <cell r="AW245" t="str">
            <v>NO</v>
          </cell>
          <cell r="AX245" t="str">
            <v>NO</v>
          </cell>
          <cell r="AY245" t="str">
            <v>NO</v>
          </cell>
          <cell r="AZ245" t="str">
            <v>NO</v>
          </cell>
          <cell r="BA245" t="str">
            <v>USD</v>
          </cell>
        </row>
        <row r="246">
          <cell r="A246" t="str">
            <v>BRS2E09Z4</v>
          </cell>
          <cell r="B246">
            <v>0</v>
          </cell>
          <cell r="C246" t="str">
            <v>Cenveo Corporation</v>
          </cell>
          <cell r="D246" t="str">
            <v>Cenveo Corporation</v>
          </cell>
          <cell r="E246" t="str">
            <v>Term Loan B</v>
          </cell>
          <cell r="F246" t="str">
            <v>LOAN</v>
          </cell>
          <cell r="G246">
            <v>41446</v>
          </cell>
          <cell r="H246" t="str">
            <v>FLOATING</v>
          </cell>
          <cell r="I246">
            <v>4</v>
          </cell>
          <cell r="J246">
            <v>0.02</v>
          </cell>
          <cell r="K246">
            <v>325000000</v>
          </cell>
          <cell r="L246" t="str">
            <v>Ba3</v>
          </cell>
          <cell r="M246" t="str">
            <v>N/R</v>
          </cell>
          <cell r="N246">
            <v>0</v>
          </cell>
          <cell r="O246">
            <v>0</v>
          </cell>
          <cell r="P246" t="str">
            <v>B1</v>
          </cell>
          <cell r="Q246">
            <v>0</v>
          </cell>
          <cell r="R246">
            <v>0</v>
          </cell>
          <cell r="S246" t="str">
            <v>No</v>
          </cell>
          <cell r="T246" t="str">
            <v>Public Rating</v>
          </cell>
          <cell r="U246" t="str">
            <v>BB-</v>
          </cell>
          <cell r="V246">
            <v>0</v>
          </cell>
          <cell r="W246">
            <v>0</v>
          </cell>
          <cell r="X246" t="str">
            <v>B+</v>
          </cell>
          <cell r="Y246" t="str">
            <v>On Watch</v>
          </cell>
          <cell r="Z246" t="str">
            <v>Upgrade</v>
          </cell>
          <cell r="AA246" t="str">
            <v>No</v>
          </cell>
          <cell r="AB246" t="str">
            <v>Private Rating</v>
          </cell>
          <cell r="AC246" t="str">
            <v>Diversified Natural Resources, Precious Metals and Minerals</v>
          </cell>
          <cell r="AD246" t="str">
            <v>Forest products</v>
          </cell>
          <cell r="AE246" t="str">
            <v>USA</v>
          </cell>
          <cell r="AF246" t="str">
            <v>Senior Secured</v>
          </cell>
          <cell r="AG246">
            <v>38889</v>
          </cell>
          <cell r="AH246" t="str">
            <v>Cenveo, Inc.</v>
          </cell>
          <cell r="AI246" t="str">
            <v>NO</v>
          </cell>
          <cell r="AJ246" t="str">
            <v>NO</v>
          </cell>
          <cell r="AK246">
            <v>0</v>
          </cell>
          <cell r="AL246" t="str">
            <v>Senior Secured Loan Collateral Debt Obligation</v>
          </cell>
          <cell r="AM246" t="str">
            <v>Senior Secured Loan Collateral Debt Obligation</v>
          </cell>
          <cell r="AN246" t="str">
            <v>NO</v>
          </cell>
          <cell r="AO246" t="str">
            <v>NO</v>
          </cell>
          <cell r="AP246" t="str">
            <v>NO</v>
          </cell>
          <cell r="AQ246" t="str">
            <v>NO</v>
          </cell>
          <cell r="AR246" t="str">
            <v>NO</v>
          </cell>
          <cell r="AS246" t="str">
            <v>Aaa</v>
          </cell>
          <cell r="AT246" t="str">
            <v>AAA</v>
          </cell>
          <cell r="AU246" t="str">
            <v>NO</v>
          </cell>
          <cell r="AV246" t="str">
            <v>NO</v>
          </cell>
          <cell r="AW246" t="str">
            <v>NO</v>
          </cell>
          <cell r="AX246" t="str">
            <v>NO</v>
          </cell>
          <cell r="AY246" t="str">
            <v>NO</v>
          </cell>
          <cell r="AZ246" t="str">
            <v>NO</v>
          </cell>
          <cell r="BA246" t="str">
            <v>USD</v>
          </cell>
        </row>
        <row r="247">
          <cell r="A247" t="str">
            <v>BRS2E5B72</v>
          </cell>
          <cell r="B247">
            <v>0</v>
          </cell>
          <cell r="C247" t="str">
            <v>Lanoga Corporation/The Strober Organization, Inc./Wishbone Acquisition Corp.</v>
          </cell>
          <cell r="D247" t="str">
            <v>Lanoga Corporation/The Strober Organization, Inc./Wishbone Acquisition Corp./Pro-Build Holdings, Inc.</v>
          </cell>
          <cell r="E247" t="str">
            <v>Term Loan B</v>
          </cell>
          <cell r="F247" t="str">
            <v>LOAN</v>
          </cell>
          <cell r="G247">
            <v>41455</v>
          </cell>
          <cell r="H247" t="str">
            <v>FLOATING</v>
          </cell>
          <cell r="I247">
            <v>4</v>
          </cell>
          <cell r="J247">
            <v>1.7500000000000002E-2</v>
          </cell>
          <cell r="K247">
            <v>1300000000</v>
          </cell>
          <cell r="L247" t="str">
            <v>Ba3</v>
          </cell>
          <cell r="M247" t="str">
            <v>N/R</v>
          </cell>
          <cell r="N247">
            <v>0</v>
          </cell>
          <cell r="O247">
            <v>0</v>
          </cell>
          <cell r="P247" t="str">
            <v>B1</v>
          </cell>
          <cell r="Q247">
            <v>0</v>
          </cell>
          <cell r="R247">
            <v>0</v>
          </cell>
          <cell r="S247" t="str">
            <v>No</v>
          </cell>
          <cell r="T247" t="str">
            <v>Public Rating</v>
          </cell>
          <cell r="U247" t="str">
            <v>BB+</v>
          </cell>
          <cell r="V247">
            <v>0</v>
          </cell>
          <cell r="W247">
            <v>0</v>
          </cell>
          <cell r="X247" t="str">
            <v>BB</v>
          </cell>
          <cell r="Y247">
            <v>0</v>
          </cell>
          <cell r="Z247">
            <v>0</v>
          </cell>
          <cell r="AA247" t="str">
            <v>No</v>
          </cell>
          <cell r="AB247" t="str">
            <v>Public Rating</v>
          </cell>
          <cell r="AC247" t="str">
            <v>Buildings and Real Estate</v>
          </cell>
          <cell r="AD247" t="str">
            <v>Building and development</v>
          </cell>
          <cell r="AE247" t="str">
            <v>USA</v>
          </cell>
          <cell r="AF247" t="str">
            <v>Senior Secured</v>
          </cell>
          <cell r="AG247">
            <v>38898</v>
          </cell>
          <cell r="AH247" t="str">
            <v>Pro-Build Holdings, Inc.</v>
          </cell>
          <cell r="AI247" t="str">
            <v>NO</v>
          </cell>
          <cell r="AJ247" t="str">
            <v>NO</v>
          </cell>
          <cell r="AK247">
            <v>0</v>
          </cell>
          <cell r="AL247" t="str">
            <v>Senior Secured Loan Collateral Debt Obligation</v>
          </cell>
          <cell r="AM247" t="str">
            <v>Senior Secured Loan Collateral Debt Obligation</v>
          </cell>
          <cell r="AN247" t="str">
            <v>NO</v>
          </cell>
          <cell r="AO247" t="str">
            <v>NO</v>
          </cell>
          <cell r="AP247" t="str">
            <v>NO</v>
          </cell>
          <cell r="AQ247" t="str">
            <v>NO</v>
          </cell>
          <cell r="AR247" t="str">
            <v>NO</v>
          </cell>
          <cell r="AS247" t="str">
            <v>Aaa</v>
          </cell>
          <cell r="AT247" t="str">
            <v>AAA</v>
          </cell>
          <cell r="AU247" t="str">
            <v>NO</v>
          </cell>
          <cell r="AV247" t="str">
            <v>NO</v>
          </cell>
          <cell r="AW247" t="str">
            <v>NO</v>
          </cell>
          <cell r="AX247" t="str">
            <v>NO</v>
          </cell>
          <cell r="AY247" t="str">
            <v>NO</v>
          </cell>
          <cell r="AZ247" t="str">
            <v>NO</v>
          </cell>
          <cell r="BA247" t="str">
            <v>USD</v>
          </cell>
        </row>
        <row r="248">
          <cell r="A248" t="str">
            <v>BRS2EBDX0</v>
          </cell>
          <cell r="B248">
            <v>0</v>
          </cell>
          <cell r="C248" t="str">
            <v>Brenntag Group</v>
          </cell>
          <cell r="D248" t="str">
            <v>Brenntag Holding GMBH &amp; Co. KG</v>
          </cell>
          <cell r="E248" t="str">
            <v>Term Loan</v>
          </cell>
          <cell r="F248" t="str">
            <v>LOAN</v>
          </cell>
          <cell r="G248">
            <v>41820</v>
          </cell>
          <cell r="H248" t="str">
            <v>FLOATING</v>
          </cell>
          <cell r="I248">
            <v>4</v>
          </cell>
          <cell r="J248">
            <v>2.75E-2</v>
          </cell>
          <cell r="K248">
            <v>1269200000</v>
          </cell>
          <cell r="L248" t="str">
            <v>B2</v>
          </cell>
          <cell r="M248" t="str">
            <v>N/R</v>
          </cell>
          <cell r="N248">
            <v>0</v>
          </cell>
          <cell r="O248" t="str">
            <v>B3</v>
          </cell>
          <cell r="P248" t="str">
            <v>B2</v>
          </cell>
          <cell r="Q248">
            <v>0</v>
          </cell>
          <cell r="R248">
            <v>0</v>
          </cell>
          <cell r="S248" t="str">
            <v>No</v>
          </cell>
          <cell r="T248" t="str">
            <v>Public Rating</v>
          </cell>
          <cell r="U248" t="str">
            <v>B+</v>
          </cell>
          <cell r="V248">
            <v>0</v>
          </cell>
          <cell r="W248">
            <v>0</v>
          </cell>
          <cell r="X248" t="str">
            <v>B+</v>
          </cell>
          <cell r="Y248">
            <v>0</v>
          </cell>
          <cell r="Z248">
            <v>0</v>
          </cell>
          <cell r="AA248" t="str">
            <v>No</v>
          </cell>
          <cell r="AB248" t="str">
            <v>Public Rating</v>
          </cell>
          <cell r="AC248" t="str">
            <v>Chemicals, Plastics and Rubber</v>
          </cell>
          <cell r="AD248" t="str">
            <v>Chemical and plastics</v>
          </cell>
          <cell r="AE248" t="str">
            <v>Germany</v>
          </cell>
          <cell r="AF248" t="str">
            <v>Senior Secured</v>
          </cell>
          <cell r="AG248">
            <v>38898</v>
          </cell>
          <cell r="AH248">
            <v>0</v>
          </cell>
          <cell r="AI248" t="str">
            <v>NO</v>
          </cell>
          <cell r="AJ248" t="str">
            <v>NO</v>
          </cell>
          <cell r="AK248">
            <v>0</v>
          </cell>
          <cell r="AL248" t="str">
            <v>Senior Secured Loan Collateral Debt Obligation</v>
          </cell>
          <cell r="AM248" t="str">
            <v>Senior Secured Loan Collateral Debt Obligation</v>
          </cell>
          <cell r="AN248" t="str">
            <v>NO</v>
          </cell>
          <cell r="AO248" t="str">
            <v>NO</v>
          </cell>
          <cell r="AP248" t="str">
            <v>NO</v>
          </cell>
          <cell r="AQ248" t="str">
            <v>NO</v>
          </cell>
          <cell r="AR248" t="str">
            <v>NO</v>
          </cell>
          <cell r="AS248" t="str">
            <v>Aaa</v>
          </cell>
          <cell r="AT248" t="str">
            <v>AAA</v>
          </cell>
          <cell r="AU248" t="str">
            <v>NO</v>
          </cell>
          <cell r="AV248" t="str">
            <v>NO</v>
          </cell>
          <cell r="AW248" t="str">
            <v>NO</v>
          </cell>
          <cell r="AX248" t="str">
            <v>NO</v>
          </cell>
          <cell r="AY248" t="str">
            <v>NO</v>
          </cell>
          <cell r="AZ248" t="str">
            <v>NO</v>
          </cell>
          <cell r="BA248" t="str">
            <v>GBP</v>
          </cell>
        </row>
        <row r="249">
          <cell r="A249" t="str">
            <v>BRS2EBE50</v>
          </cell>
          <cell r="B249">
            <v>0</v>
          </cell>
          <cell r="C249" t="str">
            <v>Brenntag Group</v>
          </cell>
          <cell r="D249" t="str">
            <v>Brenntag Holding GMBH &amp; Co. KG</v>
          </cell>
          <cell r="E249" t="str">
            <v>Acquisition Facility</v>
          </cell>
          <cell r="F249" t="str">
            <v>LOAN</v>
          </cell>
          <cell r="G249">
            <v>41820</v>
          </cell>
          <cell r="H249" t="str">
            <v>FLOATING</v>
          </cell>
          <cell r="I249">
            <v>4</v>
          </cell>
          <cell r="J249">
            <v>2.75E-2</v>
          </cell>
          <cell r="K249">
            <v>1269200000</v>
          </cell>
          <cell r="L249" t="str">
            <v>B2</v>
          </cell>
          <cell r="M249" t="str">
            <v>N/R</v>
          </cell>
          <cell r="N249">
            <v>0</v>
          </cell>
          <cell r="O249" t="str">
            <v>B3</v>
          </cell>
          <cell r="P249" t="str">
            <v>B2</v>
          </cell>
          <cell r="Q249">
            <v>0</v>
          </cell>
          <cell r="R249">
            <v>0</v>
          </cell>
          <cell r="S249" t="str">
            <v>No</v>
          </cell>
          <cell r="T249" t="str">
            <v>Public Rating</v>
          </cell>
          <cell r="U249" t="str">
            <v>B+</v>
          </cell>
          <cell r="V249">
            <v>0</v>
          </cell>
          <cell r="W249">
            <v>0</v>
          </cell>
          <cell r="X249" t="str">
            <v>B+</v>
          </cell>
          <cell r="Y249">
            <v>0</v>
          </cell>
          <cell r="Z249">
            <v>0</v>
          </cell>
          <cell r="AA249" t="str">
            <v>No</v>
          </cell>
          <cell r="AB249" t="str">
            <v>Public Rating</v>
          </cell>
          <cell r="AC249" t="str">
            <v>Chemicals, Plastics and Rubber</v>
          </cell>
          <cell r="AD249" t="str">
            <v>Chemical and plastics</v>
          </cell>
          <cell r="AE249" t="str">
            <v>Germany</v>
          </cell>
          <cell r="AF249" t="str">
            <v>Senior Secured</v>
          </cell>
          <cell r="AG249">
            <v>38898</v>
          </cell>
          <cell r="AH249">
            <v>0</v>
          </cell>
          <cell r="AI249" t="str">
            <v>NO</v>
          </cell>
          <cell r="AJ249" t="str">
            <v>NO</v>
          </cell>
          <cell r="AK249">
            <v>0</v>
          </cell>
          <cell r="AL249" t="str">
            <v>Senior Secured Loan Collateral Debt Obligation</v>
          </cell>
          <cell r="AM249" t="str">
            <v>Senior Secured Loan Collateral Debt Obligation</v>
          </cell>
          <cell r="AN249" t="str">
            <v>NO</v>
          </cell>
          <cell r="AO249" t="str">
            <v>NO</v>
          </cell>
          <cell r="AP249" t="str">
            <v>NO</v>
          </cell>
          <cell r="AQ249" t="str">
            <v>NO</v>
          </cell>
          <cell r="AR249" t="str">
            <v>NO</v>
          </cell>
          <cell r="AS249" t="str">
            <v>Aaa</v>
          </cell>
          <cell r="AT249" t="str">
            <v>AAA</v>
          </cell>
          <cell r="AU249" t="str">
            <v>NO</v>
          </cell>
          <cell r="AV249" t="str">
            <v>NO</v>
          </cell>
          <cell r="AW249" t="str">
            <v>NO</v>
          </cell>
          <cell r="AX249" t="str">
            <v>NO</v>
          </cell>
          <cell r="AY249" t="str">
            <v>NO</v>
          </cell>
          <cell r="AZ249" t="str">
            <v>NO</v>
          </cell>
          <cell r="BA249" t="str">
            <v>Euro</v>
          </cell>
        </row>
        <row r="250">
          <cell r="A250" t="str">
            <v>BRS2EBEA9</v>
          </cell>
          <cell r="B250">
            <v>0</v>
          </cell>
          <cell r="C250" t="str">
            <v>Level 3 Communications, Inc.</v>
          </cell>
          <cell r="D250" t="str">
            <v>Level 3 Communications, Inc./Level 3 Financing, Inc.</v>
          </cell>
          <cell r="E250" t="str">
            <v>Term Loan</v>
          </cell>
          <cell r="F250" t="str">
            <v>LOAN</v>
          </cell>
          <cell r="G250">
            <v>40878</v>
          </cell>
          <cell r="H250" t="str">
            <v>FLOATING</v>
          </cell>
          <cell r="I250">
            <v>4</v>
          </cell>
          <cell r="J250">
            <v>0.03</v>
          </cell>
          <cell r="K250">
            <v>730000000</v>
          </cell>
          <cell r="L250" t="str">
            <v>B3</v>
          </cell>
          <cell r="M250" t="str">
            <v>N/R</v>
          </cell>
          <cell r="N250">
            <v>0</v>
          </cell>
          <cell r="O250">
            <v>0</v>
          </cell>
          <cell r="P250" t="str">
            <v>Caa2</v>
          </cell>
          <cell r="Q250">
            <v>0</v>
          </cell>
          <cell r="R250">
            <v>0</v>
          </cell>
          <cell r="S250" t="str">
            <v>No</v>
          </cell>
          <cell r="T250" t="str">
            <v>Private Rating</v>
          </cell>
          <cell r="U250" t="str">
            <v>B-</v>
          </cell>
          <cell r="V250">
            <v>0</v>
          </cell>
          <cell r="W250">
            <v>0</v>
          </cell>
          <cell r="X250" t="str">
            <v>CCC+</v>
          </cell>
          <cell r="Y250">
            <v>0</v>
          </cell>
          <cell r="Z250">
            <v>0</v>
          </cell>
          <cell r="AA250" t="str">
            <v>No</v>
          </cell>
          <cell r="AB250" t="str">
            <v>Private Rating</v>
          </cell>
          <cell r="AC250" t="str">
            <v>Telecommunications</v>
          </cell>
          <cell r="AD250" t="str">
            <v>Telecommunications</v>
          </cell>
          <cell r="AE250" t="str">
            <v>USA</v>
          </cell>
          <cell r="AF250" t="str">
            <v>Senior Secured</v>
          </cell>
          <cell r="AG250">
            <v>38895</v>
          </cell>
          <cell r="AH250">
            <v>0</v>
          </cell>
          <cell r="AI250" t="str">
            <v>NO</v>
          </cell>
          <cell r="AJ250" t="str">
            <v>NO</v>
          </cell>
          <cell r="AK250">
            <v>0</v>
          </cell>
          <cell r="AL250" t="str">
            <v>Senior Secured Loan Collateral Debt Obligation</v>
          </cell>
          <cell r="AM250" t="str">
            <v>Senior Secured Loan Collateral Debt Obligation</v>
          </cell>
          <cell r="AN250" t="str">
            <v>NO</v>
          </cell>
          <cell r="AO250" t="str">
            <v>NO</v>
          </cell>
          <cell r="AP250" t="str">
            <v>NO</v>
          </cell>
          <cell r="AQ250" t="str">
            <v>NO</v>
          </cell>
          <cell r="AR250" t="str">
            <v>NO</v>
          </cell>
          <cell r="AS250" t="str">
            <v>Aaa</v>
          </cell>
          <cell r="AT250" t="str">
            <v>AAA</v>
          </cell>
          <cell r="AU250" t="str">
            <v>NO</v>
          </cell>
          <cell r="AV250" t="str">
            <v>NO</v>
          </cell>
          <cell r="AW250" t="str">
            <v>NO</v>
          </cell>
          <cell r="AX250" t="str">
            <v>NO</v>
          </cell>
          <cell r="AY250" t="str">
            <v>NO</v>
          </cell>
          <cell r="AZ250" t="str">
            <v>NO</v>
          </cell>
          <cell r="BA250" t="str">
            <v>USD</v>
          </cell>
        </row>
        <row r="251">
          <cell r="A251" t="str">
            <v>BRS2CLM69a</v>
          </cell>
          <cell r="B251">
            <v>0</v>
          </cell>
          <cell r="C251" t="str">
            <v>Cumulus Media Inc.</v>
          </cell>
          <cell r="D251" t="str">
            <v>Cumulus Media Inc.</v>
          </cell>
          <cell r="E251" t="str">
            <v>Term Loan</v>
          </cell>
          <cell r="F251" t="str">
            <v>LOAN</v>
          </cell>
          <cell r="G251">
            <v>41432</v>
          </cell>
          <cell r="H251" t="str">
            <v>FLOATING</v>
          </cell>
          <cell r="I251">
            <v>4</v>
          </cell>
          <cell r="J251">
            <v>0.02</v>
          </cell>
          <cell r="K251">
            <v>850000000</v>
          </cell>
          <cell r="L251" t="str">
            <v>Ba3</v>
          </cell>
          <cell r="M251" t="str">
            <v>N/R</v>
          </cell>
          <cell r="N251">
            <v>0</v>
          </cell>
          <cell r="O251">
            <v>0</v>
          </cell>
          <cell r="P251" t="str">
            <v>Ba3</v>
          </cell>
          <cell r="Q251">
            <v>0</v>
          </cell>
          <cell r="R251">
            <v>0</v>
          </cell>
          <cell r="S251" t="str">
            <v>No</v>
          </cell>
          <cell r="T251" t="str">
            <v>Public Rating</v>
          </cell>
          <cell r="U251" t="str">
            <v>B</v>
          </cell>
          <cell r="V251">
            <v>0</v>
          </cell>
          <cell r="W251">
            <v>0</v>
          </cell>
          <cell r="X251" t="str">
            <v>B</v>
          </cell>
          <cell r="Y251">
            <v>0</v>
          </cell>
          <cell r="Z251">
            <v>0</v>
          </cell>
          <cell r="AA251" t="str">
            <v>No</v>
          </cell>
          <cell r="AB251" t="str">
            <v>Public Rating</v>
          </cell>
          <cell r="AC251" t="str">
            <v>Broadcasting &amp; Entertainment</v>
          </cell>
          <cell r="AD251" t="str">
            <v>Broadcast radio and television</v>
          </cell>
          <cell r="AE251" t="str">
            <v>USA</v>
          </cell>
          <cell r="AF251" t="str">
            <v>Senior Secured</v>
          </cell>
          <cell r="AG251">
            <v>38875</v>
          </cell>
          <cell r="AH251">
            <v>0</v>
          </cell>
          <cell r="AI251" t="str">
            <v>NO</v>
          </cell>
          <cell r="AJ251" t="str">
            <v>NO</v>
          </cell>
          <cell r="AK251">
            <v>0</v>
          </cell>
          <cell r="AL251" t="str">
            <v>Senior Secured Loan Collateral Debt Obligation</v>
          </cell>
          <cell r="AM251" t="str">
            <v>Senior Secured Loan Collateral Debt Obligation</v>
          </cell>
          <cell r="AN251" t="str">
            <v>NO</v>
          </cell>
          <cell r="AO251" t="str">
            <v>NO</v>
          </cell>
          <cell r="AP251" t="str">
            <v>NO</v>
          </cell>
          <cell r="AQ251" t="str">
            <v>NO</v>
          </cell>
          <cell r="AR251" t="str">
            <v>NO</v>
          </cell>
          <cell r="AS251" t="str">
            <v>Aaa</v>
          </cell>
          <cell r="AT251" t="str">
            <v>AAA</v>
          </cell>
          <cell r="AU251" t="str">
            <v>NO</v>
          </cell>
          <cell r="AV251" t="str">
            <v>NO</v>
          </cell>
          <cell r="AW251" t="str">
            <v>NO</v>
          </cell>
          <cell r="AX251" t="str">
            <v>NO</v>
          </cell>
          <cell r="AY251" t="str">
            <v>NO</v>
          </cell>
          <cell r="AZ251" t="str">
            <v>NO</v>
          </cell>
          <cell r="BA251" t="str">
            <v>USD</v>
          </cell>
        </row>
        <row r="252">
          <cell r="A252" t="str">
            <v>BRS0VTFV8</v>
          </cell>
          <cell r="B252">
            <v>0</v>
          </cell>
          <cell r="C252" t="str">
            <v>Latham Acquisition Corp.</v>
          </cell>
          <cell r="D252" t="str">
            <v>Latham Manufacturing Corp.</v>
          </cell>
          <cell r="E252" t="str">
            <v>Term Loan</v>
          </cell>
          <cell r="F252" t="str">
            <v>LOAN</v>
          </cell>
          <cell r="G252">
            <v>40543</v>
          </cell>
          <cell r="H252" t="str">
            <v>FLOATING</v>
          </cell>
          <cell r="I252">
            <v>4</v>
          </cell>
          <cell r="J252">
            <v>3.7499999999999999E-2</v>
          </cell>
          <cell r="K252">
            <v>120000000</v>
          </cell>
          <cell r="L252" t="str">
            <v>B2</v>
          </cell>
          <cell r="M252" t="str">
            <v>B3</v>
          </cell>
          <cell r="N252">
            <v>0</v>
          </cell>
          <cell r="O252">
            <v>0</v>
          </cell>
          <cell r="P252" t="str">
            <v>B2</v>
          </cell>
          <cell r="Q252">
            <v>0</v>
          </cell>
          <cell r="R252">
            <v>0</v>
          </cell>
          <cell r="S252" t="str">
            <v>No</v>
          </cell>
          <cell r="T252" t="str">
            <v>Public Rating</v>
          </cell>
          <cell r="U252" t="str">
            <v>B</v>
          </cell>
          <cell r="V252">
            <v>0</v>
          </cell>
          <cell r="W252">
            <v>0</v>
          </cell>
          <cell r="X252" t="str">
            <v>B</v>
          </cell>
          <cell r="Y252">
            <v>0</v>
          </cell>
          <cell r="Z252">
            <v>0</v>
          </cell>
          <cell r="AA252" t="str">
            <v>No</v>
          </cell>
          <cell r="AB252" t="str">
            <v>Private Rating</v>
          </cell>
          <cell r="AC252" t="str">
            <v>Home and Office Furnishings, Housewares, and Durable Consumer Products</v>
          </cell>
          <cell r="AD252" t="str">
            <v>Home furnishings</v>
          </cell>
          <cell r="AE252" t="str">
            <v>USA</v>
          </cell>
          <cell r="AF252" t="str">
            <v>Senior Secured</v>
          </cell>
          <cell r="AG252">
            <v>38348</v>
          </cell>
          <cell r="AH252">
            <v>0</v>
          </cell>
          <cell r="AI252" t="str">
            <v>NO</v>
          </cell>
          <cell r="AJ252" t="str">
            <v>NO</v>
          </cell>
          <cell r="AK252">
            <v>0</v>
          </cell>
          <cell r="AL252" t="str">
            <v>Senior Secured Loan Collateral Debt Obligation</v>
          </cell>
          <cell r="AM252" t="str">
            <v>Senior Secured Loan Collateral Debt Obligation</v>
          </cell>
          <cell r="AN252" t="str">
            <v>NO</v>
          </cell>
          <cell r="AO252" t="str">
            <v>NO</v>
          </cell>
          <cell r="AP252" t="str">
            <v>NO</v>
          </cell>
          <cell r="AQ252" t="str">
            <v>NO</v>
          </cell>
          <cell r="AR252" t="str">
            <v>NO</v>
          </cell>
          <cell r="AS252" t="str">
            <v>Aaa</v>
          </cell>
          <cell r="AT252" t="str">
            <v>AAA</v>
          </cell>
          <cell r="AU252" t="str">
            <v>NO</v>
          </cell>
          <cell r="AV252" t="str">
            <v>NO</v>
          </cell>
          <cell r="AW252" t="str">
            <v>NO</v>
          </cell>
          <cell r="AX252" t="str">
            <v>NO</v>
          </cell>
          <cell r="AY252" t="str">
            <v>NO</v>
          </cell>
          <cell r="AZ252" t="str">
            <v>NO</v>
          </cell>
          <cell r="BA252" t="str">
            <v>USD</v>
          </cell>
        </row>
        <row r="253">
          <cell r="A253" t="str">
            <v>BRS2FBFR0</v>
          </cell>
          <cell r="B253">
            <v>0</v>
          </cell>
          <cell r="C253" t="str">
            <v>Mark IV Industries, Inc.</v>
          </cell>
          <cell r="D253" t="str">
            <v>Dayco Products, LLC</v>
          </cell>
          <cell r="E253" t="str">
            <v>Second Lien Term Loan</v>
          </cell>
          <cell r="F253" t="str">
            <v>LOAN</v>
          </cell>
          <cell r="G253">
            <v>40908</v>
          </cell>
          <cell r="H253" t="str">
            <v>FLOATING</v>
          </cell>
          <cell r="I253">
            <v>4</v>
          </cell>
          <cell r="J253">
            <v>5.7500000000000002E-2</v>
          </cell>
          <cell r="K253">
            <v>150000000</v>
          </cell>
          <cell r="L253" t="str">
            <v>B3</v>
          </cell>
          <cell r="M253" t="str">
            <v>N/R</v>
          </cell>
          <cell r="N253">
            <v>0</v>
          </cell>
          <cell r="O253">
            <v>0</v>
          </cell>
          <cell r="P253" t="str">
            <v>B1</v>
          </cell>
          <cell r="Q253">
            <v>0</v>
          </cell>
          <cell r="R253">
            <v>0</v>
          </cell>
          <cell r="S253" t="str">
            <v>No</v>
          </cell>
          <cell r="T253" t="str">
            <v>Public Rating</v>
          </cell>
          <cell r="U253" t="str">
            <v>BB-</v>
          </cell>
          <cell r="V253">
            <v>0</v>
          </cell>
          <cell r="W253">
            <v>0</v>
          </cell>
          <cell r="X253" t="str">
            <v>B+</v>
          </cell>
          <cell r="Y253">
            <v>0</v>
          </cell>
          <cell r="Z253">
            <v>0</v>
          </cell>
          <cell r="AA253" t="str">
            <v>No</v>
          </cell>
          <cell r="AB253" t="str">
            <v>Private Rating</v>
          </cell>
          <cell r="AC253" t="str">
            <v>Automobile</v>
          </cell>
          <cell r="AD253" t="str">
            <v>Automotive</v>
          </cell>
          <cell r="AE253" t="str">
            <v>USA</v>
          </cell>
          <cell r="AF253" t="str">
            <v>Second Lien</v>
          </cell>
          <cell r="AG253">
            <v>38887</v>
          </cell>
          <cell r="AH253">
            <v>0</v>
          </cell>
          <cell r="AI253" t="str">
            <v>NO</v>
          </cell>
          <cell r="AJ253" t="str">
            <v>NO</v>
          </cell>
          <cell r="AK253">
            <v>0</v>
          </cell>
          <cell r="AL253" t="str">
            <v>Second Lein Secured Loan Collateral Debt Obligation</v>
          </cell>
          <cell r="AM253" t="str">
            <v>Non Senior Secured/Second Lien Secured Loan</v>
          </cell>
          <cell r="AN253" t="str">
            <v>NO</v>
          </cell>
          <cell r="AO253" t="str">
            <v>NO</v>
          </cell>
          <cell r="AP253" t="str">
            <v>NO</v>
          </cell>
          <cell r="AQ253" t="str">
            <v>NO</v>
          </cell>
          <cell r="AR253" t="str">
            <v>NO</v>
          </cell>
          <cell r="AS253" t="str">
            <v>Aaa</v>
          </cell>
          <cell r="AT253" t="str">
            <v>AAA</v>
          </cell>
          <cell r="AU253" t="str">
            <v>NO</v>
          </cell>
          <cell r="AV253" t="str">
            <v>NO</v>
          </cell>
          <cell r="AW253" t="str">
            <v>NO</v>
          </cell>
          <cell r="AX253" t="str">
            <v>NO</v>
          </cell>
          <cell r="AY253" t="str">
            <v>NO</v>
          </cell>
          <cell r="AZ253" t="str">
            <v>NO</v>
          </cell>
          <cell r="BA253" t="str">
            <v>USD</v>
          </cell>
        </row>
        <row r="254">
          <cell r="A254" t="str">
            <v>BRS2FAV45</v>
          </cell>
          <cell r="B254">
            <v>0</v>
          </cell>
          <cell r="C254" t="str">
            <v>Texas Petrochemicals LP</v>
          </cell>
          <cell r="D254" t="str">
            <v>Texas Petrochemicals LP</v>
          </cell>
          <cell r="E254" t="str">
            <v>L/C</v>
          </cell>
          <cell r="F254" t="str">
            <v>LOAN</v>
          </cell>
          <cell r="G254">
            <v>41452</v>
          </cell>
          <cell r="H254" t="str">
            <v>FLOATING</v>
          </cell>
          <cell r="I254">
            <v>4</v>
          </cell>
          <cell r="J254">
            <v>5.0000000000000001E-3</v>
          </cell>
          <cell r="K254">
            <v>280000000</v>
          </cell>
          <cell r="L254" t="str">
            <v>Ba3</v>
          </cell>
          <cell r="M254" t="str">
            <v>N/R</v>
          </cell>
          <cell r="N254">
            <v>0</v>
          </cell>
          <cell r="O254">
            <v>0</v>
          </cell>
          <cell r="P254" t="str">
            <v>Ba3</v>
          </cell>
          <cell r="Q254">
            <v>0</v>
          </cell>
          <cell r="R254">
            <v>0</v>
          </cell>
          <cell r="S254" t="str">
            <v>No</v>
          </cell>
          <cell r="T254" t="str">
            <v>Public Rating</v>
          </cell>
          <cell r="U254" t="str">
            <v>B+</v>
          </cell>
          <cell r="V254">
            <v>0</v>
          </cell>
          <cell r="W254">
            <v>0</v>
          </cell>
          <cell r="X254" t="str">
            <v>B+</v>
          </cell>
          <cell r="Y254">
            <v>0</v>
          </cell>
          <cell r="Z254">
            <v>0</v>
          </cell>
          <cell r="AA254" t="str">
            <v>No</v>
          </cell>
          <cell r="AB254" t="str">
            <v>Public Rating</v>
          </cell>
          <cell r="AC254" t="str">
            <v>Chemicals, Plastics and Rubber</v>
          </cell>
          <cell r="AD254" t="str">
            <v>Chemical and plastics</v>
          </cell>
          <cell r="AE254" t="str">
            <v>USA</v>
          </cell>
          <cell r="AF254" t="str">
            <v>Senior Secured</v>
          </cell>
          <cell r="AG254">
            <v>38895</v>
          </cell>
          <cell r="AH254">
            <v>0</v>
          </cell>
          <cell r="AI254" t="str">
            <v>NO</v>
          </cell>
          <cell r="AJ254" t="str">
            <v>NO</v>
          </cell>
          <cell r="AK254">
            <v>0</v>
          </cell>
          <cell r="AL254" t="str">
            <v>Senior Secured Loan Collateral Debt Obligation</v>
          </cell>
          <cell r="AM254" t="str">
            <v>Senior Secured Loan Collateral Debt Obligation</v>
          </cell>
          <cell r="AN254" t="str">
            <v>NO</v>
          </cell>
          <cell r="AO254" t="str">
            <v>NO</v>
          </cell>
          <cell r="AP254" t="str">
            <v>NO</v>
          </cell>
          <cell r="AQ254" t="str">
            <v>NO</v>
          </cell>
          <cell r="AR254" t="str">
            <v>NO</v>
          </cell>
          <cell r="AS254" t="str">
            <v>Aaa</v>
          </cell>
          <cell r="AT254" t="str">
            <v>AAA</v>
          </cell>
          <cell r="AU254" t="str">
            <v>NO</v>
          </cell>
          <cell r="AV254" t="str">
            <v>NO</v>
          </cell>
          <cell r="AW254" t="str">
            <v>NO</v>
          </cell>
          <cell r="AX254" t="str">
            <v>NO</v>
          </cell>
          <cell r="AY254" t="str">
            <v>NO</v>
          </cell>
          <cell r="AZ254" t="str">
            <v>NO</v>
          </cell>
          <cell r="BA254" t="str">
            <v>USD</v>
          </cell>
        </row>
        <row r="255">
          <cell r="A255" t="str">
            <v>BRS2FBFB5</v>
          </cell>
          <cell r="B255">
            <v>0</v>
          </cell>
          <cell r="C255" t="str">
            <v>Mark IV Industries, Inc.</v>
          </cell>
          <cell r="D255" t="str">
            <v>Dayco Products, LLC</v>
          </cell>
          <cell r="E255" t="str">
            <v>Term Loan</v>
          </cell>
          <cell r="F255" t="str">
            <v>LOAN</v>
          </cell>
          <cell r="G255">
            <v>40715</v>
          </cell>
          <cell r="H255" t="str">
            <v>FLOATING</v>
          </cell>
          <cell r="I255">
            <v>4</v>
          </cell>
          <cell r="J255">
            <v>2.5000000000000001E-2</v>
          </cell>
          <cell r="K255">
            <v>729000000</v>
          </cell>
          <cell r="L255" t="str">
            <v>B1</v>
          </cell>
          <cell r="M255" t="str">
            <v>N/R</v>
          </cell>
          <cell r="N255">
            <v>0</v>
          </cell>
          <cell r="O255">
            <v>0</v>
          </cell>
          <cell r="P255" t="str">
            <v>B1</v>
          </cell>
          <cell r="Q255">
            <v>0</v>
          </cell>
          <cell r="R255">
            <v>0</v>
          </cell>
          <cell r="S255" t="str">
            <v>No</v>
          </cell>
          <cell r="T255" t="str">
            <v>Public Rating</v>
          </cell>
          <cell r="U255" t="str">
            <v>BB</v>
          </cell>
          <cell r="V255">
            <v>0</v>
          </cell>
          <cell r="W255">
            <v>0</v>
          </cell>
          <cell r="X255" t="str">
            <v>B+</v>
          </cell>
          <cell r="Y255" t="str">
            <v>On Watch</v>
          </cell>
          <cell r="Z255" t="str">
            <v>Downgrade</v>
          </cell>
          <cell r="AA255" t="str">
            <v>No</v>
          </cell>
          <cell r="AB255" t="str">
            <v>Private Rating</v>
          </cell>
          <cell r="AC255" t="str">
            <v>Automobile</v>
          </cell>
          <cell r="AD255" t="str">
            <v>Automotive</v>
          </cell>
          <cell r="AE255" t="str">
            <v>USA</v>
          </cell>
          <cell r="AF255" t="str">
            <v>Senior Secured</v>
          </cell>
          <cell r="AG255">
            <v>38862</v>
          </cell>
          <cell r="AH255">
            <v>0</v>
          </cell>
          <cell r="AI255" t="str">
            <v>NO</v>
          </cell>
          <cell r="AJ255" t="str">
            <v>NO</v>
          </cell>
          <cell r="AK255">
            <v>0</v>
          </cell>
          <cell r="AL255" t="str">
            <v>Senior Secured Loan Collateral Debt Obligation</v>
          </cell>
          <cell r="AM255" t="str">
            <v>Senior Secured Loan Collateral Debt Obligation</v>
          </cell>
          <cell r="AN255" t="str">
            <v>NO</v>
          </cell>
          <cell r="AO255" t="str">
            <v>NO</v>
          </cell>
          <cell r="AP255" t="str">
            <v>NO</v>
          </cell>
          <cell r="AQ255" t="str">
            <v>NO</v>
          </cell>
          <cell r="AR255" t="str">
            <v>NO</v>
          </cell>
          <cell r="AS255" t="str">
            <v>Aaa</v>
          </cell>
          <cell r="AT255" t="str">
            <v>AAA</v>
          </cell>
          <cell r="AU255" t="str">
            <v>NO</v>
          </cell>
          <cell r="AV255" t="str">
            <v>NO</v>
          </cell>
          <cell r="AW255" t="str">
            <v>NO</v>
          </cell>
          <cell r="AX255" t="str">
            <v>NO</v>
          </cell>
          <cell r="AY255" t="str">
            <v>NO</v>
          </cell>
          <cell r="AZ255" t="str">
            <v>NO</v>
          </cell>
          <cell r="BA255" t="str">
            <v>USD</v>
          </cell>
        </row>
        <row r="256">
          <cell r="A256" t="str">
            <v>BRS2FBQN7</v>
          </cell>
          <cell r="B256">
            <v>0</v>
          </cell>
          <cell r="C256" t="str">
            <v>Alltel Holding Corp./Windstream Corporation</v>
          </cell>
          <cell r="D256" t="str">
            <v>Alltel Holding Corp./Windstream Corporation</v>
          </cell>
          <cell r="E256" t="str">
            <v>Term Loan</v>
          </cell>
          <cell r="F256" t="str">
            <v>LOAN</v>
          </cell>
          <cell r="G256">
            <v>41472</v>
          </cell>
          <cell r="H256" t="str">
            <v>FLOATING</v>
          </cell>
          <cell r="I256">
            <v>4</v>
          </cell>
          <cell r="J256">
            <v>1.7500000000000002E-2</v>
          </cell>
          <cell r="K256">
            <v>800000000</v>
          </cell>
          <cell r="L256" t="str">
            <v>Ba2</v>
          </cell>
          <cell r="M256" t="str">
            <v>N/R</v>
          </cell>
          <cell r="N256">
            <v>0</v>
          </cell>
          <cell r="O256">
            <v>0</v>
          </cell>
          <cell r="P256" t="str">
            <v>Ba2</v>
          </cell>
          <cell r="Q256">
            <v>0</v>
          </cell>
          <cell r="R256">
            <v>0</v>
          </cell>
          <cell r="S256" t="str">
            <v>No</v>
          </cell>
          <cell r="T256" t="str">
            <v>Public Rating</v>
          </cell>
          <cell r="U256" t="str">
            <v>BBB-</v>
          </cell>
          <cell r="V256">
            <v>0</v>
          </cell>
          <cell r="W256">
            <v>0</v>
          </cell>
          <cell r="X256" t="str">
            <v>BB+</v>
          </cell>
          <cell r="Y256">
            <v>0</v>
          </cell>
          <cell r="Z256">
            <v>0</v>
          </cell>
          <cell r="AA256" t="str">
            <v>No</v>
          </cell>
          <cell r="AB256" t="str">
            <v>Public Rating</v>
          </cell>
          <cell r="AC256" t="str">
            <v>Telecommunications</v>
          </cell>
          <cell r="AD256" t="str">
            <v>Telecommunications</v>
          </cell>
          <cell r="AE256" t="str">
            <v>USA</v>
          </cell>
          <cell r="AF256" t="str">
            <v>Senior Secured</v>
          </cell>
          <cell r="AG256">
            <v>38915</v>
          </cell>
          <cell r="AH256">
            <v>0</v>
          </cell>
          <cell r="AI256" t="str">
            <v>NO</v>
          </cell>
          <cell r="AJ256" t="str">
            <v>NO</v>
          </cell>
          <cell r="AK256">
            <v>0</v>
          </cell>
          <cell r="AL256" t="str">
            <v>Senior Secured Loan Collateral Debt Obligation</v>
          </cell>
          <cell r="AM256" t="str">
            <v>Senior Secured Loan Collateral Debt Obligation</v>
          </cell>
          <cell r="AN256" t="str">
            <v>NO</v>
          </cell>
          <cell r="AO256" t="str">
            <v>NO</v>
          </cell>
          <cell r="AP256" t="str">
            <v>NO</v>
          </cell>
          <cell r="AQ256" t="str">
            <v>NO</v>
          </cell>
          <cell r="AR256" t="str">
            <v>NO</v>
          </cell>
          <cell r="AS256" t="str">
            <v>Aaa</v>
          </cell>
          <cell r="AT256" t="str">
            <v>AAA</v>
          </cell>
          <cell r="AU256" t="str">
            <v>NO</v>
          </cell>
          <cell r="AV256" t="str">
            <v>NO</v>
          </cell>
          <cell r="AW256" t="str">
            <v>NO</v>
          </cell>
          <cell r="AX256" t="str">
            <v>NO</v>
          </cell>
          <cell r="AY256" t="str">
            <v>NO</v>
          </cell>
          <cell r="AZ256" t="str">
            <v>NO</v>
          </cell>
          <cell r="BA256" t="str">
            <v>USD</v>
          </cell>
        </row>
        <row r="257">
          <cell r="A257" t="str">
            <v>BRS2FHMF5</v>
          </cell>
          <cell r="B257">
            <v>0</v>
          </cell>
          <cell r="C257" t="str">
            <v>Bluegrass Container Holdings, LLC</v>
          </cell>
          <cell r="D257" t="str">
            <v>Bluegrass Container Company, LLC/Bluegrass Mills Holdings Company, LLC/Bluegrass Container Canada Compnay, LLC</v>
          </cell>
          <cell r="E257" t="str">
            <v>Term Loan</v>
          </cell>
          <cell r="F257" t="str">
            <v>LOAN</v>
          </cell>
          <cell r="G257">
            <v>41455</v>
          </cell>
          <cell r="H257" t="str">
            <v>FLOATING</v>
          </cell>
          <cell r="I257">
            <v>4</v>
          </cell>
          <cell r="J257">
            <v>2.2499999999999999E-2</v>
          </cell>
          <cell r="K257">
            <v>1315000000</v>
          </cell>
          <cell r="L257" t="str">
            <v>Ba3</v>
          </cell>
          <cell r="M257" t="str">
            <v>N/R</v>
          </cell>
          <cell r="N257">
            <v>0</v>
          </cell>
          <cell r="O257">
            <v>0</v>
          </cell>
          <cell r="P257" t="str">
            <v>B1</v>
          </cell>
          <cell r="Q257">
            <v>0</v>
          </cell>
          <cell r="R257">
            <v>0</v>
          </cell>
          <cell r="S257" t="str">
            <v>No</v>
          </cell>
          <cell r="T257" t="str">
            <v>Private Rating</v>
          </cell>
          <cell r="U257" t="str">
            <v>BB-</v>
          </cell>
          <cell r="V257">
            <v>0</v>
          </cell>
          <cell r="W257">
            <v>0</v>
          </cell>
          <cell r="X257" t="str">
            <v>B+</v>
          </cell>
          <cell r="Y257">
            <v>0</v>
          </cell>
          <cell r="Z257">
            <v>0</v>
          </cell>
          <cell r="AA257" t="str">
            <v>No</v>
          </cell>
          <cell r="AB257" t="str">
            <v>Private Rating</v>
          </cell>
          <cell r="AC257" t="str">
            <v>Containers, Packaging and Glass</v>
          </cell>
          <cell r="AD257" t="str">
            <v>Containers and glass products</v>
          </cell>
          <cell r="AE257" t="str">
            <v>USA</v>
          </cell>
          <cell r="AF257" t="str">
            <v>Senior Secured</v>
          </cell>
          <cell r="AG257">
            <v>38898</v>
          </cell>
          <cell r="AH257">
            <v>0</v>
          </cell>
          <cell r="AI257" t="str">
            <v>NO</v>
          </cell>
          <cell r="AJ257" t="str">
            <v>NO</v>
          </cell>
          <cell r="AK257">
            <v>0</v>
          </cell>
          <cell r="AL257" t="str">
            <v>Senior Secured Loan Collateral Debt Obligation</v>
          </cell>
          <cell r="AM257" t="str">
            <v>Senior Secured Loan Collateral Debt Obligation</v>
          </cell>
          <cell r="AN257" t="str">
            <v>NO</v>
          </cell>
          <cell r="AO257" t="str">
            <v>NO</v>
          </cell>
          <cell r="AP257" t="str">
            <v>NO</v>
          </cell>
          <cell r="AQ257" t="str">
            <v>NO</v>
          </cell>
          <cell r="AR257" t="str">
            <v>NO</v>
          </cell>
          <cell r="AS257" t="str">
            <v>Aaa</v>
          </cell>
          <cell r="AT257" t="str">
            <v>AAA</v>
          </cell>
          <cell r="AU257" t="str">
            <v>NO</v>
          </cell>
          <cell r="AV257" t="str">
            <v>NO</v>
          </cell>
          <cell r="AW257" t="str">
            <v>NO</v>
          </cell>
          <cell r="AX257" t="str">
            <v>NO</v>
          </cell>
          <cell r="AY257" t="str">
            <v>NO</v>
          </cell>
          <cell r="AZ257" t="str">
            <v>NO</v>
          </cell>
          <cell r="BA257" t="str">
            <v>USD</v>
          </cell>
        </row>
        <row r="258">
          <cell r="A258" t="str">
            <v>BRS2FHN15</v>
          </cell>
          <cell r="B258">
            <v>0</v>
          </cell>
          <cell r="C258" t="str">
            <v>Bluegrass Container Holdings, LLC</v>
          </cell>
          <cell r="D258" t="str">
            <v>Bluegrass Container Company, LLC</v>
          </cell>
          <cell r="E258" t="str">
            <v>Second Lien Term Loan</v>
          </cell>
          <cell r="F258" t="str">
            <v>LOAN</v>
          </cell>
          <cell r="G258">
            <v>41638</v>
          </cell>
          <cell r="H258" t="str">
            <v>FLOATING</v>
          </cell>
          <cell r="I258">
            <v>4</v>
          </cell>
          <cell r="J258">
            <v>0.05</v>
          </cell>
          <cell r="K258">
            <v>1315000000</v>
          </cell>
          <cell r="L258" t="str">
            <v>B3</v>
          </cell>
          <cell r="M258" t="str">
            <v>N/R</v>
          </cell>
          <cell r="N258">
            <v>0</v>
          </cell>
          <cell r="O258">
            <v>0</v>
          </cell>
          <cell r="P258" t="str">
            <v>B1</v>
          </cell>
          <cell r="Q258">
            <v>0</v>
          </cell>
          <cell r="R258">
            <v>0</v>
          </cell>
          <cell r="S258" t="str">
            <v>No</v>
          </cell>
          <cell r="T258" t="str">
            <v>Private Rating</v>
          </cell>
          <cell r="U258" t="str">
            <v>B-</v>
          </cell>
          <cell r="V258">
            <v>0</v>
          </cell>
          <cell r="W258">
            <v>0</v>
          </cell>
          <cell r="X258" t="str">
            <v>B+</v>
          </cell>
          <cell r="Y258">
            <v>0</v>
          </cell>
          <cell r="Z258">
            <v>0</v>
          </cell>
          <cell r="AA258" t="str">
            <v>No</v>
          </cell>
          <cell r="AB258" t="str">
            <v>Private Rating</v>
          </cell>
          <cell r="AC258" t="str">
            <v>Containers, Packaging and Glass</v>
          </cell>
          <cell r="AD258" t="str">
            <v>Containers and glass products</v>
          </cell>
          <cell r="AE258" t="str">
            <v>USA</v>
          </cell>
          <cell r="AF258" t="str">
            <v>Second Lien</v>
          </cell>
          <cell r="AG258">
            <v>38898</v>
          </cell>
          <cell r="AH258">
            <v>0</v>
          </cell>
          <cell r="AI258" t="str">
            <v>NO</v>
          </cell>
          <cell r="AJ258" t="str">
            <v>NO</v>
          </cell>
          <cell r="AK258">
            <v>0</v>
          </cell>
          <cell r="AL258" t="str">
            <v>Second Lein Secured Loan Collateral Debt Obligation</v>
          </cell>
          <cell r="AM258" t="str">
            <v>Non Senior Secured/Second Lien Secured Loan</v>
          </cell>
          <cell r="AN258" t="str">
            <v>NO</v>
          </cell>
          <cell r="AO258" t="str">
            <v>NO</v>
          </cell>
          <cell r="AP258" t="str">
            <v>NO</v>
          </cell>
          <cell r="AQ258" t="str">
            <v>NO</v>
          </cell>
          <cell r="AR258" t="str">
            <v>NO</v>
          </cell>
          <cell r="AS258" t="str">
            <v>Aaa</v>
          </cell>
          <cell r="AT258" t="str">
            <v>AAA</v>
          </cell>
          <cell r="AU258" t="str">
            <v>NO</v>
          </cell>
          <cell r="AV258" t="str">
            <v>NO</v>
          </cell>
          <cell r="AW258" t="str">
            <v>NO</v>
          </cell>
          <cell r="AX258" t="str">
            <v>NO</v>
          </cell>
          <cell r="AY258" t="str">
            <v>NO</v>
          </cell>
          <cell r="AZ258" t="str">
            <v>NO</v>
          </cell>
          <cell r="BA258" t="str">
            <v>USD</v>
          </cell>
        </row>
        <row r="259">
          <cell r="A259" t="str">
            <v>BRS2FHNN7</v>
          </cell>
          <cell r="B259">
            <v>0</v>
          </cell>
          <cell r="C259" t="str">
            <v>Bluegrass Container Holdings, LLC</v>
          </cell>
          <cell r="D259" t="str">
            <v>Bluegrass Container Company, LLC/Bluegrass Mills Holdings Company, LLC/Bluegrass Container Canada Compnay, LLC</v>
          </cell>
          <cell r="E259" t="str">
            <v>Delayed Draw Term Loan</v>
          </cell>
          <cell r="F259" t="str">
            <v>LOAN</v>
          </cell>
          <cell r="G259">
            <v>41455</v>
          </cell>
          <cell r="H259" t="str">
            <v>FLOATING</v>
          </cell>
          <cell r="I259">
            <v>4</v>
          </cell>
          <cell r="J259">
            <v>5.0000000000000001E-3</v>
          </cell>
          <cell r="K259">
            <v>1315000000</v>
          </cell>
          <cell r="L259" t="str">
            <v>Ba3</v>
          </cell>
          <cell r="M259" t="str">
            <v>N/R</v>
          </cell>
          <cell r="N259">
            <v>0</v>
          </cell>
          <cell r="O259">
            <v>0</v>
          </cell>
          <cell r="P259" t="str">
            <v>B1</v>
          </cell>
          <cell r="Q259">
            <v>0</v>
          </cell>
          <cell r="R259">
            <v>0</v>
          </cell>
          <cell r="S259" t="str">
            <v>No</v>
          </cell>
          <cell r="T259" t="str">
            <v>Private Rating</v>
          </cell>
          <cell r="U259" t="str">
            <v>BB-</v>
          </cell>
          <cell r="V259">
            <v>0</v>
          </cell>
          <cell r="W259">
            <v>0</v>
          </cell>
          <cell r="X259" t="str">
            <v>B+</v>
          </cell>
          <cell r="Y259">
            <v>0</v>
          </cell>
          <cell r="Z259">
            <v>0</v>
          </cell>
          <cell r="AA259" t="str">
            <v>No</v>
          </cell>
          <cell r="AB259" t="str">
            <v>Private Rating</v>
          </cell>
          <cell r="AC259" t="str">
            <v>Containers, Packaging and Glass</v>
          </cell>
          <cell r="AD259" t="str">
            <v>Containers and glass products</v>
          </cell>
          <cell r="AE259" t="str">
            <v>USA</v>
          </cell>
          <cell r="AF259" t="str">
            <v>Senior Secured</v>
          </cell>
          <cell r="AG259">
            <v>38898</v>
          </cell>
          <cell r="AH259">
            <v>0</v>
          </cell>
          <cell r="AI259" t="str">
            <v>NO</v>
          </cell>
          <cell r="AJ259" t="str">
            <v>NO</v>
          </cell>
          <cell r="AK259">
            <v>0</v>
          </cell>
          <cell r="AL259" t="str">
            <v>Senior Secured Loan Collateral Debt Obligation</v>
          </cell>
          <cell r="AM259" t="str">
            <v>Senior Secured Loan Collateral Debt Obligation</v>
          </cell>
          <cell r="AN259" t="str">
            <v>NO</v>
          </cell>
          <cell r="AO259" t="str">
            <v>NO</v>
          </cell>
          <cell r="AP259" t="str">
            <v>NO</v>
          </cell>
          <cell r="AQ259" t="str">
            <v>NO</v>
          </cell>
          <cell r="AR259" t="str">
            <v>NO</v>
          </cell>
          <cell r="AS259" t="str">
            <v>Aaa</v>
          </cell>
          <cell r="AT259" t="str">
            <v>AAA</v>
          </cell>
          <cell r="AU259" t="str">
            <v>NO</v>
          </cell>
          <cell r="AV259" t="str">
            <v>NO</v>
          </cell>
          <cell r="AW259" t="str">
            <v>NO</v>
          </cell>
          <cell r="AX259" t="str">
            <v>NO</v>
          </cell>
          <cell r="AY259" t="str">
            <v>NO</v>
          </cell>
          <cell r="AZ259" t="str">
            <v>NO</v>
          </cell>
          <cell r="BA259" t="str">
            <v>USD</v>
          </cell>
        </row>
        <row r="260">
          <cell r="A260" t="str">
            <v>BRS2FHXR7</v>
          </cell>
          <cell r="B260">
            <v>0</v>
          </cell>
          <cell r="C260" t="str">
            <v>Fresh Start Bakeries</v>
          </cell>
          <cell r="D260" t="str">
            <v>Fresh Start Bakeries</v>
          </cell>
          <cell r="E260" t="str">
            <v>Term Loan</v>
          </cell>
          <cell r="F260" t="str">
            <v>LOAN</v>
          </cell>
          <cell r="G260">
            <v>41455</v>
          </cell>
          <cell r="H260" t="str">
            <v>FLOATING</v>
          </cell>
          <cell r="I260">
            <v>4</v>
          </cell>
          <cell r="J260">
            <v>2.2499999999999999E-2</v>
          </cell>
          <cell r="K260">
            <v>500000000</v>
          </cell>
          <cell r="L260" t="str">
            <v>B2</v>
          </cell>
          <cell r="M260" t="str">
            <v>N/R</v>
          </cell>
          <cell r="N260">
            <v>0</v>
          </cell>
          <cell r="O260">
            <v>0</v>
          </cell>
          <cell r="P260" t="str">
            <v>B2</v>
          </cell>
          <cell r="Q260">
            <v>0</v>
          </cell>
          <cell r="R260">
            <v>0</v>
          </cell>
          <cell r="S260" t="str">
            <v>No</v>
          </cell>
          <cell r="T260" t="str">
            <v>Public Rating</v>
          </cell>
          <cell r="U260" t="str">
            <v>B+</v>
          </cell>
          <cell r="V260">
            <v>0</v>
          </cell>
          <cell r="W260">
            <v>0</v>
          </cell>
          <cell r="X260" t="str">
            <v>B+</v>
          </cell>
          <cell r="Y260">
            <v>0</v>
          </cell>
          <cell r="Z260">
            <v>0</v>
          </cell>
          <cell r="AA260" t="str">
            <v>No</v>
          </cell>
          <cell r="AB260" t="str">
            <v>Public Rating</v>
          </cell>
          <cell r="AC260" t="str">
            <v>Beverage, Food and Tobacco</v>
          </cell>
          <cell r="AD260" t="str">
            <v>Beverage and tobacco</v>
          </cell>
          <cell r="AE260" t="str">
            <v>USA</v>
          </cell>
          <cell r="AF260" t="str">
            <v>Senior Secured</v>
          </cell>
          <cell r="AG260">
            <v>38898</v>
          </cell>
          <cell r="AH260">
            <v>0</v>
          </cell>
          <cell r="AI260" t="str">
            <v>NO</v>
          </cell>
          <cell r="AJ260" t="str">
            <v>NO</v>
          </cell>
          <cell r="AK260">
            <v>0</v>
          </cell>
          <cell r="AL260" t="str">
            <v>Senior Secured Loan Collateral Debt Obligation</v>
          </cell>
          <cell r="AM260" t="str">
            <v>Senior Secured Loan Collateral Debt Obligation</v>
          </cell>
          <cell r="AN260" t="str">
            <v>NO</v>
          </cell>
          <cell r="AO260" t="str">
            <v>NO</v>
          </cell>
          <cell r="AP260" t="str">
            <v>NO</v>
          </cell>
          <cell r="AQ260" t="str">
            <v>NO</v>
          </cell>
          <cell r="AR260" t="str">
            <v>NO</v>
          </cell>
          <cell r="AS260" t="str">
            <v>Aaa</v>
          </cell>
          <cell r="AT260" t="str">
            <v>AAA</v>
          </cell>
          <cell r="AU260" t="str">
            <v>NO</v>
          </cell>
          <cell r="AV260" t="str">
            <v>NO</v>
          </cell>
          <cell r="AW260" t="str">
            <v>NO</v>
          </cell>
          <cell r="AX260" t="str">
            <v>NO</v>
          </cell>
          <cell r="AY260" t="str">
            <v>NO</v>
          </cell>
          <cell r="AZ260" t="str">
            <v>NO</v>
          </cell>
          <cell r="BA260" t="str">
            <v>USD</v>
          </cell>
        </row>
        <row r="261">
          <cell r="A261" t="str">
            <v>BRS2FHPF2</v>
          </cell>
          <cell r="B261">
            <v>0</v>
          </cell>
          <cell r="C261" t="str">
            <v>Bluegrass Container Holdings, LLC</v>
          </cell>
          <cell r="D261" t="str">
            <v>Bluegrass Container Company, LLC</v>
          </cell>
          <cell r="E261" t="str">
            <v>2nd Lien Delayed Draw</v>
          </cell>
          <cell r="F261" t="str">
            <v>LOAN</v>
          </cell>
          <cell r="G261">
            <v>41638</v>
          </cell>
          <cell r="H261" t="str">
            <v>FLOATING</v>
          </cell>
          <cell r="I261">
            <v>4</v>
          </cell>
          <cell r="J261">
            <v>5.0000000000000001E-3</v>
          </cell>
          <cell r="K261">
            <v>1315000000</v>
          </cell>
          <cell r="L261" t="str">
            <v>B3</v>
          </cell>
          <cell r="M261" t="str">
            <v>N/R</v>
          </cell>
          <cell r="N261">
            <v>0</v>
          </cell>
          <cell r="O261">
            <v>0</v>
          </cell>
          <cell r="P261" t="str">
            <v>B1</v>
          </cell>
          <cell r="Q261">
            <v>0</v>
          </cell>
          <cell r="R261">
            <v>0</v>
          </cell>
          <cell r="S261" t="str">
            <v>No</v>
          </cell>
          <cell r="T261" t="str">
            <v>Private Rating</v>
          </cell>
          <cell r="U261" t="str">
            <v>B-</v>
          </cell>
          <cell r="V261">
            <v>0</v>
          </cell>
          <cell r="W261">
            <v>0</v>
          </cell>
          <cell r="X261" t="str">
            <v>B+</v>
          </cell>
          <cell r="Y261">
            <v>0</v>
          </cell>
          <cell r="Z261">
            <v>0</v>
          </cell>
          <cell r="AA261" t="str">
            <v>No</v>
          </cell>
          <cell r="AB261" t="str">
            <v>Private Rating</v>
          </cell>
          <cell r="AC261" t="str">
            <v>Containers, Packaging and Glass</v>
          </cell>
          <cell r="AD261" t="str">
            <v>Containers and glass products</v>
          </cell>
          <cell r="AE261" t="str">
            <v>USA</v>
          </cell>
          <cell r="AF261" t="str">
            <v>Second Lien</v>
          </cell>
          <cell r="AG261">
            <v>38898</v>
          </cell>
          <cell r="AH261">
            <v>0</v>
          </cell>
          <cell r="AI261" t="str">
            <v>NO</v>
          </cell>
          <cell r="AJ261" t="str">
            <v>NO</v>
          </cell>
          <cell r="AK261">
            <v>0</v>
          </cell>
          <cell r="AL261" t="str">
            <v>Second Lein Secured Loan Collateral Debt Obligation</v>
          </cell>
          <cell r="AM261" t="str">
            <v>Non Senior Secured/Second Lien Secured Loan</v>
          </cell>
          <cell r="AN261" t="str">
            <v>YES</v>
          </cell>
          <cell r="AO261" t="str">
            <v>NO</v>
          </cell>
          <cell r="AP261" t="str">
            <v>NO</v>
          </cell>
          <cell r="AQ261" t="str">
            <v>NO</v>
          </cell>
          <cell r="AR261" t="str">
            <v>NO</v>
          </cell>
          <cell r="AS261" t="str">
            <v>Aaa</v>
          </cell>
          <cell r="AT261" t="str">
            <v>AAA</v>
          </cell>
          <cell r="AU261" t="str">
            <v>NO</v>
          </cell>
          <cell r="AV261" t="str">
            <v>NO</v>
          </cell>
          <cell r="AW261" t="str">
            <v>NO</v>
          </cell>
          <cell r="AX261" t="str">
            <v>NO</v>
          </cell>
          <cell r="AY261" t="str">
            <v>NO</v>
          </cell>
          <cell r="AZ261" t="str">
            <v>NO</v>
          </cell>
          <cell r="BA261" t="str">
            <v>USD</v>
          </cell>
        </row>
        <row r="262">
          <cell r="A262" t="str">
            <v>BRS1E9F72</v>
          </cell>
          <cell r="B262">
            <v>0</v>
          </cell>
          <cell r="C262" t="str">
            <v>BLB Worldwide Holdings, Inc.</v>
          </cell>
          <cell r="D262" t="str">
            <v>Wembley, Inc.</v>
          </cell>
          <cell r="E262" t="str">
            <v>Term Loan</v>
          </cell>
          <cell r="F262" t="str">
            <v>LOAN</v>
          </cell>
          <cell r="G262">
            <v>40766</v>
          </cell>
          <cell r="H262" t="str">
            <v>FLOATING</v>
          </cell>
          <cell r="I262">
            <v>4</v>
          </cell>
          <cell r="J262">
            <v>0.02</v>
          </cell>
          <cell r="K262">
            <v>495000000</v>
          </cell>
          <cell r="L262" t="str">
            <v>B1</v>
          </cell>
          <cell r="M262" t="str">
            <v>N/R</v>
          </cell>
          <cell r="N262">
            <v>0</v>
          </cell>
          <cell r="O262">
            <v>0</v>
          </cell>
          <cell r="P262" t="str">
            <v>B1</v>
          </cell>
          <cell r="Q262">
            <v>0</v>
          </cell>
          <cell r="R262">
            <v>0</v>
          </cell>
          <cell r="S262" t="str">
            <v>No</v>
          </cell>
          <cell r="T262" t="str">
            <v>Public Rating</v>
          </cell>
          <cell r="U262" t="str">
            <v>B+</v>
          </cell>
          <cell r="V262">
            <v>0</v>
          </cell>
          <cell r="W262">
            <v>0</v>
          </cell>
          <cell r="X262" t="str">
            <v>B+</v>
          </cell>
          <cell r="Y262">
            <v>0</v>
          </cell>
          <cell r="Z262">
            <v>0</v>
          </cell>
          <cell r="AA262" t="str">
            <v>No</v>
          </cell>
          <cell r="AB262" t="str">
            <v>Public Rating</v>
          </cell>
          <cell r="AC262" t="str">
            <v>Hotels, Motels, Inns and Gaming</v>
          </cell>
          <cell r="AD262" t="str">
            <v>Lodging and casinos</v>
          </cell>
          <cell r="AE262" t="str">
            <v>USA</v>
          </cell>
          <cell r="AF262" t="str">
            <v>Senior Secured</v>
          </cell>
          <cell r="AG262">
            <v>38575</v>
          </cell>
          <cell r="AH262">
            <v>0</v>
          </cell>
          <cell r="AI262" t="str">
            <v>NO</v>
          </cell>
          <cell r="AJ262" t="str">
            <v>NO</v>
          </cell>
          <cell r="AK262">
            <v>0</v>
          </cell>
          <cell r="AL262" t="str">
            <v>Senior Secured Loan Collateral Debt Obligation</v>
          </cell>
          <cell r="AM262" t="str">
            <v>Senior Secured Loan Collateral Debt Obligation</v>
          </cell>
          <cell r="AN262" t="str">
            <v>NO</v>
          </cell>
          <cell r="AO262" t="str">
            <v>NO</v>
          </cell>
          <cell r="AP262" t="str">
            <v>NO</v>
          </cell>
          <cell r="AQ262" t="str">
            <v>NO</v>
          </cell>
          <cell r="AR262" t="str">
            <v>NO</v>
          </cell>
          <cell r="AS262" t="str">
            <v>Aaa</v>
          </cell>
          <cell r="AT262" t="str">
            <v>AAA</v>
          </cell>
          <cell r="AU262" t="str">
            <v>NO</v>
          </cell>
          <cell r="AV262" t="str">
            <v>NO</v>
          </cell>
          <cell r="AW262" t="str">
            <v>NO</v>
          </cell>
          <cell r="AX262" t="str">
            <v>NO</v>
          </cell>
          <cell r="AY262" t="str">
            <v>NO</v>
          </cell>
          <cell r="AZ262" t="str">
            <v>NO</v>
          </cell>
          <cell r="BA262" t="str">
            <v>USD</v>
          </cell>
        </row>
        <row r="263">
          <cell r="A263" t="str">
            <v>BRS2G6ST2</v>
          </cell>
          <cell r="B263">
            <v>0</v>
          </cell>
          <cell r="C263" t="str">
            <v>Gleason Corporation</v>
          </cell>
          <cell r="D263" t="str">
            <v>Gleason Corporation/The Gleason Works/Gleason Germany GMBH/Gleason Holdings(UK) Limited/Gleason Sales Corporation</v>
          </cell>
          <cell r="E263" t="str">
            <v>Term Loan B</v>
          </cell>
          <cell r="F263" t="str">
            <v>LOAN</v>
          </cell>
          <cell r="G263">
            <v>41455</v>
          </cell>
          <cell r="H263" t="str">
            <v>FLOATING</v>
          </cell>
          <cell r="I263">
            <v>4</v>
          </cell>
          <cell r="J263">
            <v>2.5000000000000001E-2</v>
          </cell>
          <cell r="K263">
            <v>213500000</v>
          </cell>
          <cell r="L263" t="str">
            <v>B2</v>
          </cell>
          <cell r="M263" t="str">
            <v>N/R</v>
          </cell>
          <cell r="N263">
            <v>0</v>
          </cell>
          <cell r="O263">
            <v>0</v>
          </cell>
          <cell r="P263" t="str">
            <v>B2</v>
          </cell>
          <cell r="Q263">
            <v>0</v>
          </cell>
          <cell r="R263">
            <v>0</v>
          </cell>
          <cell r="S263" t="str">
            <v>No</v>
          </cell>
          <cell r="T263" t="str">
            <v>Private Rating</v>
          </cell>
          <cell r="U263" t="str">
            <v>B+</v>
          </cell>
          <cell r="V263">
            <v>0</v>
          </cell>
          <cell r="W263">
            <v>0</v>
          </cell>
          <cell r="X263" t="str">
            <v>B+</v>
          </cell>
          <cell r="Y263">
            <v>0</v>
          </cell>
          <cell r="Z263">
            <v>0</v>
          </cell>
          <cell r="AA263" t="str">
            <v>No</v>
          </cell>
          <cell r="AB263" t="str">
            <v>Private Rating</v>
          </cell>
          <cell r="AC263" t="str">
            <v>Machinery (Non-Agriculture, Non-Construction, Non-Electronic)</v>
          </cell>
          <cell r="AD263" t="str">
            <v>Industrial equipment</v>
          </cell>
          <cell r="AE263" t="str">
            <v>USA</v>
          </cell>
          <cell r="AF263" t="str">
            <v>Senior Secured</v>
          </cell>
          <cell r="AG263">
            <v>38895</v>
          </cell>
          <cell r="AH263">
            <v>0</v>
          </cell>
          <cell r="AI263" t="str">
            <v>NO</v>
          </cell>
          <cell r="AJ263" t="str">
            <v>NO</v>
          </cell>
          <cell r="AK263">
            <v>0</v>
          </cell>
          <cell r="AL263" t="str">
            <v>Senior Secured Loan Collateral Debt Obligation</v>
          </cell>
          <cell r="AM263" t="str">
            <v>Senior Secured Loan Collateral Debt Obligation</v>
          </cell>
          <cell r="AN263" t="str">
            <v>NO</v>
          </cell>
          <cell r="AO263" t="str">
            <v>NO</v>
          </cell>
          <cell r="AP263" t="str">
            <v>NO</v>
          </cell>
          <cell r="AQ263" t="str">
            <v>NO</v>
          </cell>
          <cell r="AR263" t="str">
            <v>NO</v>
          </cell>
          <cell r="AS263" t="str">
            <v>Aaa</v>
          </cell>
          <cell r="AT263" t="str">
            <v>AAA</v>
          </cell>
          <cell r="AU263" t="str">
            <v>NO</v>
          </cell>
          <cell r="AV263" t="str">
            <v>NO</v>
          </cell>
          <cell r="AW263" t="str">
            <v>NO</v>
          </cell>
          <cell r="AX263" t="str">
            <v>NO</v>
          </cell>
          <cell r="AY263" t="str">
            <v>NO</v>
          </cell>
          <cell r="AZ263" t="str">
            <v>NO</v>
          </cell>
          <cell r="BA263" t="str">
            <v>USD</v>
          </cell>
        </row>
        <row r="264">
          <cell r="A264" t="str">
            <v>BRS2G6TZ7</v>
          </cell>
          <cell r="B264">
            <v>0</v>
          </cell>
          <cell r="C264" t="str">
            <v>Gleason Corporation</v>
          </cell>
          <cell r="D264" t="str">
            <v>Gleason Corporation/The Gleason Works</v>
          </cell>
          <cell r="E264" t="str">
            <v>Second Lien Term Loan</v>
          </cell>
          <cell r="F264" t="str">
            <v>LOAN</v>
          </cell>
          <cell r="G264">
            <v>41638</v>
          </cell>
          <cell r="H264" t="str">
            <v>FLOATING</v>
          </cell>
          <cell r="I264">
            <v>4</v>
          </cell>
          <cell r="J264">
            <v>5.5E-2</v>
          </cell>
          <cell r="K264">
            <v>65000000</v>
          </cell>
          <cell r="L264" t="str">
            <v>B3</v>
          </cell>
          <cell r="M264" t="str">
            <v>N/R</v>
          </cell>
          <cell r="N264">
            <v>0</v>
          </cell>
          <cell r="O264">
            <v>0</v>
          </cell>
          <cell r="P264" t="str">
            <v>B2</v>
          </cell>
          <cell r="Q264">
            <v>0</v>
          </cell>
          <cell r="R264">
            <v>0</v>
          </cell>
          <cell r="S264" t="str">
            <v>No</v>
          </cell>
          <cell r="T264" t="str">
            <v>Private Rating</v>
          </cell>
          <cell r="U264" t="str">
            <v>B-</v>
          </cell>
          <cell r="V264">
            <v>0</v>
          </cell>
          <cell r="W264">
            <v>0</v>
          </cell>
          <cell r="X264" t="str">
            <v>B+</v>
          </cell>
          <cell r="Y264">
            <v>0</v>
          </cell>
          <cell r="Z264">
            <v>0</v>
          </cell>
          <cell r="AA264" t="str">
            <v>No</v>
          </cell>
          <cell r="AB264" t="str">
            <v>Private Rating</v>
          </cell>
          <cell r="AC264" t="str">
            <v>Machinery (Non-Agriculture, Non-Construction, Non-Electronic)</v>
          </cell>
          <cell r="AD264" t="str">
            <v>Industrial equipment</v>
          </cell>
          <cell r="AE264" t="str">
            <v>USA</v>
          </cell>
          <cell r="AF264" t="str">
            <v>Senior Secured</v>
          </cell>
          <cell r="AG264">
            <v>38898</v>
          </cell>
          <cell r="AH264">
            <v>0</v>
          </cell>
          <cell r="AI264" t="str">
            <v>NO</v>
          </cell>
          <cell r="AJ264" t="str">
            <v>NO</v>
          </cell>
          <cell r="AK264">
            <v>0</v>
          </cell>
          <cell r="AL264" t="str">
            <v>Second Lein Secured Loan Collateral Debt Obligation</v>
          </cell>
          <cell r="AM264" t="str">
            <v>Non Senior Secured/Second Lien Secured Loan</v>
          </cell>
          <cell r="AN264" t="str">
            <v>NO</v>
          </cell>
          <cell r="AO264" t="str">
            <v>NO</v>
          </cell>
          <cell r="AP264" t="str">
            <v>NO</v>
          </cell>
          <cell r="AQ264" t="str">
            <v>NO</v>
          </cell>
          <cell r="AR264" t="str">
            <v>NO</v>
          </cell>
          <cell r="AS264" t="str">
            <v>Aaa</v>
          </cell>
          <cell r="AT264" t="str">
            <v>AAA</v>
          </cell>
          <cell r="AU264" t="str">
            <v>NO</v>
          </cell>
          <cell r="AV264" t="str">
            <v>NO</v>
          </cell>
          <cell r="AW264" t="str">
            <v>NO</v>
          </cell>
          <cell r="AX264" t="str">
            <v>NO</v>
          </cell>
          <cell r="AY264" t="str">
            <v>NO</v>
          </cell>
          <cell r="AZ264" t="str">
            <v>NO</v>
          </cell>
          <cell r="BA264" t="str">
            <v>USD</v>
          </cell>
        </row>
        <row r="265">
          <cell r="A265" t="str">
            <v>BRS2GE9R0</v>
          </cell>
          <cell r="B265">
            <v>0</v>
          </cell>
          <cell r="C265" t="str">
            <v>United Components</v>
          </cell>
          <cell r="D265" t="str">
            <v>United Components</v>
          </cell>
          <cell r="E265" t="str">
            <v>Delayed Draw Term Loan</v>
          </cell>
          <cell r="F265" t="str">
            <v>LOAN</v>
          </cell>
          <cell r="G265">
            <v>40359</v>
          </cell>
          <cell r="H265" t="str">
            <v>FLOATING</v>
          </cell>
          <cell r="I265">
            <v>4</v>
          </cell>
          <cell r="J265">
            <v>5.0000000000000001E-3</v>
          </cell>
          <cell r="K265">
            <v>275000000</v>
          </cell>
          <cell r="L265" t="str">
            <v>B2</v>
          </cell>
          <cell r="M265" t="str">
            <v>B2</v>
          </cell>
          <cell r="N265">
            <v>0</v>
          </cell>
          <cell r="O265">
            <v>0</v>
          </cell>
          <cell r="P265" t="str">
            <v>B2</v>
          </cell>
          <cell r="Q265">
            <v>0</v>
          </cell>
          <cell r="R265">
            <v>0</v>
          </cell>
          <cell r="S265" t="str">
            <v>No</v>
          </cell>
          <cell r="T265" t="str">
            <v>Public Rating</v>
          </cell>
          <cell r="U265" t="str">
            <v>BB-</v>
          </cell>
          <cell r="V265">
            <v>0</v>
          </cell>
          <cell r="W265">
            <v>0</v>
          </cell>
          <cell r="X265" t="str">
            <v>B+</v>
          </cell>
          <cell r="Y265">
            <v>0</v>
          </cell>
          <cell r="Z265">
            <v>0</v>
          </cell>
          <cell r="AA265" t="str">
            <v>No</v>
          </cell>
          <cell r="AB265" t="str">
            <v>Public Rating</v>
          </cell>
          <cell r="AC265" t="str">
            <v>Diversified/Conglomerate Manufacturing</v>
          </cell>
          <cell r="AD265" t="str">
            <v>Conglomerates</v>
          </cell>
          <cell r="AE265" t="str">
            <v>USA</v>
          </cell>
          <cell r="AF265" t="str">
            <v>Senior Secured</v>
          </cell>
          <cell r="AG265">
            <v>38888</v>
          </cell>
          <cell r="AH265">
            <v>0</v>
          </cell>
          <cell r="AI265" t="str">
            <v>NO</v>
          </cell>
          <cell r="AJ265" t="str">
            <v>NO</v>
          </cell>
          <cell r="AK265">
            <v>0</v>
          </cell>
          <cell r="AL265" t="str">
            <v>Senior Secured Loan Collateral Debt Obligation</v>
          </cell>
          <cell r="AM265" t="str">
            <v>Senior Secured Loan Collateral Debt Obligation</v>
          </cell>
          <cell r="AN265" t="str">
            <v>YES</v>
          </cell>
          <cell r="AO265" t="str">
            <v>NO</v>
          </cell>
          <cell r="AP265" t="str">
            <v>NO</v>
          </cell>
          <cell r="AQ265" t="str">
            <v>NO</v>
          </cell>
          <cell r="AR265" t="str">
            <v>NO</v>
          </cell>
          <cell r="AS265" t="str">
            <v>Aaa</v>
          </cell>
          <cell r="AT265" t="str">
            <v>AAA</v>
          </cell>
          <cell r="AU265" t="str">
            <v>NO</v>
          </cell>
          <cell r="AV265" t="str">
            <v>NO</v>
          </cell>
          <cell r="AW265" t="str">
            <v>NO</v>
          </cell>
          <cell r="AX265" t="str">
            <v>NO</v>
          </cell>
          <cell r="AY265" t="str">
            <v>NO</v>
          </cell>
          <cell r="AZ265" t="str">
            <v>NO</v>
          </cell>
          <cell r="BA265" t="str">
            <v>USD</v>
          </cell>
        </row>
        <row r="266">
          <cell r="A266" t="str">
            <v>BRS2FZ3R0</v>
          </cell>
          <cell r="B266">
            <v>0</v>
          </cell>
          <cell r="C266" t="str">
            <v>Fairmont Hotels &amp; Resort Inc.</v>
          </cell>
          <cell r="D266" t="str">
            <v>Fairmont Hotels &amp; Resort Inc.</v>
          </cell>
          <cell r="E266" t="str">
            <v>Term Loan</v>
          </cell>
          <cell r="F266" t="str">
            <v>LOAN</v>
          </cell>
          <cell r="G266">
            <v>40739</v>
          </cell>
          <cell r="H266" t="str">
            <v>FLOATING</v>
          </cell>
          <cell r="I266">
            <v>4</v>
          </cell>
          <cell r="J266">
            <v>3.2500000000000001E-2</v>
          </cell>
          <cell r="K266">
            <v>0</v>
          </cell>
          <cell r="L266" t="str">
            <v>B2</v>
          </cell>
          <cell r="M266" t="str">
            <v>N/R</v>
          </cell>
          <cell r="N266">
            <v>0</v>
          </cell>
          <cell r="O266">
            <v>0</v>
          </cell>
          <cell r="P266" t="str">
            <v>B2</v>
          </cell>
          <cell r="Q266">
            <v>0</v>
          </cell>
          <cell r="R266">
            <v>0</v>
          </cell>
          <cell r="S266" t="str">
            <v>Yes</v>
          </cell>
          <cell r="T266" t="str">
            <v>Public Rating</v>
          </cell>
          <cell r="U266" t="str">
            <v>B</v>
          </cell>
          <cell r="V266">
            <v>0</v>
          </cell>
          <cell r="W266">
            <v>0</v>
          </cell>
          <cell r="X266" t="str">
            <v>B</v>
          </cell>
          <cell r="Y266">
            <v>0</v>
          </cell>
          <cell r="Z266">
            <v>0</v>
          </cell>
          <cell r="AA266" t="str">
            <v>No</v>
          </cell>
          <cell r="AB266" t="str">
            <v>Public Rating</v>
          </cell>
          <cell r="AC266" t="str">
            <v>Buildings and Real Estate</v>
          </cell>
          <cell r="AD266" t="str">
            <v>Building and development</v>
          </cell>
          <cell r="AE266" t="str">
            <v>USA</v>
          </cell>
          <cell r="AF266" t="str">
            <v>Senior Secured</v>
          </cell>
          <cell r="AG266">
            <v>38898</v>
          </cell>
          <cell r="AH266">
            <v>0</v>
          </cell>
          <cell r="AI266" t="str">
            <v>NO</v>
          </cell>
          <cell r="AJ266" t="str">
            <v>NO</v>
          </cell>
          <cell r="AK266">
            <v>0</v>
          </cell>
          <cell r="AL266" t="str">
            <v>Senior Secured Loan Collateral Debt Obligation</v>
          </cell>
          <cell r="AM266" t="str">
            <v>Senior Secured Loan Collateral Debt Obligation</v>
          </cell>
          <cell r="AN266" t="str">
            <v>NO</v>
          </cell>
          <cell r="AO266" t="str">
            <v>NO</v>
          </cell>
          <cell r="AP266" t="str">
            <v>NO</v>
          </cell>
          <cell r="AQ266" t="str">
            <v>NO</v>
          </cell>
          <cell r="AR266" t="str">
            <v>NO</v>
          </cell>
          <cell r="AS266" t="str">
            <v>Aaa</v>
          </cell>
          <cell r="AT266" t="str">
            <v>AAA</v>
          </cell>
          <cell r="AU266" t="str">
            <v>NO</v>
          </cell>
          <cell r="AV266" t="str">
            <v>NO</v>
          </cell>
          <cell r="AW266" t="str">
            <v>NO</v>
          </cell>
          <cell r="AX266" t="str">
            <v>NO</v>
          </cell>
          <cell r="AY266" t="str">
            <v>NO</v>
          </cell>
          <cell r="AZ266" t="str">
            <v>NO</v>
          </cell>
          <cell r="BA266" t="str">
            <v>USD</v>
          </cell>
        </row>
        <row r="267">
          <cell r="A267" t="str">
            <v>BRS2G6SS4</v>
          </cell>
          <cell r="B267">
            <v>0</v>
          </cell>
          <cell r="C267" t="str">
            <v>Rail Finance, LLC/Standard Steel, LLC</v>
          </cell>
          <cell r="D267" t="str">
            <v>Rail Finance, LLC/Standard Steel, LLC</v>
          </cell>
          <cell r="E267" t="str">
            <v>Term Loan</v>
          </cell>
          <cell r="F267" t="str">
            <v>LOAN</v>
          </cell>
          <cell r="G267">
            <v>41105</v>
          </cell>
          <cell r="H267" t="str">
            <v>FLOATING</v>
          </cell>
          <cell r="I267">
            <v>4</v>
          </cell>
          <cell r="J267">
            <v>2.5000000000000001E-2</v>
          </cell>
          <cell r="K267">
            <v>140000000</v>
          </cell>
          <cell r="L267" t="str">
            <v>B2</v>
          </cell>
          <cell r="M267" t="str">
            <v>N/R</v>
          </cell>
          <cell r="N267">
            <v>0</v>
          </cell>
          <cell r="O267">
            <v>0</v>
          </cell>
          <cell r="P267" t="str">
            <v>B2</v>
          </cell>
          <cell r="Q267">
            <v>0</v>
          </cell>
          <cell r="R267">
            <v>0</v>
          </cell>
          <cell r="S267" t="str">
            <v>No</v>
          </cell>
          <cell r="T267" t="str">
            <v>Public Rating</v>
          </cell>
          <cell r="U267" t="str">
            <v>B+</v>
          </cell>
          <cell r="V267">
            <v>0</v>
          </cell>
          <cell r="W267">
            <v>0</v>
          </cell>
          <cell r="X267" t="str">
            <v>B+</v>
          </cell>
          <cell r="Y267">
            <v>0</v>
          </cell>
          <cell r="Z267">
            <v>0</v>
          </cell>
          <cell r="AA267" t="str">
            <v>No</v>
          </cell>
          <cell r="AB267" t="str">
            <v>Public Rating</v>
          </cell>
          <cell r="AC267" t="str">
            <v>Cargo Transport</v>
          </cell>
          <cell r="AD267" t="str">
            <v>Surface transport</v>
          </cell>
          <cell r="AE267" t="str">
            <v>USA</v>
          </cell>
          <cell r="AF267" t="str">
            <v>Senior Secured</v>
          </cell>
          <cell r="AG267">
            <v>38898</v>
          </cell>
          <cell r="AH267" t="str">
            <v>Standard Steel Holdings, LLC</v>
          </cell>
          <cell r="AI267" t="str">
            <v>NO</v>
          </cell>
          <cell r="AJ267" t="str">
            <v>NO</v>
          </cell>
          <cell r="AK267">
            <v>0</v>
          </cell>
          <cell r="AL267" t="str">
            <v>Senior Secured Loan Collateral Debt Obligation</v>
          </cell>
          <cell r="AM267" t="str">
            <v>Senior Secured Loan Collateral Debt Obligation</v>
          </cell>
          <cell r="AN267" t="str">
            <v>NO</v>
          </cell>
          <cell r="AO267" t="str">
            <v>NO</v>
          </cell>
          <cell r="AP267" t="str">
            <v>NO</v>
          </cell>
          <cell r="AQ267" t="str">
            <v>NO</v>
          </cell>
          <cell r="AR267" t="str">
            <v>NO</v>
          </cell>
          <cell r="AS267" t="str">
            <v>Aaa</v>
          </cell>
          <cell r="AT267" t="str">
            <v>AAA</v>
          </cell>
          <cell r="AU267" t="str">
            <v>NO</v>
          </cell>
          <cell r="AV267" t="str">
            <v>NO</v>
          </cell>
          <cell r="AW267" t="str">
            <v>NO</v>
          </cell>
          <cell r="AX267" t="str">
            <v>NO</v>
          </cell>
          <cell r="AY267" t="str">
            <v>NO</v>
          </cell>
          <cell r="AZ267" t="str">
            <v>NO</v>
          </cell>
          <cell r="BA267" t="str">
            <v>USD</v>
          </cell>
        </row>
        <row r="268">
          <cell r="A268" t="str">
            <v>BRS2G6T20</v>
          </cell>
          <cell r="B268">
            <v>0</v>
          </cell>
          <cell r="C268" t="str">
            <v>Standard Steel, LLC</v>
          </cell>
          <cell r="D268" t="str">
            <v>Rail Finance, LLC/Standard Steel, LLC</v>
          </cell>
          <cell r="E268" t="str">
            <v>Delayed Draw Term Loan</v>
          </cell>
          <cell r="F268" t="str">
            <v>LOAN</v>
          </cell>
          <cell r="G268">
            <v>41105</v>
          </cell>
          <cell r="H268" t="str">
            <v>FLOATING</v>
          </cell>
          <cell r="I268">
            <v>4</v>
          </cell>
          <cell r="J268">
            <v>0.01</v>
          </cell>
          <cell r="K268">
            <v>140000000</v>
          </cell>
          <cell r="L268" t="str">
            <v>B2</v>
          </cell>
          <cell r="M268" t="str">
            <v>N/R</v>
          </cell>
          <cell r="N268">
            <v>0</v>
          </cell>
          <cell r="O268">
            <v>0</v>
          </cell>
          <cell r="P268" t="str">
            <v>B2</v>
          </cell>
          <cell r="Q268">
            <v>0</v>
          </cell>
          <cell r="R268">
            <v>0</v>
          </cell>
          <cell r="S268" t="str">
            <v>No</v>
          </cell>
          <cell r="T268" t="str">
            <v>Public Rating</v>
          </cell>
          <cell r="U268" t="str">
            <v>B+</v>
          </cell>
          <cell r="V268">
            <v>0</v>
          </cell>
          <cell r="W268">
            <v>0</v>
          </cell>
          <cell r="X268" t="str">
            <v>B+</v>
          </cell>
          <cell r="Y268">
            <v>0</v>
          </cell>
          <cell r="Z268">
            <v>0</v>
          </cell>
          <cell r="AA268" t="str">
            <v>No</v>
          </cell>
          <cell r="AB268" t="str">
            <v>Public Rating</v>
          </cell>
          <cell r="AC268" t="str">
            <v>Cargo Transport</v>
          </cell>
          <cell r="AD268" t="str">
            <v>Surface transport</v>
          </cell>
          <cell r="AE268" t="str">
            <v>USA</v>
          </cell>
          <cell r="AF268" t="str">
            <v>Senior Secured</v>
          </cell>
          <cell r="AG268">
            <v>38898</v>
          </cell>
          <cell r="AH268" t="str">
            <v>Standard Steel Holdings, LLC</v>
          </cell>
          <cell r="AI268" t="str">
            <v>NO</v>
          </cell>
          <cell r="AJ268" t="str">
            <v>NO</v>
          </cell>
          <cell r="AK268">
            <v>0</v>
          </cell>
          <cell r="AL268" t="str">
            <v>Senior Secured Loan Collateral Debt Obligation</v>
          </cell>
          <cell r="AM268" t="str">
            <v>Senior Secured Loan Collateral Debt Obligation</v>
          </cell>
          <cell r="AN268" t="str">
            <v>YES</v>
          </cell>
          <cell r="AO268" t="str">
            <v>NO</v>
          </cell>
          <cell r="AP268" t="str">
            <v>NO</v>
          </cell>
          <cell r="AQ268" t="str">
            <v>NO</v>
          </cell>
          <cell r="AR268" t="str">
            <v>NO</v>
          </cell>
          <cell r="AS268" t="str">
            <v>Aaa</v>
          </cell>
          <cell r="AT268" t="str">
            <v>AAA</v>
          </cell>
          <cell r="AU268" t="str">
            <v>NO</v>
          </cell>
          <cell r="AV268" t="str">
            <v>NO</v>
          </cell>
          <cell r="AW268" t="str">
            <v>NO</v>
          </cell>
          <cell r="AX268" t="str">
            <v>NO</v>
          </cell>
          <cell r="AY268" t="str">
            <v>NO</v>
          </cell>
          <cell r="AZ268" t="str">
            <v>NO</v>
          </cell>
          <cell r="BA268" t="str">
            <v>USD</v>
          </cell>
        </row>
        <row r="269">
          <cell r="A269" t="str">
            <v>BRS2G76E7</v>
          </cell>
          <cell r="B269">
            <v>0</v>
          </cell>
          <cell r="C269" t="str">
            <v>Vertellus Specialties Holding Corp.</v>
          </cell>
          <cell r="D269" t="str">
            <v>Vertellus Specialties Inc.</v>
          </cell>
          <cell r="E269" t="str">
            <v>Term Loan</v>
          </cell>
          <cell r="F269" t="str">
            <v>LOAN</v>
          </cell>
          <cell r="G269">
            <v>41463</v>
          </cell>
          <cell r="H269" t="str">
            <v>FLOATING</v>
          </cell>
          <cell r="I269">
            <v>4</v>
          </cell>
          <cell r="J269">
            <v>3.2500000000000001E-2</v>
          </cell>
          <cell r="K269">
            <v>245000000</v>
          </cell>
          <cell r="L269" t="str">
            <v>B3</v>
          </cell>
          <cell r="M269" t="str">
            <v>N/R</v>
          </cell>
          <cell r="N269">
            <v>0</v>
          </cell>
          <cell r="O269">
            <v>0</v>
          </cell>
          <cell r="P269" t="str">
            <v>B3</v>
          </cell>
          <cell r="Q269">
            <v>0</v>
          </cell>
          <cell r="R269">
            <v>0</v>
          </cell>
          <cell r="S269" t="str">
            <v>No</v>
          </cell>
          <cell r="T269" t="str">
            <v>Private Rating</v>
          </cell>
          <cell r="U269" t="str">
            <v>B+</v>
          </cell>
          <cell r="V269">
            <v>0</v>
          </cell>
          <cell r="W269">
            <v>0</v>
          </cell>
          <cell r="X269" t="str">
            <v>B</v>
          </cell>
          <cell r="Y269">
            <v>0</v>
          </cell>
          <cell r="Z269">
            <v>0</v>
          </cell>
          <cell r="AA269" t="str">
            <v>No</v>
          </cell>
          <cell r="AB269" t="str">
            <v>Private Rating</v>
          </cell>
          <cell r="AC269" t="str">
            <v>Chemicals, Plastics and Rubber</v>
          </cell>
          <cell r="AD269" t="str">
            <v>Chemical and plastics</v>
          </cell>
          <cell r="AE269" t="str">
            <v>USA</v>
          </cell>
          <cell r="AF269" t="str">
            <v>Senior Secured</v>
          </cell>
          <cell r="AG269">
            <v>38928</v>
          </cell>
          <cell r="AH269">
            <v>0</v>
          </cell>
          <cell r="AI269" t="str">
            <v>NO</v>
          </cell>
          <cell r="AJ269" t="str">
            <v>NO</v>
          </cell>
          <cell r="AK269">
            <v>0</v>
          </cell>
          <cell r="AL269" t="str">
            <v>Senior Secured Loan Collateral Debt Obligation</v>
          </cell>
          <cell r="AM269" t="str">
            <v>Senior Secured Loan Collateral Debt Obligation</v>
          </cell>
          <cell r="AN269" t="str">
            <v>NO</v>
          </cell>
          <cell r="AO269" t="str">
            <v>NO</v>
          </cell>
          <cell r="AP269" t="str">
            <v>NO</v>
          </cell>
          <cell r="AQ269" t="str">
            <v>NO</v>
          </cell>
          <cell r="AR269" t="str">
            <v>NO</v>
          </cell>
          <cell r="AS269" t="str">
            <v>Aaa</v>
          </cell>
          <cell r="AT269" t="str">
            <v>AAA</v>
          </cell>
          <cell r="AU269" t="str">
            <v>NO</v>
          </cell>
          <cell r="AV269" t="str">
            <v>NO</v>
          </cell>
          <cell r="AW269" t="str">
            <v>NO</v>
          </cell>
          <cell r="AX269" t="str">
            <v>NO</v>
          </cell>
          <cell r="AY269" t="str">
            <v>NO</v>
          </cell>
          <cell r="AZ269" t="str">
            <v>NO</v>
          </cell>
          <cell r="BA269" t="str">
            <v>USD</v>
          </cell>
        </row>
        <row r="270">
          <cell r="A270" t="str">
            <v>BRS2GFTZ7</v>
          </cell>
          <cell r="B270">
            <v>0</v>
          </cell>
          <cell r="C270" t="str">
            <v>Telewest Global, Inc. (to be renamed NTL Incorporated)</v>
          </cell>
          <cell r="D270" t="str">
            <v>NTL Cable PLC/NTL Dover LLC/NTL Investment Holdings Limited/Telewest Communications Limited/NTLIH Sub Limited</v>
          </cell>
          <cell r="E270" t="str">
            <v>Term Loan B</v>
          </cell>
          <cell r="F270" t="str">
            <v>LOAN</v>
          </cell>
          <cell r="G270">
            <v>41155</v>
          </cell>
          <cell r="H270" t="str">
            <v>FLOATING</v>
          </cell>
          <cell r="I270">
            <v>4</v>
          </cell>
          <cell r="J270">
            <v>0.02</v>
          </cell>
          <cell r="K270">
            <v>650000000</v>
          </cell>
          <cell r="L270" t="str">
            <v>Ba3</v>
          </cell>
          <cell r="M270" t="str">
            <v>N/R</v>
          </cell>
          <cell r="N270">
            <v>0</v>
          </cell>
          <cell r="O270">
            <v>0</v>
          </cell>
          <cell r="P270" t="str">
            <v>Ba3</v>
          </cell>
          <cell r="Q270">
            <v>0</v>
          </cell>
          <cell r="R270">
            <v>0</v>
          </cell>
          <cell r="S270" t="str">
            <v>No</v>
          </cell>
          <cell r="T270" t="str">
            <v>Public Rating</v>
          </cell>
          <cell r="U270" t="str">
            <v>BB-</v>
          </cell>
          <cell r="V270">
            <v>0</v>
          </cell>
          <cell r="W270">
            <v>0</v>
          </cell>
          <cell r="X270" t="str">
            <v>B+</v>
          </cell>
          <cell r="Y270">
            <v>0</v>
          </cell>
          <cell r="Z270">
            <v>0</v>
          </cell>
          <cell r="AA270" t="str">
            <v>No</v>
          </cell>
          <cell r="AB270" t="str">
            <v>Public Rating</v>
          </cell>
          <cell r="AC270" t="str">
            <v>Broadcasting &amp; Entertainment</v>
          </cell>
          <cell r="AD270" t="str">
            <v>Cable and satellite television</v>
          </cell>
          <cell r="AE270" t="str">
            <v>United Kingdom</v>
          </cell>
          <cell r="AF270" t="str">
            <v>Senior Secured</v>
          </cell>
          <cell r="AG270">
            <v>38908</v>
          </cell>
          <cell r="AH270">
            <v>0</v>
          </cell>
          <cell r="AI270" t="str">
            <v>NO</v>
          </cell>
          <cell r="AJ270" t="str">
            <v>NO</v>
          </cell>
          <cell r="AK270">
            <v>0</v>
          </cell>
          <cell r="AL270" t="str">
            <v>Senior Secured Loan Collateral Debt Obligation</v>
          </cell>
          <cell r="AM270" t="str">
            <v>Senior Secured Loan Collateral Debt Obligation</v>
          </cell>
          <cell r="AN270" t="str">
            <v>NO</v>
          </cell>
          <cell r="AO270" t="str">
            <v>NO</v>
          </cell>
          <cell r="AP270" t="str">
            <v>NO</v>
          </cell>
          <cell r="AQ270" t="str">
            <v>NO</v>
          </cell>
          <cell r="AR270" t="str">
            <v>NO</v>
          </cell>
          <cell r="AS270" t="str">
            <v>Aaa</v>
          </cell>
          <cell r="AT270" t="str">
            <v>AAA</v>
          </cell>
          <cell r="AU270" t="str">
            <v>NO</v>
          </cell>
          <cell r="AV270" t="str">
            <v>NO</v>
          </cell>
          <cell r="AW270" t="str">
            <v>NO</v>
          </cell>
          <cell r="AX270" t="str">
            <v>NO</v>
          </cell>
          <cell r="AY270" t="str">
            <v>NO</v>
          </cell>
          <cell r="AZ270" t="str">
            <v>NO</v>
          </cell>
          <cell r="BA270" t="str">
            <v>USD</v>
          </cell>
        </row>
        <row r="271">
          <cell r="A271" t="str">
            <v>BRS2GFTS3</v>
          </cell>
          <cell r="B271">
            <v>0</v>
          </cell>
          <cell r="C271" t="str">
            <v>Telewest Global, Inc. (to be renamed NTL Incorporated)</v>
          </cell>
          <cell r="D271" t="str">
            <v>NTL Cable PLC/NTL Dover LLC/NTL Investment Holdings Limited/Telewest Communications Limited/NTLIH Sub Limited</v>
          </cell>
          <cell r="E271" t="str">
            <v>Term Loan B</v>
          </cell>
          <cell r="F271" t="str">
            <v>LOAN</v>
          </cell>
          <cell r="G271">
            <v>41155</v>
          </cell>
          <cell r="H271" t="str">
            <v>FLOATING</v>
          </cell>
          <cell r="I271">
            <v>4</v>
          </cell>
          <cell r="J271">
            <v>2.1250000000000002E-2</v>
          </cell>
          <cell r="K271">
            <v>650000000</v>
          </cell>
          <cell r="L271" t="str">
            <v>Ba3</v>
          </cell>
          <cell r="M271" t="str">
            <v>N/R</v>
          </cell>
          <cell r="N271">
            <v>0</v>
          </cell>
          <cell r="O271">
            <v>0</v>
          </cell>
          <cell r="P271" t="str">
            <v>Ba3</v>
          </cell>
          <cell r="Q271">
            <v>0</v>
          </cell>
          <cell r="R271">
            <v>0</v>
          </cell>
          <cell r="S271" t="str">
            <v>No</v>
          </cell>
          <cell r="T271" t="str">
            <v>Public Rating</v>
          </cell>
          <cell r="U271" t="str">
            <v>BB-</v>
          </cell>
          <cell r="V271">
            <v>0</v>
          </cell>
          <cell r="W271">
            <v>0</v>
          </cell>
          <cell r="X271" t="str">
            <v>B+</v>
          </cell>
          <cell r="Y271">
            <v>0</v>
          </cell>
          <cell r="Z271">
            <v>0</v>
          </cell>
          <cell r="AA271" t="str">
            <v>No</v>
          </cell>
          <cell r="AB271" t="str">
            <v>Public Rating</v>
          </cell>
          <cell r="AC271" t="str">
            <v>Broadcasting &amp; Entertainment</v>
          </cell>
          <cell r="AD271" t="str">
            <v>Cable and satellite television</v>
          </cell>
          <cell r="AE271" t="str">
            <v>United Kingdom</v>
          </cell>
          <cell r="AF271" t="str">
            <v>Senior Secured</v>
          </cell>
          <cell r="AG271">
            <v>38908</v>
          </cell>
          <cell r="AH271">
            <v>0</v>
          </cell>
          <cell r="AI271" t="str">
            <v>NO</v>
          </cell>
          <cell r="AJ271" t="str">
            <v>NO</v>
          </cell>
          <cell r="AK271">
            <v>0</v>
          </cell>
          <cell r="AL271" t="str">
            <v>Senior Secured Loan Collateral Debt Obligation</v>
          </cell>
          <cell r="AM271" t="str">
            <v>Senior Secured Loan Collateral Debt Obligation</v>
          </cell>
          <cell r="AN271" t="str">
            <v>NO</v>
          </cell>
          <cell r="AO271" t="str">
            <v>NO</v>
          </cell>
          <cell r="AP271" t="str">
            <v>NO</v>
          </cell>
          <cell r="AQ271" t="str">
            <v>NO</v>
          </cell>
          <cell r="AR271" t="str">
            <v>NO</v>
          </cell>
          <cell r="AS271" t="str">
            <v>Aaa</v>
          </cell>
          <cell r="AT271" t="str">
            <v>AAA</v>
          </cell>
          <cell r="AU271" t="str">
            <v>NO</v>
          </cell>
          <cell r="AV271" t="str">
            <v>NO</v>
          </cell>
          <cell r="AW271" t="str">
            <v>NO</v>
          </cell>
          <cell r="AX271" t="str">
            <v>NO</v>
          </cell>
          <cell r="AY271" t="str">
            <v>NO</v>
          </cell>
          <cell r="AZ271" t="str">
            <v>NO</v>
          </cell>
          <cell r="BA271" t="str">
            <v>GBP</v>
          </cell>
        </row>
        <row r="272">
          <cell r="A272" t="str">
            <v>BRS2GU0B8</v>
          </cell>
          <cell r="B272">
            <v>0</v>
          </cell>
          <cell r="C272" t="str">
            <v>Redprairie Holdings, Inc.</v>
          </cell>
          <cell r="D272" t="str">
            <v>Redprairie Corporation</v>
          </cell>
          <cell r="E272" t="str">
            <v>Term Loan</v>
          </cell>
          <cell r="F272" t="str">
            <v>LOAN</v>
          </cell>
          <cell r="G272">
            <v>41121</v>
          </cell>
          <cell r="H272" t="str">
            <v>FLOATING</v>
          </cell>
          <cell r="I272">
            <v>4</v>
          </cell>
          <cell r="J272">
            <v>0.03</v>
          </cell>
          <cell r="K272">
            <v>215000000</v>
          </cell>
          <cell r="L272" t="str">
            <v>B2</v>
          </cell>
          <cell r="M272" t="str">
            <v>N/R</v>
          </cell>
          <cell r="N272">
            <v>0</v>
          </cell>
          <cell r="O272">
            <v>0</v>
          </cell>
          <cell r="P272" t="str">
            <v>B2</v>
          </cell>
          <cell r="Q272">
            <v>0</v>
          </cell>
          <cell r="R272">
            <v>0</v>
          </cell>
          <cell r="S272" t="str">
            <v>No</v>
          </cell>
          <cell r="T272" t="str">
            <v>Public Rating</v>
          </cell>
          <cell r="U272" t="str">
            <v>B</v>
          </cell>
          <cell r="V272">
            <v>0</v>
          </cell>
          <cell r="W272">
            <v>0</v>
          </cell>
          <cell r="X272" t="str">
            <v>B</v>
          </cell>
          <cell r="Y272">
            <v>0</v>
          </cell>
          <cell r="Z272">
            <v>0</v>
          </cell>
          <cell r="AA272" t="str">
            <v>No</v>
          </cell>
          <cell r="AB272" t="str">
            <v>Public Rating</v>
          </cell>
          <cell r="AC272" t="str">
            <v>Electronics</v>
          </cell>
          <cell r="AD272" t="str">
            <v>Electronics/electrical</v>
          </cell>
          <cell r="AE272" t="str">
            <v>USA</v>
          </cell>
          <cell r="AF272" t="str">
            <v>Senior Secured</v>
          </cell>
          <cell r="AG272">
            <v>38929</v>
          </cell>
          <cell r="AH272">
            <v>0</v>
          </cell>
          <cell r="AI272" t="str">
            <v>NO</v>
          </cell>
          <cell r="AJ272" t="str">
            <v>NO</v>
          </cell>
          <cell r="AK272">
            <v>0</v>
          </cell>
          <cell r="AL272" t="str">
            <v>Senior Secured Loan Collateral Debt Obligation</v>
          </cell>
          <cell r="AM272" t="str">
            <v>Senior Secured Loan Collateral Debt Obligation</v>
          </cell>
          <cell r="AN272" t="str">
            <v>NO</v>
          </cell>
          <cell r="AO272" t="str">
            <v>NO</v>
          </cell>
          <cell r="AP272" t="str">
            <v>NO</v>
          </cell>
          <cell r="AQ272" t="str">
            <v>NO</v>
          </cell>
          <cell r="AR272" t="str">
            <v>NO</v>
          </cell>
          <cell r="AS272" t="str">
            <v>Aaa</v>
          </cell>
          <cell r="AT272" t="str">
            <v>AAA</v>
          </cell>
          <cell r="AU272" t="str">
            <v>NO</v>
          </cell>
          <cell r="AV272" t="str">
            <v>NO</v>
          </cell>
          <cell r="AW272" t="str">
            <v>NO</v>
          </cell>
          <cell r="AX272" t="str">
            <v>NO</v>
          </cell>
          <cell r="AY272" t="str">
            <v>NO</v>
          </cell>
          <cell r="AZ272" t="str">
            <v>NO</v>
          </cell>
          <cell r="BA272" t="str">
            <v>USD</v>
          </cell>
        </row>
        <row r="273">
          <cell r="A273" t="str">
            <v>BRS2GU0U6</v>
          </cell>
          <cell r="B273">
            <v>0</v>
          </cell>
          <cell r="C273" t="str">
            <v>Redprairie Holdings, Inc.</v>
          </cell>
          <cell r="D273" t="str">
            <v>Redprairie Corporation</v>
          </cell>
          <cell r="E273" t="str">
            <v>Second Lien Term Loan</v>
          </cell>
          <cell r="F273" t="str">
            <v>LOAN</v>
          </cell>
          <cell r="G273">
            <v>41305</v>
          </cell>
          <cell r="H273" t="str">
            <v>FLOATING</v>
          </cell>
          <cell r="I273">
            <v>4</v>
          </cell>
          <cell r="J273">
            <v>6.5000000000000002E-2</v>
          </cell>
          <cell r="K273">
            <v>215000000</v>
          </cell>
          <cell r="L273" t="str">
            <v>Caa1</v>
          </cell>
          <cell r="M273" t="str">
            <v>N/R</v>
          </cell>
          <cell r="N273">
            <v>0</v>
          </cell>
          <cell r="O273">
            <v>0</v>
          </cell>
          <cell r="P273" t="str">
            <v>B2</v>
          </cell>
          <cell r="Q273">
            <v>0</v>
          </cell>
          <cell r="R273">
            <v>0</v>
          </cell>
          <cell r="S273" t="str">
            <v>No</v>
          </cell>
          <cell r="T273" t="str">
            <v>Public Rating</v>
          </cell>
          <cell r="U273" t="str">
            <v>CCC+</v>
          </cell>
          <cell r="V273">
            <v>0</v>
          </cell>
          <cell r="W273">
            <v>0</v>
          </cell>
          <cell r="X273" t="str">
            <v>B</v>
          </cell>
          <cell r="Y273">
            <v>0</v>
          </cell>
          <cell r="Z273">
            <v>0</v>
          </cell>
          <cell r="AA273" t="str">
            <v>No</v>
          </cell>
          <cell r="AB273" t="str">
            <v>Public Rating</v>
          </cell>
          <cell r="AC273" t="str">
            <v>Electronics</v>
          </cell>
          <cell r="AD273" t="str">
            <v>Electronics/electrical</v>
          </cell>
          <cell r="AE273" t="str">
            <v>USA</v>
          </cell>
          <cell r="AF273" t="str">
            <v>Senior Secured</v>
          </cell>
          <cell r="AG273">
            <v>38929</v>
          </cell>
          <cell r="AH273">
            <v>0</v>
          </cell>
          <cell r="AI273" t="str">
            <v>NO</v>
          </cell>
          <cell r="AJ273" t="str">
            <v>NO</v>
          </cell>
          <cell r="AK273">
            <v>0</v>
          </cell>
          <cell r="AL273" t="str">
            <v>Second Lein Secured Loan Collateral Debt Obligation</v>
          </cell>
          <cell r="AM273" t="str">
            <v>Non Senior Secured/Second Lien Secured Loan</v>
          </cell>
          <cell r="AN273" t="str">
            <v>NO</v>
          </cell>
          <cell r="AO273" t="str">
            <v>NO</v>
          </cell>
          <cell r="AP273" t="str">
            <v>NO</v>
          </cell>
          <cell r="AQ273" t="str">
            <v>NO</v>
          </cell>
          <cell r="AR273" t="str">
            <v>NO</v>
          </cell>
          <cell r="AS273" t="str">
            <v>Aaa</v>
          </cell>
          <cell r="AT273" t="str">
            <v>AAA</v>
          </cell>
          <cell r="AU273" t="str">
            <v>NO</v>
          </cell>
          <cell r="AV273" t="str">
            <v>NO</v>
          </cell>
          <cell r="AW273" t="str">
            <v>NO</v>
          </cell>
          <cell r="AX273" t="str">
            <v>NO</v>
          </cell>
          <cell r="AY273" t="str">
            <v>NO</v>
          </cell>
          <cell r="AZ273" t="str">
            <v>NO</v>
          </cell>
          <cell r="BA273" t="str">
            <v>USD</v>
          </cell>
        </row>
        <row r="274">
          <cell r="A274" t="str">
            <v>BRS2H7HU8</v>
          </cell>
          <cell r="B274">
            <v>0</v>
          </cell>
          <cell r="C274" t="str">
            <v>P7S1 Holding II S.A.R.L.</v>
          </cell>
          <cell r="D274" t="str">
            <v>P7S1 Holding II S.A.R.L. (German Media Partners)</v>
          </cell>
          <cell r="E274" t="str">
            <v>Term Loan</v>
          </cell>
          <cell r="F274" t="str">
            <v>LOAN</v>
          </cell>
          <cell r="G274">
            <v>40732</v>
          </cell>
          <cell r="H274" t="str">
            <v>FLOATING</v>
          </cell>
          <cell r="I274">
            <v>4</v>
          </cell>
          <cell r="J274">
            <v>0.04</v>
          </cell>
          <cell r="K274">
            <v>1250000000</v>
          </cell>
          <cell r="L274" t="str">
            <v>N/R</v>
          </cell>
          <cell r="M274" t="str">
            <v>N/R</v>
          </cell>
          <cell r="N274">
            <v>0</v>
          </cell>
          <cell r="O274">
            <v>0</v>
          </cell>
          <cell r="P274" t="str">
            <v>N/R</v>
          </cell>
          <cell r="Q274">
            <v>0</v>
          </cell>
          <cell r="R274">
            <v>0</v>
          </cell>
          <cell r="S274" t="str">
            <v>No</v>
          </cell>
          <cell r="T274" t="str">
            <v>Public Rating</v>
          </cell>
          <cell r="U274" t="str">
            <v>B+</v>
          </cell>
          <cell r="V274">
            <v>0</v>
          </cell>
          <cell r="W274">
            <v>0</v>
          </cell>
          <cell r="X274" t="str">
            <v>B+</v>
          </cell>
          <cell r="Y274">
            <v>0</v>
          </cell>
          <cell r="Z274">
            <v>0</v>
          </cell>
          <cell r="AA274" t="str">
            <v>No</v>
          </cell>
          <cell r="AB274" t="str">
            <v>Public Rating</v>
          </cell>
          <cell r="AC274" t="str">
            <v>Broadcasting &amp; Entertainment</v>
          </cell>
          <cell r="AD274" t="str">
            <v>Broadcast radio and television</v>
          </cell>
          <cell r="AE274" t="str">
            <v>Germany</v>
          </cell>
          <cell r="AF274" t="str">
            <v>Senior Secured</v>
          </cell>
          <cell r="AG274">
            <v>38906</v>
          </cell>
          <cell r="AH274">
            <v>0</v>
          </cell>
          <cell r="AI274" t="str">
            <v>NO</v>
          </cell>
          <cell r="AJ274" t="str">
            <v>NO</v>
          </cell>
          <cell r="AK274">
            <v>0</v>
          </cell>
          <cell r="AL274" t="str">
            <v>Senior Secured Loan Collateral Debt Obligation</v>
          </cell>
          <cell r="AM274" t="str">
            <v>Senior Secured Loan Collateral Debt Obligation</v>
          </cell>
          <cell r="AN274" t="str">
            <v>NO</v>
          </cell>
          <cell r="AO274" t="str">
            <v>NO</v>
          </cell>
          <cell r="AP274" t="str">
            <v>NO</v>
          </cell>
          <cell r="AQ274" t="str">
            <v>NO</v>
          </cell>
          <cell r="AR274" t="str">
            <v>NO</v>
          </cell>
          <cell r="AS274" t="str">
            <v>Aaa</v>
          </cell>
          <cell r="AT274" t="str">
            <v>AAA</v>
          </cell>
          <cell r="AU274" t="str">
            <v>NO</v>
          </cell>
          <cell r="AV274" t="str">
            <v>NO</v>
          </cell>
          <cell r="AW274" t="str">
            <v>NO</v>
          </cell>
          <cell r="AX274" t="str">
            <v>NO</v>
          </cell>
          <cell r="AY274" t="str">
            <v>NO</v>
          </cell>
          <cell r="AZ274" t="str">
            <v>NO</v>
          </cell>
          <cell r="BA274" t="str">
            <v>USD</v>
          </cell>
        </row>
        <row r="275">
          <cell r="A275" t="str">
            <v>BRS2H7MW8</v>
          </cell>
          <cell r="B275">
            <v>0</v>
          </cell>
          <cell r="C275" t="str">
            <v>Telewest Global, Inc. (to be renamed NTL Incorporated)</v>
          </cell>
          <cell r="D275" t="str">
            <v>NTL Cable PLC/NTL Dover LLC/NTL Investment Holdings Limited/Telewest Communications Networks Limited/NTLIH Sub Limited</v>
          </cell>
          <cell r="E275" t="str">
            <v>Term Loan C</v>
          </cell>
          <cell r="F275" t="str">
            <v>LOAN</v>
          </cell>
          <cell r="G275">
            <v>41336</v>
          </cell>
          <cell r="H275" t="str">
            <v>FLOATING</v>
          </cell>
          <cell r="I275">
            <v>4</v>
          </cell>
          <cell r="J275">
            <v>2.75E-2</v>
          </cell>
          <cell r="K275">
            <v>5275000000</v>
          </cell>
          <cell r="L275" t="str">
            <v>B1</v>
          </cell>
          <cell r="M275" t="str">
            <v>N/R</v>
          </cell>
          <cell r="N275">
            <v>0</v>
          </cell>
          <cell r="O275">
            <v>0</v>
          </cell>
          <cell r="P275" t="str">
            <v>Ba3</v>
          </cell>
          <cell r="Q275">
            <v>0</v>
          </cell>
          <cell r="R275">
            <v>0</v>
          </cell>
          <cell r="S275" t="str">
            <v>No</v>
          </cell>
          <cell r="T275" t="str">
            <v>Public Rating</v>
          </cell>
          <cell r="U275" t="str">
            <v>B+</v>
          </cell>
          <cell r="V275">
            <v>0</v>
          </cell>
          <cell r="W275">
            <v>0</v>
          </cell>
          <cell r="X275" t="str">
            <v>B+</v>
          </cell>
          <cell r="Y275">
            <v>0</v>
          </cell>
          <cell r="Z275">
            <v>0</v>
          </cell>
          <cell r="AA275" t="str">
            <v>No</v>
          </cell>
          <cell r="AB275" t="str">
            <v>Public Rating</v>
          </cell>
          <cell r="AC275" t="str">
            <v>Broadcasting &amp; Entertainment</v>
          </cell>
          <cell r="AD275" t="str">
            <v>Cable and satellite television</v>
          </cell>
          <cell r="AE275" t="str">
            <v>United Kingdom</v>
          </cell>
          <cell r="AF275" t="str">
            <v>Senior Secured</v>
          </cell>
          <cell r="AG275">
            <v>38908</v>
          </cell>
          <cell r="AH275">
            <v>0</v>
          </cell>
          <cell r="AI275" t="str">
            <v>NO</v>
          </cell>
          <cell r="AJ275" t="str">
            <v>NO</v>
          </cell>
          <cell r="AK275">
            <v>0</v>
          </cell>
          <cell r="AL275" t="str">
            <v>Senior Secured Loan Collateral Debt Obligation</v>
          </cell>
          <cell r="AM275" t="str">
            <v>Senior Secured Loan Collateral Debt Obligation</v>
          </cell>
          <cell r="AN275" t="str">
            <v>NO</v>
          </cell>
          <cell r="AO275" t="str">
            <v>NO</v>
          </cell>
          <cell r="AP275" t="str">
            <v>NO</v>
          </cell>
          <cell r="AQ275" t="str">
            <v>NO</v>
          </cell>
          <cell r="AR275" t="str">
            <v>NO</v>
          </cell>
          <cell r="AS275" t="str">
            <v>Aaa</v>
          </cell>
          <cell r="AT275" t="str">
            <v>AAA</v>
          </cell>
          <cell r="AU275" t="str">
            <v>NO</v>
          </cell>
          <cell r="AV275" t="str">
            <v>NO</v>
          </cell>
          <cell r="AW275" t="str">
            <v>NO</v>
          </cell>
          <cell r="AX275" t="str">
            <v>NO</v>
          </cell>
          <cell r="AY275" t="str">
            <v>NO</v>
          </cell>
          <cell r="AZ275" t="str">
            <v>NO</v>
          </cell>
          <cell r="BA275" t="str">
            <v>GBP</v>
          </cell>
        </row>
        <row r="276">
          <cell r="A276" t="str">
            <v>BRS2H7E98</v>
          </cell>
          <cell r="B276">
            <v>0</v>
          </cell>
          <cell r="C276" t="str">
            <v>Invensys Plc</v>
          </cell>
          <cell r="D276" t="str">
            <v>Invensys International Holdings Limited</v>
          </cell>
          <cell r="E276" t="str">
            <v>Term Loan B</v>
          </cell>
          <cell r="F276" t="str">
            <v>LOAN</v>
          </cell>
          <cell r="G276">
            <v>40558</v>
          </cell>
          <cell r="H276" t="str">
            <v>FLOATING</v>
          </cell>
          <cell r="I276">
            <v>4</v>
          </cell>
          <cell r="J276">
            <v>2.5000000000000001E-2</v>
          </cell>
          <cell r="K276">
            <v>700000000</v>
          </cell>
          <cell r="L276" t="str">
            <v>B3</v>
          </cell>
          <cell r="M276" t="str">
            <v>N/R</v>
          </cell>
          <cell r="N276">
            <v>0</v>
          </cell>
          <cell r="O276">
            <v>0</v>
          </cell>
          <cell r="P276" t="str">
            <v>B1</v>
          </cell>
          <cell r="Q276">
            <v>0</v>
          </cell>
          <cell r="R276">
            <v>0</v>
          </cell>
          <cell r="S276" t="str">
            <v>No</v>
          </cell>
          <cell r="T276" t="str">
            <v>Private Rating</v>
          </cell>
          <cell r="U276" t="str">
            <v>B+</v>
          </cell>
          <cell r="V276" t="str">
            <v/>
          </cell>
          <cell r="W276" t="str">
            <v/>
          </cell>
          <cell r="X276" t="str">
            <v>B+</v>
          </cell>
          <cell r="Y276">
            <v>0</v>
          </cell>
          <cell r="Z276">
            <v>0</v>
          </cell>
          <cell r="AA276" t="str">
            <v>No</v>
          </cell>
          <cell r="AB276" t="str">
            <v>Private Rating</v>
          </cell>
          <cell r="AC276" t="str">
            <v>Diversified/Conglomerate Manufacturing</v>
          </cell>
          <cell r="AD276" t="str">
            <v>Industrial equipment</v>
          </cell>
          <cell r="AE276" t="str">
            <v>UNITED KINGDOM</v>
          </cell>
          <cell r="AF276" t="str">
            <v>Senior Secured</v>
          </cell>
          <cell r="AG276">
            <v>38862</v>
          </cell>
          <cell r="AH276">
            <v>0</v>
          </cell>
          <cell r="AI276" t="str">
            <v>NO</v>
          </cell>
          <cell r="AJ276" t="str">
            <v>NO</v>
          </cell>
          <cell r="AK276">
            <v>0</v>
          </cell>
          <cell r="AL276" t="str">
            <v>Senior Secured Loan Collateral Debt Obligation</v>
          </cell>
          <cell r="AM276" t="str">
            <v>Senior Secured Loan Collateral Debt Obligation</v>
          </cell>
          <cell r="AN276" t="str">
            <v>NO</v>
          </cell>
          <cell r="AO276" t="str">
            <v>NO</v>
          </cell>
          <cell r="AP276" t="str">
            <v>NO</v>
          </cell>
          <cell r="AQ276" t="str">
            <v>NO</v>
          </cell>
          <cell r="AR276" t="str">
            <v>NO</v>
          </cell>
          <cell r="AS276" t="str">
            <v>Aaa</v>
          </cell>
          <cell r="AT276" t="str">
            <v>AAA</v>
          </cell>
          <cell r="AU276" t="str">
            <v>NO</v>
          </cell>
          <cell r="AV276" t="str">
            <v>NO</v>
          </cell>
          <cell r="AW276" t="str">
            <v>NO</v>
          </cell>
          <cell r="AX276" t="str">
            <v>NO</v>
          </cell>
          <cell r="AY276" t="str">
            <v>NO</v>
          </cell>
          <cell r="AZ276" t="str">
            <v>NO</v>
          </cell>
          <cell r="BA276" t="str">
            <v>USD</v>
          </cell>
        </row>
        <row r="277">
          <cell r="A277" t="str">
            <v>BRS2H7ER8</v>
          </cell>
          <cell r="B277">
            <v>0</v>
          </cell>
          <cell r="C277" t="str">
            <v>Invensys Plc</v>
          </cell>
          <cell r="D277" t="str">
            <v>Invensys International Holdings Limited</v>
          </cell>
          <cell r="E277" t="str">
            <v>Term Loan</v>
          </cell>
          <cell r="F277" t="str">
            <v>LOAN</v>
          </cell>
          <cell r="G277">
            <v>40527</v>
          </cell>
          <cell r="H277" t="str">
            <v>FLOATING</v>
          </cell>
          <cell r="I277">
            <v>4</v>
          </cell>
          <cell r="J277">
            <v>2.2499999999999999E-2</v>
          </cell>
          <cell r="K277">
            <v>700000000</v>
          </cell>
          <cell r="L277" t="str">
            <v>B3</v>
          </cell>
          <cell r="M277" t="str">
            <v>N/R</v>
          </cell>
          <cell r="N277">
            <v>0</v>
          </cell>
          <cell r="O277">
            <v>0</v>
          </cell>
          <cell r="P277" t="str">
            <v>B1</v>
          </cell>
          <cell r="Q277">
            <v>0</v>
          </cell>
          <cell r="R277">
            <v>0</v>
          </cell>
          <cell r="S277" t="str">
            <v>No</v>
          </cell>
          <cell r="T277" t="str">
            <v>Private Rating</v>
          </cell>
          <cell r="U277" t="str">
            <v>B+</v>
          </cell>
          <cell r="V277" t="str">
            <v/>
          </cell>
          <cell r="W277" t="str">
            <v/>
          </cell>
          <cell r="X277" t="str">
            <v>B+</v>
          </cell>
          <cell r="Y277">
            <v>0</v>
          </cell>
          <cell r="Z277">
            <v>0</v>
          </cell>
          <cell r="AA277" t="str">
            <v>No</v>
          </cell>
          <cell r="AB277" t="str">
            <v>Private Rating</v>
          </cell>
          <cell r="AC277" t="str">
            <v>Diversified/Conglomerate Manufacturing</v>
          </cell>
          <cell r="AD277" t="str">
            <v>Industrial equipment</v>
          </cell>
          <cell r="AE277" t="str">
            <v>UNITED KINGDOM</v>
          </cell>
          <cell r="AF277" t="str">
            <v>Senior Secured</v>
          </cell>
          <cell r="AG277">
            <v>38862</v>
          </cell>
          <cell r="AH277">
            <v>0</v>
          </cell>
          <cell r="AI277" t="str">
            <v>NO</v>
          </cell>
          <cell r="AJ277" t="str">
            <v>NO</v>
          </cell>
          <cell r="AK277">
            <v>0</v>
          </cell>
          <cell r="AL277" t="str">
            <v>Senior Secured Loan Collateral Debt Obligation</v>
          </cell>
          <cell r="AM277" t="str">
            <v>Senior Secured Loan Collateral Debt Obligation</v>
          </cell>
          <cell r="AN277" t="str">
            <v>NO</v>
          </cell>
          <cell r="AO277" t="str">
            <v>NO</v>
          </cell>
          <cell r="AP277" t="str">
            <v>NO</v>
          </cell>
          <cell r="AQ277" t="str">
            <v>NO</v>
          </cell>
          <cell r="AR277" t="str">
            <v>NO</v>
          </cell>
          <cell r="AS277" t="str">
            <v>Aaa</v>
          </cell>
          <cell r="AT277" t="str">
            <v>AAA</v>
          </cell>
          <cell r="AU277" t="str">
            <v>NO</v>
          </cell>
          <cell r="AV277" t="str">
            <v>NO</v>
          </cell>
          <cell r="AW277" t="str">
            <v>NO</v>
          </cell>
          <cell r="AX277" t="str">
            <v>NO</v>
          </cell>
          <cell r="AY277" t="str">
            <v>NO</v>
          </cell>
          <cell r="AZ277" t="str">
            <v>NO</v>
          </cell>
          <cell r="BA277" t="str">
            <v>USD</v>
          </cell>
        </row>
        <row r="278">
          <cell r="A278" t="str">
            <v>BRS2H7GW5</v>
          </cell>
          <cell r="B278">
            <v>0</v>
          </cell>
          <cell r="C278" t="str">
            <v>Invensys Plc</v>
          </cell>
          <cell r="D278" t="str">
            <v>Invensys International Holdings Limited</v>
          </cell>
          <cell r="E278" t="str">
            <v>Term Loan</v>
          </cell>
          <cell r="F278" t="str">
            <v>LOAN</v>
          </cell>
          <cell r="G278">
            <v>40527</v>
          </cell>
          <cell r="H278" t="str">
            <v>FLOATING</v>
          </cell>
          <cell r="I278">
            <v>4</v>
          </cell>
          <cell r="J278">
            <v>2.5000000000000001E-2</v>
          </cell>
          <cell r="K278">
            <v>700000000</v>
          </cell>
          <cell r="L278" t="str">
            <v>B3</v>
          </cell>
          <cell r="M278" t="str">
            <v>N/R</v>
          </cell>
          <cell r="N278">
            <v>0</v>
          </cell>
          <cell r="O278">
            <v>0</v>
          </cell>
          <cell r="P278" t="str">
            <v>B1</v>
          </cell>
          <cell r="Q278">
            <v>0</v>
          </cell>
          <cell r="R278">
            <v>0</v>
          </cell>
          <cell r="S278" t="str">
            <v>No</v>
          </cell>
          <cell r="T278" t="str">
            <v>Private Rating</v>
          </cell>
          <cell r="U278" t="str">
            <v>B+</v>
          </cell>
          <cell r="V278" t="str">
            <v/>
          </cell>
          <cell r="W278" t="str">
            <v/>
          </cell>
          <cell r="X278" t="str">
            <v>B+</v>
          </cell>
          <cell r="Y278">
            <v>0</v>
          </cell>
          <cell r="Z278">
            <v>0</v>
          </cell>
          <cell r="AA278" t="str">
            <v>No</v>
          </cell>
          <cell r="AB278" t="str">
            <v>Private Rating</v>
          </cell>
          <cell r="AC278" t="str">
            <v>Diversified/Conglomerate Manufacturing</v>
          </cell>
          <cell r="AD278" t="str">
            <v>Industrial equipment</v>
          </cell>
          <cell r="AE278" t="str">
            <v>UNITED KINGDOM</v>
          </cell>
          <cell r="AF278" t="str">
            <v>Senior Secured</v>
          </cell>
          <cell r="AG278">
            <v>38862</v>
          </cell>
          <cell r="AH278">
            <v>0</v>
          </cell>
          <cell r="AI278" t="str">
            <v>NO</v>
          </cell>
          <cell r="AJ278" t="str">
            <v>NO</v>
          </cell>
          <cell r="AK278">
            <v>0</v>
          </cell>
          <cell r="AL278" t="str">
            <v>Senior Secured Loan Collateral Debt Obligation</v>
          </cell>
          <cell r="AM278" t="str">
            <v>Senior Secured Loan Collateral Debt Obligation</v>
          </cell>
          <cell r="AN278" t="str">
            <v>NO</v>
          </cell>
          <cell r="AO278" t="str">
            <v>NO</v>
          </cell>
          <cell r="AP278" t="str">
            <v>NO</v>
          </cell>
          <cell r="AQ278" t="str">
            <v>NO</v>
          </cell>
          <cell r="AR278" t="str">
            <v>NO</v>
          </cell>
          <cell r="AS278" t="str">
            <v>Aaa</v>
          </cell>
          <cell r="AT278" t="str">
            <v>AAA</v>
          </cell>
          <cell r="AU278" t="str">
            <v>NO</v>
          </cell>
          <cell r="AV278" t="str">
            <v>NO</v>
          </cell>
          <cell r="AW278" t="str">
            <v>NO</v>
          </cell>
          <cell r="AX278" t="str">
            <v>NO</v>
          </cell>
          <cell r="AY278" t="str">
            <v>NO</v>
          </cell>
          <cell r="AZ278" t="str">
            <v>NO</v>
          </cell>
          <cell r="BA278" t="str">
            <v>Euro</v>
          </cell>
        </row>
        <row r="279">
          <cell r="A279" t="str">
            <v>BRS2H8893</v>
          </cell>
          <cell r="B279">
            <v>0</v>
          </cell>
          <cell r="C279" t="str">
            <v>Ineos Group Limited/Ineos Finance LLC</v>
          </cell>
          <cell r="D279" t="str">
            <v xml:space="preserve">Ineos Holdings Limited </v>
          </cell>
          <cell r="E279" t="str">
            <v>Second Lien Term Loan</v>
          </cell>
          <cell r="F279" t="str">
            <v>LOAN</v>
          </cell>
          <cell r="G279">
            <v>42171</v>
          </cell>
          <cell r="H279" t="str">
            <v>FLOATING</v>
          </cell>
          <cell r="I279">
            <v>4</v>
          </cell>
          <cell r="J279">
            <v>3.7499999999999999E-2</v>
          </cell>
          <cell r="K279">
            <v>400000000</v>
          </cell>
          <cell r="L279" t="str">
            <v>B1</v>
          </cell>
          <cell r="M279" t="str">
            <v>N/R</v>
          </cell>
          <cell r="N279">
            <v>0</v>
          </cell>
          <cell r="O279">
            <v>0</v>
          </cell>
          <cell r="P279" t="str">
            <v>Ba3</v>
          </cell>
          <cell r="Q279">
            <v>0</v>
          </cell>
          <cell r="R279">
            <v>0</v>
          </cell>
          <cell r="S279" t="str">
            <v>No</v>
          </cell>
          <cell r="T279" t="str">
            <v>Public Rating</v>
          </cell>
          <cell r="U279" t="str">
            <v>B-</v>
          </cell>
          <cell r="V279">
            <v>0</v>
          </cell>
          <cell r="W279">
            <v>0</v>
          </cell>
          <cell r="X279" t="str">
            <v>B+</v>
          </cell>
          <cell r="Y279">
            <v>0</v>
          </cell>
          <cell r="Z279">
            <v>0</v>
          </cell>
          <cell r="AA279" t="str">
            <v>No</v>
          </cell>
          <cell r="AB279" t="str">
            <v>Public Rating</v>
          </cell>
          <cell r="AC279" t="str">
            <v>Chemicals, Plastics and Rubber</v>
          </cell>
          <cell r="AD279" t="str">
            <v>Chemical and plastics</v>
          </cell>
          <cell r="AE279" t="str">
            <v>United Kingdom</v>
          </cell>
          <cell r="AF279" t="str">
            <v>Second Lien</v>
          </cell>
          <cell r="AG279">
            <v>38884</v>
          </cell>
          <cell r="AH279">
            <v>0</v>
          </cell>
          <cell r="AI279" t="str">
            <v>NO</v>
          </cell>
          <cell r="AJ279" t="str">
            <v>NO</v>
          </cell>
          <cell r="AK279">
            <v>0</v>
          </cell>
          <cell r="AL279" t="str">
            <v>Second Lein Secured Loan Collateral Debt Obligation</v>
          </cell>
          <cell r="AM279" t="str">
            <v>Non Senior Secured/Second Lien Secured Loan</v>
          </cell>
          <cell r="AN279" t="str">
            <v>NO</v>
          </cell>
          <cell r="AO279" t="str">
            <v>NO</v>
          </cell>
          <cell r="AP279" t="str">
            <v>NO</v>
          </cell>
          <cell r="AQ279" t="str">
            <v>NO</v>
          </cell>
          <cell r="AR279" t="str">
            <v>NO</v>
          </cell>
          <cell r="AS279" t="str">
            <v>Aaa</v>
          </cell>
          <cell r="AT279" t="str">
            <v>AAA</v>
          </cell>
          <cell r="AU279" t="str">
            <v>NO</v>
          </cell>
          <cell r="AV279" t="str">
            <v>NO</v>
          </cell>
          <cell r="AW279" t="str">
            <v>NO</v>
          </cell>
          <cell r="AX279" t="str">
            <v>NO</v>
          </cell>
          <cell r="AY279" t="str">
            <v>NO</v>
          </cell>
          <cell r="AZ279" t="str">
            <v>NO</v>
          </cell>
          <cell r="BA279" t="str">
            <v>Euro</v>
          </cell>
        </row>
        <row r="280">
          <cell r="A280" t="str">
            <v>BRS2HEFQ4</v>
          </cell>
          <cell r="B280">
            <v>0</v>
          </cell>
          <cell r="C280" t="str">
            <v>Coleto Creek WLE, LP</v>
          </cell>
          <cell r="D280" t="str">
            <v>Coleto Creek WLE, LP</v>
          </cell>
          <cell r="E280" t="str">
            <v>Term Loan</v>
          </cell>
          <cell r="F280" t="str">
            <v>LOAN</v>
          </cell>
          <cell r="G280">
            <v>40724</v>
          </cell>
          <cell r="H280" t="str">
            <v>FLOATING</v>
          </cell>
          <cell r="I280">
            <v>4</v>
          </cell>
          <cell r="J280">
            <v>2.2499999999999999E-2</v>
          </cell>
          <cell r="K280">
            <v>465000000</v>
          </cell>
          <cell r="L280" t="str">
            <v>Ba2</v>
          </cell>
          <cell r="M280" t="str">
            <v>N/R</v>
          </cell>
          <cell r="N280">
            <v>0</v>
          </cell>
          <cell r="O280">
            <v>0</v>
          </cell>
          <cell r="P280" t="str">
            <v>B1</v>
          </cell>
          <cell r="Q280">
            <v>0</v>
          </cell>
          <cell r="R280">
            <v>0</v>
          </cell>
          <cell r="S280" t="str">
            <v>No</v>
          </cell>
          <cell r="T280" t="str">
            <v>Public Rating</v>
          </cell>
          <cell r="U280" t="str">
            <v>BB</v>
          </cell>
          <cell r="V280" t="str">
            <v/>
          </cell>
          <cell r="W280" t="str">
            <v/>
          </cell>
          <cell r="X280" t="str">
            <v>B+</v>
          </cell>
          <cell r="Y280">
            <v>0</v>
          </cell>
          <cell r="Z280">
            <v>0</v>
          </cell>
          <cell r="AA280" t="str">
            <v>No</v>
          </cell>
          <cell r="AB280" t="str">
            <v>Public Rating</v>
          </cell>
          <cell r="AC280" t="str">
            <v>Utilities</v>
          </cell>
          <cell r="AD280" t="str">
            <v>Utilities</v>
          </cell>
          <cell r="AE280" t="str">
            <v>USA</v>
          </cell>
          <cell r="AF280" t="str">
            <v>Senior Secured</v>
          </cell>
          <cell r="AG280">
            <v>38789</v>
          </cell>
          <cell r="AH280">
            <v>0</v>
          </cell>
          <cell r="AI280" t="str">
            <v>NO</v>
          </cell>
          <cell r="AJ280" t="str">
            <v>NO</v>
          </cell>
          <cell r="AK280">
            <v>0</v>
          </cell>
          <cell r="AL280" t="str">
            <v>Senior Secured Loan Collateral Debt Obligation</v>
          </cell>
          <cell r="AM280" t="str">
            <v>Senior Secured Loan Collateral Debt Obligation</v>
          </cell>
          <cell r="AN280" t="str">
            <v>NO</v>
          </cell>
          <cell r="AO280" t="str">
            <v>NO</v>
          </cell>
          <cell r="AP280" t="str">
            <v>NO</v>
          </cell>
          <cell r="AQ280" t="str">
            <v>NO</v>
          </cell>
          <cell r="AR280" t="str">
            <v>NO</v>
          </cell>
          <cell r="AS280" t="str">
            <v>Aaa</v>
          </cell>
          <cell r="AT280" t="str">
            <v>AAA</v>
          </cell>
          <cell r="AU280" t="str">
            <v>NO</v>
          </cell>
          <cell r="AV280" t="str">
            <v>NO</v>
          </cell>
          <cell r="AW280" t="str">
            <v>NO</v>
          </cell>
          <cell r="AX280" t="str">
            <v>NO</v>
          </cell>
          <cell r="AY280" t="str">
            <v>NO</v>
          </cell>
          <cell r="AZ280" t="str">
            <v>NO</v>
          </cell>
          <cell r="BA280" t="str">
            <v>USD</v>
          </cell>
        </row>
        <row r="281">
          <cell r="A281" t="str">
            <v>BRS2HEG18</v>
          </cell>
          <cell r="B281">
            <v>0</v>
          </cell>
          <cell r="C281" t="str">
            <v>Coleto Creek WLE, LP</v>
          </cell>
          <cell r="D281" t="str">
            <v>Coleto Creek WLE, LP</v>
          </cell>
          <cell r="E281" t="str">
            <v>Synthetic L/C Facility</v>
          </cell>
          <cell r="F281" t="str">
            <v>LOAN</v>
          </cell>
          <cell r="G281">
            <v>40724</v>
          </cell>
          <cell r="H281" t="str">
            <v>FLOATING</v>
          </cell>
          <cell r="I281">
            <v>4</v>
          </cell>
          <cell r="J281">
            <v>2.2499999999999999E-2</v>
          </cell>
          <cell r="K281">
            <v>465000000</v>
          </cell>
          <cell r="L281" t="str">
            <v>B1</v>
          </cell>
          <cell r="M281" t="str">
            <v>N/R</v>
          </cell>
          <cell r="N281">
            <v>0</v>
          </cell>
          <cell r="O281">
            <v>0</v>
          </cell>
          <cell r="P281" t="str">
            <v>B1</v>
          </cell>
          <cell r="Q281">
            <v>0</v>
          </cell>
          <cell r="R281">
            <v>0</v>
          </cell>
          <cell r="S281" t="str">
            <v>No</v>
          </cell>
          <cell r="T281" t="str">
            <v>Public Rating</v>
          </cell>
          <cell r="U281" t="str">
            <v>BB</v>
          </cell>
          <cell r="V281" t="str">
            <v/>
          </cell>
          <cell r="W281" t="str">
            <v/>
          </cell>
          <cell r="X281" t="str">
            <v>B+</v>
          </cell>
          <cell r="Y281">
            <v>0</v>
          </cell>
          <cell r="Z281">
            <v>0</v>
          </cell>
          <cell r="AA281" t="str">
            <v>No</v>
          </cell>
          <cell r="AB281" t="str">
            <v>Public Rating</v>
          </cell>
          <cell r="AC281" t="str">
            <v>Utilities</v>
          </cell>
          <cell r="AD281" t="str">
            <v>Utilities</v>
          </cell>
          <cell r="AE281" t="str">
            <v>USA</v>
          </cell>
          <cell r="AF281" t="str">
            <v>Senior Secured</v>
          </cell>
          <cell r="AG281">
            <v>38789</v>
          </cell>
          <cell r="AH281">
            <v>0</v>
          </cell>
          <cell r="AI281" t="str">
            <v>NO</v>
          </cell>
          <cell r="AJ281" t="str">
            <v>NO</v>
          </cell>
          <cell r="AK281">
            <v>0</v>
          </cell>
          <cell r="AL281" t="str">
            <v>Senior Secured Loan Collateral Debt Obligation</v>
          </cell>
          <cell r="AM281" t="str">
            <v>Senior Secured Loan Collateral Debt Obligation</v>
          </cell>
          <cell r="AN281" t="str">
            <v>NO</v>
          </cell>
          <cell r="AO281" t="str">
            <v>NO</v>
          </cell>
          <cell r="AP281" t="str">
            <v>NO</v>
          </cell>
          <cell r="AQ281" t="str">
            <v>NO</v>
          </cell>
          <cell r="AR281" t="str">
            <v>NO</v>
          </cell>
          <cell r="AS281" t="str">
            <v>Aaa</v>
          </cell>
          <cell r="AT281" t="str">
            <v>AAA</v>
          </cell>
          <cell r="AU281" t="str">
            <v>NO</v>
          </cell>
          <cell r="AV281" t="str">
            <v>NO</v>
          </cell>
          <cell r="AW281" t="str">
            <v>NO</v>
          </cell>
          <cell r="AX281" t="str">
            <v>NO</v>
          </cell>
          <cell r="AY281" t="str">
            <v>NO</v>
          </cell>
          <cell r="AZ281" t="str">
            <v>NO</v>
          </cell>
          <cell r="BA281" t="str">
            <v>USD</v>
          </cell>
        </row>
        <row r="282">
          <cell r="A282" t="str">
            <v>BRS204205</v>
          </cell>
          <cell r="B282">
            <v>0</v>
          </cell>
          <cell r="C282" t="str">
            <v>Smurfit/Kappa</v>
          </cell>
          <cell r="D282" t="str">
            <v>Smurfit/Kappa</v>
          </cell>
          <cell r="E282" t="str">
            <v>Term Loan B1</v>
          </cell>
          <cell r="F282" t="str">
            <v>LOAN</v>
          </cell>
          <cell r="G282">
            <v>41685</v>
          </cell>
          <cell r="H282" t="str">
            <v>FLOATING</v>
          </cell>
          <cell r="I282">
            <v>4</v>
          </cell>
          <cell r="J282">
            <v>2.8750000000000001E-2</v>
          </cell>
          <cell r="K282">
            <v>1000000</v>
          </cell>
          <cell r="L282" t="str">
            <v>N/R</v>
          </cell>
          <cell r="M282" t="str">
            <v>N/R</v>
          </cell>
          <cell r="N282">
            <v>0</v>
          </cell>
          <cell r="O282">
            <v>0</v>
          </cell>
          <cell r="P282" t="str">
            <v>N/R</v>
          </cell>
          <cell r="Q282">
            <v>0</v>
          </cell>
          <cell r="R282">
            <v>0</v>
          </cell>
          <cell r="S282" t="str">
            <v>No</v>
          </cell>
          <cell r="T282" t="str">
            <v>N/A</v>
          </cell>
          <cell r="U282" t="str">
            <v>N/R</v>
          </cell>
          <cell r="V282">
            <v>0</v>
          </cell>
          <cell r="W282">
            <v>0</v>
          </cell>
          <cell r="X282" t="str">
            <v>B+</v>
          </cell>
          <cell r="Y282" t="str">
            <v>On watch</v>
          </cell>
          <cell r="Z282" t="str">
            <v>Downgrade</v>
          </cell>
          <cell r="AA282" t="str">
            <v>No</v>
          </cell>
          <cell r="AB282" t="str">
            <v>N/A</v>
          </cell>
          <cell r="AC282" t="str">
            <v>Containers, Packaging and Glass</v>
          </cell>
          <cell r="AD282" t="str">
            <v>Containers and glass products</v>
          </cell>
          <cell r="AE282" t="str">
            <v>Ireland</v>
          </cell>
          <cell r="AF282" t="str">
            <v>Senior Secured</v>
          </cell>
          <cell r="AG282">
            <v>38757</v>
          </cell>
          <cell r="AH282">
            <v>0</v>
          </cell>
          <cell r="AI282" t="str">
            <v>NO</v>
          </cell>
          <cell r="AJ282" t="str">
            <v>NO</v>
          </cell>
          <cell r="AK282">
            <v>0</v>
          </cell>
          <cell r="AL282" t="str">
            <v>Senior Secured Loan Collateral Debt Obligation</v>
          </cell>
          <cell r="AM282" t="str">
            <v>Senior Secured Loan Collateral Debt Obligation</v>
          </cell>
          <cell r="AN282" t="str">
            <v>NO</v>
          </cell>
          <cell r="AO282" t="str">
            <v>NO</v>
          </cell>
          <cell r="AP282" t="str">
            <v>NO</v>
          </cell>
          <cell r="AQ282" t="str">
            <v>NO</v>
          </cell>
          <cell r="AR282" t="str">
            <v>NO</v>
          </cell>
          <cell r="AS282" t="str">
            <v>Aaa</v>
          </cell>
          <cell r="AT282" t="str">
            <v>AAA</v>
          </cell>
          <cell r="AU282" t="str">
            <v>NO</v>
          </cell>
          <cell r="AV282" t="str">
            <v>NO</v>
          </cell>
          <cell r="AW282" t="str">
            <v>NO</v>
          </cell>
          <cell r="AX282" t="str">
            <v>NO</v>
          </cell>
          <cell r="AY282" t="str">
            <v>NO</v>
          </cell>
          <cell r="AZ282" t="str">
            <v>NO</v>
          </cell>
          <cell r="BA282" t="str">
            <v>Euro</v>
          </cell>
        </row>
        <row r="283">
          <cell r="A283" t="str">
            <v>BRS2042F2</v>
          </cell>
          <cell r="B283">
            <v>0</v>
          </cell>
          <cell r="C283" t="str">
            <v>Smurfit/Kappa</v>
          </cell>
          <cell r="D283" t="str">
            <v>Smurfit/Kappa</v>
          </cell>
          <cell r="E283" t="str">
            <v>Term Loan C1</v>
          </cell>
          <cell r="F283" t="str">
            <v>LOAN</v>
          </cell>
          <cell r="G283">
            <v>41685</v>
          </cell>
          <cell r="H283" t="str">
            <v>FLOATING</v>
          </cell>
          <cell r="I283">
            <v>4</v>
          </cell>
          <cell r="J283">
            <v>2.8750000000000001E-2</v>
          </cell>
          <cell r="K283">
            <v>1000000</v>
          </cell>
          <cell r="L283" t="str">
            <v>N/R</v>
          </cell>
          <cell r="M283" t="str">
            <v>N/R</v>
          </cell>
          <cell r="N283">
            <v>0</v>
          </cell>
          <cell r="O283">
            <v>0</v>
          </cell>
          <cell r="P283" t="str">
            <v>N/R</v>
          </cell>
          <cell r="Q283">
            <v>0</v>
          </cell>
          <cell r="R283">
            <v>0</v>
          </cell>
          <cell r="S283" t="str">
            <v>No</v>
          </cell>
          <cell r="T283" t="str">
            <v>N/A</v>
          </cell>
          <cell r="U283" t="str">
            <v>N/R</v>
          </cell>
          <cell r="V283">
            <v>0</v>
          </cell>
          <cell r="W283">
            <v>0</v>
          </cell>
          <cell r="X283" t="str">
            <v>B+</v>
          </cell>
          <cell r="Y283" t="str">
            <v>On watch</v>
          </cell>
          <cell r="Z283" t="str">
            <v>Downgrade</v>
          </cell>
          <cell r="AA283" t="str">
            <v>No</v>
          </cell>
          <cell r="AB283" t="str">
            <v>N/A</v>
          </cell>
          <cell r="AC283" t="str">
            <v>Containers, Packaging and Glass</v>
          </cell>
          <cell r="AD283" t="str">
            <v>Containers and glass products</v>
          </cell>
          <cell r="AE283" t="str">
            <v>Ireland</v>
          </cell>
          <cell r="AF283" t="str">
            <v>Senior Secured</v>
          </cell>
          <cell r="AG283">
            <v>38757</v>
          </cell>
          <cell r="AH283">
            <v>0</v>
          </cell>
          <cell r="AI283" t="str">
            <v>NO</v>
          </cell>
          <cell r="AJ283" t="str">
            <v>NO</v>
          </cell>
          <cell r="AK283">
            <v>0</v>
          </cell>
          <cell r="AL283" t="str">
            <v>Senior Secured Loan Collateral Debt Obligation</v>
          </cell>
          <cell r="AM283" t="str">
            <v>Senior Secured Loan Collateral Debt Obligation</v>
          </cell>
          <cell r="AN283" t="str">
            <v>NO</v>
          </cell>
          <cell r="AO283" t="str">
            <v>NO</v>
          </cell>
          <cell r="AP283" t="str">
            <v>NO</v>
          </cell>
          <cell r="AQ283" t="str">
            <v>NO</v>
          </cell>
          <cell r="AR283" t="str">
            <v>NO</v>
          </cell>
          <cell r="AS283" t="str">
            <v>Aaa</v>
          </cell>
          <cell r="AT283" t="str">
            <v>AAA</v>
          </cell>
          <cell r="AU283" t="str">
            <v>NO</v>
          </cell>
          <cell r="AV283" t="str">
            <v>NO</v>
          </cell>
          <cell r="AW283" t="str">
            <v>NO</v>
          </cell>
          <cell r="AX283" t="str">
            <v>NO</v>
          </cell>
          <cell r="AY283" t="str">
            <v>NO</v>
          </cell>
          <cell r="AZ283" t="str">
            <v>NO</v>
          </cell>
          <cell r="BA283" t="str">
            <v>Euro</v>
          </cell>
        </row>
        <row r="284">
          <cell r="A284" t="str">
            <v>BRS2JDXG6</v>
          </cell>
          <cell r="B284">
            <v>0</v>
          </cell>
          <cell r="C284" t="str">
            <v>Oriental Trading Company, Inc./Togo Corporation</v>
          </cell>
          <cell r="D284" t="str">
            <v>Oriental Trading Company, Inc./Togo Corporation</v>
          </cell>
          <cell r="E284" t="str">
            <v>Term Loan B</v>
          </cell>
          <cell r="F284" t="str">
            <v>LOAN</v>
          </cell>
          <cell r="G284">
            <v>41486</v>
          </cell>
          <cell r="H284" t="str">
            <v>FLOATING</v>
          </cell>
          <cell r="I284">
            <v>4</v>
          </cell>
          <cell r="J284">
            <v>2.75E-2</v>
          </cell>
          <cell r="K284">
            <v>460000000</v>
          </cell>
          <cell r="L284" t="str">
            <v>B3</v>
          </cell>
          <cell r="M284" t="str">
            <v>N/R</v>
          </cell>
          <cell r="N284">
            <v>0</v>
          </cell>
          <cell r="O284">
            <v>0</v>
          </cell>
          <cell r="P284" t="str">
            <v>B3</v>
          </cell>
          <cell r="Q284">
            <v>0</v>
          </cell>
          <cell r="R284">
            <v>0</v>
          </cell>
          <cell r="S284" t="str">
            <v>No</v>
          </cell>
          <cell r="T284" t="str">
            <v>Public Rating</v>
          </cell>
          <cell r="U284" t="str">
            <v>B</v>
          </cell>
          <cell r="V284">
            <v>0</v>
          </cell>
          <cell r="W284">
            <v>0</v>
          </cell>
          <cell r="X284" t="str">
            <v>B</v>
          </cell>
          <cell r="Y284" t="str">
            <v>On Watch</v>
          </cell>
          <cell r="Z284" t="str">
            <v>Downgrade</v>
          </cell>
          <cell r="AA284" t="str">
            <v>No</v>
          </cell>
          <cell r="AB284" t="str">
            <v>Public Rating</v>
          </cell>
          <cell r="AC284" t="str">
            <v>Retail Stores</v>
          </cell>
          <cell r="AD284" t="str">
            <v>Retailers (except food and drug)</v>
          </cell>
          <cell r="AE284" t="str">
            <v>USA</v>
          </cell>
          <cell r="AF284" t="str">
            <v>Senior Secured</v>
          </cell>
          <cell r="AG284">
            <v>38929</v>
          </cell>
          <cell r="AH284">
            <v>0</v>
          </cell>
          <cell r="AI284" t="str">
            <v>NO</v>
          </cell>
          <cell r="AJ284" t="str">
            <v>NO</v>
          </cell>
          <cell r="AK284">
            <v>0</v>
          </cell>
          <cell r="AL284" t="str">
            <v>Senior Secured Loan Collateral Debt Obligation</v>
          </cell>
          <cell r="AM284" t="str">
            <v>Senior Secured Loan Collateral Debt Obligation</v>
          </cell>
          <cell r="AN284" t="str">
            <v>NO</v>
          </cell>
          <cell r="AO284" t="str">
            <v>NO</v>
          </cell>
          <cell r="AP284" t="str">
            <v>NO</v>
          </cell>
          <cell r="AQ284" t="str">
            <v>NO</v>
          </cell>
          <cell r="AR284" t="str">
            <v>NO</v>
          </cell>
          <cell r="AS284" t="str">
            <v>Aaa</v>
          </cell>
          <cell r="AT284" t="str">
            <v>AAA</v>
          </cell>
          <cell r="AU284" t="str">
            <v>NO</v>
          </cell>
          <cell r="AV284" t="str">
            <v>NO</v>
          </cell>
          <cell r="AW284" t="str">
            <v>NO</v>
          </cell>
          <cell r="AX284" t="str">
            <v>NO</v>
          </cell>
          <cell r="AY284" t="str">
            <v>NO</v>
          </cell>
          <cell r="AZ284" t="str">
            <v>NO</v>
          </cell>
          <cell r="BA284" t="str">
            <v>USD</v>
          </cell>
        </row>
        <row r="285">
          <cell r="A285" t="str">
            <v>BRS2JDXT8</v>
          </cell>
          <cell r="B285">
            <v>0</v>
          </cell>
          <cell r="C285" t="str">
            <v>Oriental Trading Company, Inc./Togo Corporation</v>
          </cell>
          <cell r="D285" t="str">
            <v>Oriental Trading Company, Inc./Togo Corporation</v>
          </cell>
          <cell r="E285" t="str">
            <v>Second Lien Term Loan</v>
          </cell>
          <cell r="F285" t="str">
            <v>LOAN</v>
          </cell>
          <cell r="G285">
            <v>41670</v>
          </cell>
          <cell r="H285" t="str">
            <v>FLOATING</v>
          </cell>
          <cell r="I285">
            <v>4</v>
          </cell>
          <cell r="J285">
            <v>0.06</v>
          </cell>
          <cell r="K285">
            <v>180000000</v>
          </cell>
          <cell r="L285" t="str">
            <v>Caa1</v>
          </cell>
          <cell r="M285" t="str">
            <v>N/R</v>
          </cell>
          <cell r="N285">
            <v>0</v>
          </cell>
          <cell r="O285">
            <v>0</v>
          </cell>
          <cell r="P285" t="str">
            <v>B3</v>
          </cell>
          <cell r="Q285">
            <v>0</v>
          </cell>
          <cell r="R285">
            <v>0</v>
          </cell>
          <cell r="S285" t="str">
            <v>No</v>
          </cell>
          <cell r="T285" t="str">
            <v>Public Rating</v>
          </cell>
          <cell r="U285" t="str">
            <v>CCC+</v>
          </cell>
          <cell r="V285">
            <v>0</v>
          </cell>
          <cell r="W285">
            <v>0</v>
          </cell>
          <cell r="X285" t="str">
            <v>B</v>
          </cell>
          <cell r="Y285" t="str">
            <v>On Watch</v>
          </cell>
          <cell r="Z285" t="str">
            <v>Downgrade</v>
          </cell>
          <cell r="AA285" t="str">
            <v>No</v>
          </cell>
          <cell r="AB285" t="str">
            <v>Public Rating</v>
          </cell>
          <cell r="AC285" t="str">
            <v>Retail Stores</v>
          </cell>
          <cell r="AD285" t="str">
            <v>Retailers (except food and drug)</v>
          </cell>
          <cell r="AE285" t="str">
            <v>USA</v>
          </cell>
          <cell r="AF285" t="str">
            <v>Second Lien</v>
          </cell>
          <cell r="AG285">
            <v>38929</v>
          </cell>
          <cell r="AH285">
            <v>0</v>
          </cell>
          <cell r="AI285" t="str">
            <v>NO</v>
          </cell>
          <cell r="AJ285" t="str">
            <v>NO</v>
          </cell>
          <cell r="AK285">
            <v>0</v>
          </cell>
          <cell r="AL285" t="str">
            <v>Second Lein Secured Loan Collateral Debt Obligation</v>
          </cell>
          <cell r="AM285" t="str">
            <v>Non Senior Secured/Second Lien Secured Loan</v>
          </cell>
          <cell r="AN285" t="str">
            <v>NO</v>
          </cell>
          <cell r="AO285" t="str">
            <v>NO</v>
          </cell>
          <cell r="AP285" t="str">
            <v>NO</v>
          </cell>
          <cell r="AQ285" t="str">
            <v>NO</v>
          </cell>
          <cell r="AR285" t="str">
            <v>NO</v>
          </cell>
          <cell r="AS285" t="str">
            <v>Aaa</v>
          </cell>
          <cell r="AT285" t="str">
            <v>AAA</v>
          </cell>
          <cell r="AU285" t="str">
            <v>NO</v>
          </cell>
          <cell r="AV285" t="str">
            <v>NO</v>
          </cell>
          <cell r="AW285" t="str">
            <v>NO</v>
          </cell>
          <cell r="AX285" t="str">
            <v>NO</v>
          </cell>
          <cell r="AY285" t="str">
            <v>NO</v>
          </cell>
          <cell r="AZ285" t="str">
            <v>NO</v>
          </cell>
          <cell r="BA285" t="str">
            <v>USD</v>
          </cell>
        </row>
        <row r="286">
          <cell r="A286" t="str">
            <v>BRS2JDY67</v>
          </cell>
          <cell r="B286">
            <v>0</v>
          </cell>
          <cell r="C286" t="str">
            <v>Bankruptcy Management Solutions, Inc.</v>
          </cell>
          <cell r="D286" t="str">
            <v>Bankruptcy Management Solutions, Inc.</v>
          </cell>
          <cell r="E286" t="str">
            <v>Term Loan B</v>
          </cell>
          <cell r="F286" t="str">
            <v>LOAN</v>
          </cell>
          <cell r="G286">
            <v>41121</v>
          </cell>
          <cell r="H286" t="str">
            <v>FLOATING</v>
          </cell>
          <cell r="I286">
            <v>4</v>
          </cell>
          <cell r="J286">
            <v>2.75E-2</v>
          </cell>
          <cell r="K286">
            <v>235000000</v>
          </cell>
          <cell r="L286" t="str">
            <v>B1</v>
          </cell>
          <cell r="M286" t="str">
            <v>N/R</v>
          </cell>
          <cell r="N286">
            <v>0</v>
          </cell>
          <cell r="O286">
            <v>0</v>
          </cell>
          <cell r="P286" t="str">
            <v>B2</v>
          </cell>
          <cell r="Q286">
            <v>0</v>
          </cell>
          <cell r="R286">
            <v>0</v>
          </cell>
          <cell r="S286" t="str">
            <v>No</v>
          </cell>
          <cell r="T286" t="str">
            <v>Public Rating</v>
          </cell>
          <cell r="U286" t="str">
            <v>B</v>
          </cell>
          <cell r="V286">
            <v>0</v>
          </cell>
          <cell r="W286">
            <v>0</v>
          </cell>
          <cell r="X286" t="str">
            <v>B</v>
          </cell>
          <cell r="Y286">
            <v>0</v>
          </cell>
          <cell r="Z286">
            <v>0</v>
          </cell>
          <cell r="AA286" t="str">
            <v>No</v>
          </cell>
          <cell r="AB286" t="str">
            <v>Public Rating</v>
          </cell>
          <cell r="AC286" t="str">
            <v>Finance</v>
          </cell>
          <cell r="AD286" t="str">
            <v>Financial intermediaries</v>
          </cell>
          <cell r="AE286" t="str">
            <v>USA</v>
          </cell>
          <cell r="AF286" t="str">
            <v>Senior Secured</v>
          </cell>
          <cell r="AG286">
            <v>38929</v>
          </cell>
          <cell r="AH286" t="str">
            <v>BMS Intermediate, Inc.</v>
          </cell>
          <cell r="AI286" t="str">
            <v>NO</v>
          </cell>
          <cell r="AJ286" t="str">
            <v>NO</v>
          </cell>
          <cell r="AK286">
            <v>0</v>
          </cell>
          <cell r="AL286" t="str">
            <v>Senior Secured Loan Collateral Debt Obligation</v>
          </cell>
          <cell r="AM286" t="str">
            <v>Senior Secured Loan Collateral Debt Obligation</v>
          </cell>
          <cell r="AN286" t="str">
            <v>NO</v>
          </cell>
          <cell r="AO286" t="str">
            <v>NO</v>
          </cell>
          <cell r="AP286" t="str">
            <v>NO</v>
          </cell>
          <cell r="AQ286" t="str">
            <v>NO</v>
          </cell>
          <cell r="AR286" t="str">
            <v>NO</v>
          </cell>
          <cell r="AS286" t="str">
            <v>Aaa</v>
          </cell>
          <cell r="AT286" t="str">
            <v>AAA</v>
          </cell>
          <cell r="AU286" t="str">
            <v>NO</v>
          </cell>
          <cell r="AV286" t="str">
            <v>NO</v>
          </cell>
          <cell r="AW286" t="str">
            <v>NO</v>
          </cell>
          <cell r="AX286" t="str">
            <v>NO</v>
          </cell>
          <cell r="AY286" t="str">
            <v>NO</v>
          </cell>
          <cell r="AZ286" t="str">
            <v>NO</v>
          </cell>
          <cell r="BA286" t="str">
            <v>USD</v>
          </cell>
        </row>
        <row r="287">
          <cell r="A287" t="str">
            <v>BRS2JDYB6</v>
          </cell>
          <cell r="B287">
            <v>0</v>
          </cell>
          <cell r="C287" t="str">
            <v>Bankruptcy Management Solutions, Inc.</v>
          </cell>
          <cell r="D287" t="str">
            <v>Bankruptcy Management Solutions, Inc.</v>
          </cell>
          <cell r="E287" t="str">
            <v>Second Lien Term Loan</v>
          </cell>
          <cell r="F287" t="str">
            <v>LOAN</v>
          </cell>
          <cell r="G287">
            <v>41486</v>
          </cell>
          <cell r="H287" t="str">
            <v>FLOATING</v>
          </cell>
          <cell r="I287">
            <v>4</v>
          </cell>
          <cell r="J287">
            <v>6.25E-2</v>
          </cell>
          <cell r="K287">
            <v>125000000</v>
          </cell>
          <cell r="L287" t="str">
            <v>B3</v>
          </cell>
          <cell r="M287" t="str">
            <v>N/R</v>
          </cell>
          <cell r="N287">
            <v>0</v>
          </cell>
          <cell r="O287">
            <v>0</v>
          </cell>
          <cell r="P287" t="str">
            <v>B2</v>
          </cell>
          <cell r="Q287">
            <v>0</v>
          </cell>
          <cell r="R287">
            <v>0</v>
          </cell>
          <cell r="S287" t="str">
            <v>No</v>
          </cell>
          <cell r="T287" t="str">
            <v>Public Rating</v>
          </cell>
          <cell r="U287" t="str">
            <v>CCC+</v>
          </cell>
          <cell r="V287">
            <v>0</v>
          </cell>
          <cell r="W287">
            <v>0</v>
          </cell>
          <cell r="X287" t="str">
            <v>B</v>
          </cell>
          <cell r="Y287">
            <v>0</v>
          </cell>
          <cell r="Z287">
            <v>0</v>
          </cell>
          <cell r="AA287" t="str">
            <v>No</v>
          </cell>
          <cell r="AB287" t="str">
            <v>Public Rating</v>
          </cell>
          <cell r="AC287" t="str">
            <v>Finance</v>
          </cell>
          <cell r="AD287" t="str">
            <v>Financial intermediaries</v>
          </cell>
          <cell r="AE287" t="str">
            <v>USA</v>
          </cell>
          <cell r="AF287" t="str">
            <v>Second Lien</v>
          </cell>
          <cell r="AG287">
            <v>38929</v>
          </cell>
          <cell r="AH287" t="str">
            <v>BMS Intermediate, Inc.</v>
          </cell>
          <cell r="AI287" t="str">
            <v>NO</v>
          </cell>
          <cell r="AJ287" t="str">
            <v>NO</v>
          </cell>
          <cell r="AK287">
            <v>0</v>
          </cell>
          <cell r="AL287" t="str">
            <v>Second Lein Secured Loan Collateral Debt Obligation</v>
          </cell>
          <cell r="AM287" t="str">
            <v>Non Senior Secured/Second Lien Secured Loan</v>
          </cell>
          <cell r="AN287" t="str">
            <v>NO</v>
          </cell>
          <cell r="AO287" t="str">
            <v>NO</v>
          </cell>
          <cell r="AP287" t="str">
            <v>NO</v>
          </cell>
          <cell r="AQ287" t="str">
            <v>NO</v>
          </cell>
          <cell r="AR287" t="str">
            <v>NO</v>
          </cell>
          <cell r="AS287" t="str">
            <v>Aaa</v>
          </cell>
          <cell r="AT287" t="str">
            <v>AAA</v>
          </cell>
          <cell r="AU287" t="str">
            <v>NO</v>
          </cell>
          <cell r="AV287" t="str">
            <v>NO</v>
          </cell>
          <cell r="AW287" t="str">
            <v>NO</v>
          </cell>
          <cell r="AX287" t="str">
            <v>NO</v>
          </cell>
          <cell r="AY287" t="str">
            <v>NO</v>
          </cell>
          <cell r="AZ287" t="str">
            <v>NO</v>
          </cell>
          <cell r="BA287" t="str">
            <v>USD</v>
          </cell>
        </row>
        <row r="288">
          <cell r="A288" t="str">
            <v>BRS2KG0W8</v>
          </cell>
          <cell r="B288">
            <v>0</v>
          </cell>
          <cell r="C288" t="str">
            <v>Acosta, Inc.</v>
          </cell>
          <cell r="D288" t="str">
            <v>Acosta, Inc.</v>
          </cell>
          <cell r="E288" t="str">
            <v>Term Loan</v>
          </cell>
          <cell r="F288" t="str">
            <v>LOAN</v>
          </cell>
          <cell r="G288">
            <v>41485</v>
          </cell>
          <cell r="H288" t="str">
            <v>FLOATING</v>
          </cell>
          <cell r="I288">
            <v>4</v>
          </cell>
          <cell r="J288">
            <v>2.75E-2</v>
          </cell>
          <cell r="K288">
            <v>750000000</v>
          </cell>
          <cell r="L288" t="str">
            <v>B1</v>
          </cell>
          <cell r="M288" t="str">
            <v>N/R</v>
          </cell>
          <cell r="N288">
            <v>0</v>
          </cell>
          <cell r="O288">
            <v>0</v>
          </cell>
          <cell r="P288" t="str">
            <v>B2</v>
          </cell>
          <cell r="Q288">
            <v>0</v>
          </cell>
          <cell r="R288">
            <v>0</v>
          </cell>
          <cell r="S288" t="str">
            <v>No</v>
          </cell>
          <cell r="T288" t="str">
            <v>Private Rating</v>
          </cell>
          <cell r="U288" t="str">
            <v>B-</v>
          </cell>
          <cell r="V288">
            <v>0</v>
          </cell>
          <cell r="W288">
            <v>0</v>
          </cell>
          <cell r="X288" t="str">
            <v>B-</v>
          </cell>
          <cell r="Y288">
            <v>0</v>
          </cell>
          <cell r="Z288">
            <v>0</v>
          </cell>
          <cell r="AA288" t="str">
            <v>No</v>
          </cell>
          <cell r="AB288" t="str">
            <v>Private Rating</v>
          </cell>
          <cell r="AC288" t="str">
            <v>Beverage, Food and Tobacco</v>
          </cell>
          <cell r="AD288" t="str">
            <v>Food/drug retailers</v>
          </cell>
          <cell r="AE288" t="str">
            <v>USA</v>
          </cell>
          <cell r="AF288" t="str">
            <v>Senior Secured</v>
          </cell>
          <cell r="AG288">
            <v>38926</v>
          </cell>
          <cell r="AH288">
            <v>0</v>
          </cell>
          <cell r="AI288" t="str">
            <v>NO</v>
          </cell>
          <cell r="AJ288" t="str">
            <v>NO</v>
          </cell>
          <cell r="AK288">
            <v>0</v>
          </cell>
          <cell r="AL288" t="str">
            <v>Senior Secured Loan Collateral Debt Obligation</v>
          </cell>
          <cell r="AM288" t="str">
            <v>Senior Secured Loan Collateral Debt Obligation</v>
          </cell>
          <cell r="AN288" t="str">
            <v>NO</v>
          </cell>
          <cell r="AO288" t="str">
            <v>NO</v>
          </cell>
          <cell r="AP288" t="str">
            <v>NO</v>
          </cell>
          <cell r="AQ288" t="str">
            <v>NO</v>
          </cell>
          <cell r="AR288" t="str">
            <v>NO</v>
          </cell>
          <cell r="AS288" t="str">
            <v>Aaa</v>
          </cell>
          <cell r="AT288" t="str">
            <v>AAA</v>
          </cell>
          <cell r="AU288" t="str">
            <v>NO</v>
          </cell>
          <cell r="AV288" t="str">
            <v>NO</v>
          </cell>
          <cell r="AW288" t="str">
            <v>NO</v>
          </cell>
          <cell r="AX288" t="str">
            <v>NO</v>
          </cell>
          <cell r="AY288" t="str">
            <v>NO</v>
          </cell>
          <cell r="AZ288" t="str">
            <v>NO</v>
          </cell>
          <cell r="BA288" t="str">
            <v>USD</v>
          </cell>
        </row>
        <row r="289">
          <cell r="A289" t="str">
            <v>BRS2KX530</v>
          </cell>
          <cell r="B289">
            <v>0</v>
          </cell>
          <cell r="C289" t="str">
            <v>VNU, Inc</v>
          </cell>
          <cell r="D289" t="str">
            <v>VNU, Inc./Nielsen Finance, LLC/VNU Holding and Finance B.V.</v>
          </cell>
          <cell r="E289" t="str">
            <v>Term Loan</v>
          </cell>
          <cell r="F289" t="str">
            <v>LOAN</v>
          </cell>
          <cell r="G289">
            <v>41495</v>
          </cell>
          <cell r="H289" t="str">
            <v>FLOATING</v>
          </cell>
          <cell r="I289">
            <v>4</v>
          </cell>
          <cell r="J289">
            <v>2.75E-2</v>
          </cell>
          <cell r="K289">
            <v>687500000</v>
          </cell>
          <cell r="L289" t="str">
            <v>B1</v>
          </cell>
          <cell r="M289" t="str">
            <v>N/R</v>
          </cell>
          <cell r="N289">
            <v>0</v>
          </cell>
          <cell r="O289">
            <v>0</v>
          </cell>
          <cell r="P289" t="str">
            <v>B2</v>
          </cell>
          <cell r="Q289">
            <v>0</v>
          </cell>
          <cell r="R289">
            <v>0</v>
          </cell>
          <cell r="S289" t="str">
            <v>No</v>
          </cell>
          <cell r="T289" t="str">
            <v>Private Rating</v>
          </cell>
          <cell r="U289" t="str">
            <v>B+</v>
          </cell>
          <cell r="V289">
            <v>0</v>
          </cell>
          <cell r="W289">
            <v>0</v>
          </cell>
          <cell r="X289" t="str">
            <v>B</v>
          </cell>
          <cell r="Y289">
            <v>0</v>
          </cell>
          <cell r="Z289">
            <v>0</v>
          </cell>
          <cell r="AA289" t="str">
            <v>No</v>
          </cell>
          <cell r="AB289" t="str">
            <v>Private Rating</v>
          </cell>
          <cell r="AC289" t="str">
            <v>Printing and Publishing</v>
          </cell>
          <cell r="AD289" t="str">
            <v>Publishing</v>
          </cell>
          <cell r="AE289" t="str">
            <v>USA</v>
          </cell>
          <cell r="AF289" t="str">
            <v>Senior Secured</v>
          </cell>
          <cell r="AG289">
            <v>38938</v>
          </cell>
          <cell r="AH289">
            <v>0</v>
          </cell>
          <cell r="AI289" t="str">
            <v>NO</v>
          </cell>
          <cell r="AJ289" t="str">
            <v>NO</v>
          </cell>
          <cell r="AK289">
            <v>0</v>
          </cell>
          <cell r="AL289" t="str">
            <v>Senior Secured Loan Collateral Debt Obligation</v>
          </cell>
          <cell r="AM289" t="str">
            <v>Senior Secured Loan Collateral Debt Obligation</v>
          </cell>
          <cell r="AN289" t="str">
            <v>NO</v>
          </cell>
          <cell r="AO289" t="str">
            <v>NO</v>
          </cell>
          <cell r="AP289" t="str">
            <v>NO</v>
          </cell>
          <cell r="AQ289" t="str">
            <v>NO</v>
          </cell>
          <cell r="AR289" t="str">
            <v>NO</v>
          </cell>
          <cell r="AS289" t="str">
            <v>Aaa</v>
          </cell>
          <cell r="AT289" t="str">
            <v>AAA</v>
          </cell>
          <cell r="AU289" t="str">
            <v>NO</v>
          </cell>
          <cell r="AV289" t="str">
            <v>NO</v>
          </cell>
          <cell r="AW289" t="str">
            <v>NO</v>
          </cell>
          <cell r="AX289" t="str">
            <v>NO</v>
          </cell>
          <cell r="AY289" t="str">
            <v>NO</v>
          </cell>
          <cell r="AZ289" t="str">
            <v>NO</v>
          </cell>
          <cell r="BA289" t="str">
            <v>USD</v>
          </cell>
        </row>
        <row r="290">
          <cell r="A290" t="str">
            <v>BRS2KX6E5</v>
          </cell>
          <cell r="B290">
            <v>0</v>
          </cell>
          <cell r="C290" t="str">
            <v>American Cellular Corporation</v>
          </cell>
          <cell r="D290" t="str">
            <v>American Cellular Corporation</v>
          </cell>
          <cell r="E290" t="str">
            <v>Delayed Draw Term Loan</v>
          </cell>
          <cell r="F290" t="str">
            <v>LOAN</v>
          </cell>
          <cell r="G290">
            <v>39301</v>
          </cell>
          <cell r="H290" t="str">
            <v>FLOATING</v>
          </cell>
          <cell r="I290">
            <v>4</v>
          </cell>
          <cell r="J290">
            <v>7.4999999999999997E-3</v>
          </cell>
          <cell r="K290">
            <v>250000000</v>
          </cell>
          <cell r="L290" t="str">
            <v>B1</v>
          </cell>
          <cell r="M290" t="str">
            <v>N/R</v>
          </cell>
          <cell r="N290">
            <v>0</v>
          </cell>
          <cell r="O290">
            <v>0</v>
          </cell>
          <cell r="P290" t="str">
            <v>B1</v>
          </cell>
          <cell r="Q290">
            <v>0</v>
          </cell>
          <cell r="R290">
            <v>0</v>
          </cell>
          <cell r="S290" t="str">
            <v>No</v>
          </cell>
          <cell r="T290" t="str">
            <v>Public Rating</v>
          </cell>
          <cell r="U290" t="str">
            <v>B+</v>
          </cell>
          <cell r="V290">
            <v>0</v>
          </cell>
          <cell r="W290">
            <v>0</v>
          </cell>
          <cell r="X290" t="str">
            <v>B-</v>
          </cell>
          <cell r="Y290">
            <v>0</v>
          </cell>
          <cell r="Z290">
            <v>0</v>
          </cell>
          <cell r="AA290" t="str">
            <v>No</v>
          </cell>
          <cell r="AB290" t="str">
            <v>Public Rating</v>
          </cell>
          <cell r="AC290" t="str">
            <v>Telecommunications</v>
          </cell>
          <cell r="AD290" t="str">
            <v>Telecommunications</v>
          </cell>
          <cell r="AE290" t="str">
            <v>USA</v>
          </cell>
          <cell r="AF290" t="str">
            <v>Senior Secured</v>
          </cell>
          <cell r="AG290">
            <v>38936</v>
          </cell>
          <cell r="AH290">
            <v>0</v>
          </cell>
          <cell r="AI290" t="str">
            <v>NO</v>
          </cell>
          <cell r="AJ290" t="str">
            <v>NO</v>
          </cell>
          <cell r="AK290">
            <v>0</v>
          </cell>
          <cell r="AL290" t="str">
            <v>Senior Secured Loan Collateral Debt Obligation</v>
          </cell>
          <cell r="AM290" t="str">
            <v>Senior Secured Loan Collateral Debt Obligation</v>
          </cell>
          <cell r="AN290" t="str">
            <v>YES</v>
          </cell>
          <cell r="AO290" t="str">
            <v>NO</v>
          </cell>
          <cell r="AP290" t="str">
            <v>NO</v>
          </cell>
          <cell r="AQ290" t="str">
            <v>NO</v>
          </cell>
          <cell r="AR290" t="str">
            <v>NO</v>
          </cell>
          <cell r="AS290" t="str">
            <v>Aaa</v>
          </cell>
          <cell r="AT290" t="str">
            <v>AAA</v>
          </cell>
          <cell r="AU290" t="str">
            <v>NO</v>
          </cell>
          <cell r="AV290" t="str">
            <v>NO</v>
          </cell>
          <cell r="AW290" t="str">
            <v>NO</v>
          </cell>
          <cell r="AX290" t="str">
            <v>NO</v>
          </cell>
          <cell r="AY290" t="str">
            <v>NO</v>
          </cell>
          <cell r="AZ290" t="str">
            <v>NO</v>
          </cell>
          <cell r="BA290" t="str">
            <v>USD</v>
          </cell>
        </row>
        <row r="291">
          <cell r="A291" t="str">
            <v>BRS2L0P54</v>
          </cell>
          <cell r="B291">
            <v>0</v>
          </cell>
          <cell r="C291" t="str">
            <v>Transfirst Holdings, Inc.</v>
          </cell>
          <cell r="D291" t="str">
            <v>Transfirst Holdings, Inc./Transfirst LLC/Transfirst Health Services, Inc./Payment Resources International, LLC</v>
          </cell>
          <cell r="E291" t="str">
            <v>Second Lien Term Loan</v>
          </cell>
          <cell r="F291" t="str">
            <v>LOAN</v>
          </cell>
          <cell r="G291">
            <v>41495</v>
          </cell>
          <cell r="H291" t="str">
            <v>FLOATING</v>
          </cell>
          <cell r="I291">
            <v>4</v>
          </cell>
          <cell r="J291">
            <v>6.25E-2</v>
          </cell>
          <cell r="K291">
            <v>430000000</v>
          </cell>
          <cell r="L291" t="str">
            <v>Caa1</v>
          </cell>
          <cell r="M291" t="str">
            <v>N/R</v>
          </cell>
          <cell r="N291">
            <v>0</v>
          </cell>
          <cell r="O291">
            <v>0</v>
          </cell>
          <cell r="P291" t="str">
            <v>B2</v>
          </cell>
          <cell r="Q291">
            <v>0</v>
          </cell>
          <cell r="R291">
            <v>0</v>
          </cell>
          <cell r="S291" t="str">
            <v>No</v>
          </cell>
          <cell r="T291" t="str">
            <v>Public Rating</v>
          </cell>
          <cell r="U291" t="str">
            <v>B-</v>
          </cell>
          <cell r="V291">
            <v>0</v>
          </cell>
          <cell r="W291">
            <v>0</v>
          </cell>
          <cell r="X291" t="str">
            <v>B+</v>
          </cell>
          <cell r="Y291">
            <v>0</v>
          </cell>
          <cell r="Z291">
            <v>0</v>
          </cell>
          <cell r="AA291" t="str">
            <v>No</v>
          </cell>
          <cell r="AB291" t="str">
            <v>Public Rating</v>
          </cell>
          <cell r="AC291" t="str">
            <v>Diversified/Conglomerate Service</v>
          </cell>
          <cell r="AD291" t="str">
            <v>Business equipment and services</v>
          </cell>
          <cell r="AE291" t="str">
            <v>USA</v>
          </cell>
          <cell r="AF291" t="str">
            <v>Senior Secured</v>
          </cell>
          <cell r="AG291">
            <v>38959</v>
          </cell>
          <cell r="AH291">
            <v>0</v>
          </cell>
          <cell r="AI291" t="str">
            <v>NO</v>
          </cell>
          <cell r="AJ291" t="str">
            <v>NO</v>
          </cell>
          <cell r="AK291">
            <v>0</v>
          </cell>
          <cell r="AL291" t="str">
            <v>Senior Secured Loan Collateral Debt Obligation</v>
          </cell>
          <cell r="AM291" t="str">
            <v>Senior Secured Loan Collateral Debt Obligation</v>
          </cell>
          <cell r="AN291" t="str">
            <v>NO</v>
          </cell>
          <cell r="AO291" t="str">
            <v>NO</v>
          </cell>
          <cell r="AP291" t="str">
            <v>NO</v>
          </cell>
          <cell r="AQ291" t="str">
            <v>NO</v>
          </cell>
          <cell r="AR291" t="str">
            <v>NO</v>
          </cell>
          <cell r="AS291" t="str">
            <v>Aaa</v>
          </cell>
          <cell r="AT291" t="str">
            <v>AAA</v>
          </cell>
          <cell r="AU291" t="str">
            <v>NO</v>
          </cell>
          <cell r="AV291" t="str">
            <v>NO</v>
          </cell>
          <cell r="AW291" t="str">
            <v>NO</v>
          </cell>
          <cell r="AX291" t="str">
            <v>NO</v>
          </cell>
          <cell r="AY291" t="str">
            <v>NO</v>
          </cell>
          <cell r="AZ291" t="str">
            <v>NO</v>
          </cell>
          <cell r="BA291" t="str">
            <v>USD</v>
          </cell>
        </row>
        <row r="292">
          <cell r="A292" t="str">
            <v>BRS2L0PY1</v>
          </cell>
          <cell r="B292">
            <v>0</v>
          </cell>
          <cell r="C292" t="str">
            <v>American Safety Razor, LLC/RSA Holdings Corp. of Delaware</v>
          </cell>
          <cell r="D292" t="str">
            <v>American Safety Razor, LLC</v>
          </cell>
          <cell r="E292" t="str">
            <v>Second Lien Term Loan</v>
          </cell>
          <cell r="F292" t="str">
            <v>LOAN</v>
          </cell>
          <cell r="G292">
            <v>41685</v>
          </cell>
          <cell r="H292" t="str">
            <v>FLOATING</v>
          </cell>
          <cell r="I292">
            <v>4</v>
          </cell>
          <cell r="J292">
            <v>6.25E-2</v>
          </cell>
          <cell r="K292">
            <v>175000000</v>
          </cell>
          <cell r="L292" t="str">
            <v>Caa1</v>
          </cell>
          <cell r="M292" t="str">
            <v>N/R</v>
          </cell>
          <cell r="N292">
            <v>0</v>
          </cell>
          <cell r="O292">
            <v>0</v>
          </cell>
          <cell r="P292" t="str">
            <v>B2</v>
          </cell>
          <cell r="Q292">
            <v>0</v>
          </cell>
          <cell r="R292">
            <v>0</v>
          </cell>
          <cell r="S292" t="str">
            <v>No</v>
          </cell>
          <cell r="T292" t="str">
            <v>Public Rating</v>
          </cell>
          <cell r="U292" t="str">
            <v>CCC+</v>
          </cell>
          <cell r="V292">
            <v>0</v>
          </cell>
          <cell r="W292">
            <v>0</v>
          </cell>
          <cell r="X292" t="str">
            <v>B</v>
          </cell>
          <cell r="Y292">
            <v>0</v>
          </cell>
          <cell r="Z292">
            <v>0</v>
          </cell>
          <cell r="AA292" t="str">
            <v>No</v>
          </cell>
          <cell r="AB292" t="str">
            <v>Public Rating</v>
          </cell>
          <cell r="AC292" t="str">
            <v>Personal and Non Durable Consumer Products (Manufacturing Only)</v>
          </cell>
          <cell r="AD292" t="str">
            <v>Cosmetics/toiletries</v>
          </cell>
          <cell r="AE292" t="str">
            <v>USA</v>
          </cell>
          <cell r="AF292" t="str">
            <v>Senior Secured</v>
          </cell>
          <cell r="AG292">
            <v>38928</v>
          </cell>
          <cell r="AH292">
            <v>0</v>
          </cell>
          <cell r="AI292" t="str">
            <v>NO</v>
          </cell>
          <cell r="AJ292" t="str">
            <v>NO</v>
          </cell>
          <cell r="AK292">
            <v>0</v>
          </cell>
          <cell r="AL292" t="str">
            <v>Senior Secured Loan Collateral Debt Obligation</v>
          </cell>
          <cell r="AM292" t="str">
            <v>Senior Secured Loan Collateral Debt Obligation</v>
          </cell>
          <cell r="AN292" t="str">
            <v>NO</v>
          </cell>
          <cell r="AO292" t="str">
            <v>NO</v>
          </cell>
          <cell r="AP292" t="str">
            <v>NO</v>
          </cell>
          <cell r="AQ292" t="str">
            <v>NO</v>
          </cell>
          <cell r="AR292" t="str">
            <v>NO</v>
          </cell>
          <cell r="AS292" t="str">
            <v>Aaa</v>
          </cell>
          <cell r="AT292" t="str">
            <v>AAA</v>
          </cell>
          <cell r="AU292" t="str">
            <v>NO</v>
          </cell>
          <cell r="AV292" t="str">
            <v>NO</v>
          </cell>
          <cell r="AW292" t="str">
            <v>NO</v>
          </cell>
          <cell r="AX292" t="str">
            <v>NO</v>
          </cell>
          <cell r="AY292" t="str">
            <v>NO</v>
          </cell>
          <cell r="AZ292" t="str">
            <v>NO</v>
          </cell>
          <cell r="BA292" t="str">
            <v>USD</v>
          </cell>
        </row>
        <row r="293">
          <cell r="A293" t="str">
            <v>BRS2L4A86</v>
          </cell>
          <cell r="B293">
            <v>0</v>
          </cell>
          <cell r="C293" t="str">
            <v>Regency Gas Services LP</v>
          </cell>
          <cell r="D293" t="str">
            <v>Regency Gas Services LP/Regency Energy Partners LP</v>
          </cell>
          <cell r="E293" t="str">
            <v>Term Loan</v>
          </cell>
          <cell r="F293" t="str">
            <v>LOAN</v>
          </cell>
          <cell r="G293">
            <v>41501</v>
          </cell>
          <cell r="H293" t="str">
            <v>FLOATING</v>
          </cell>
          <cell r="I293">
            <v>4</v>
          </cell>
          <cell r="J293">
            <v>2.5000000000000001E-2</v>
          </cell>
          <cell r="K293">
            <v>850000000</v>
          </cell>
          <cell r="L293" t="str">
            <v>B1</v>
          </cell>
          <cell r="M293" t="str">
            <v>N/R</v>
          </cell>
          <cell r="N293">
            <v>0</v>
          </cell>
          <cell r="O293">
            <v>0</v>
          </cell>
          <cell r="P293" t="str">
            <v>B1</v>
          </cell>
          <cell r="Q293">
            <v>0</v>
          </cell>
          <cell r="R293">
            <v>0</v>
          </cell>
          <cell r="S293" t="str">
            <v>No</v>
          </cell>
          <cell r="T293" t="str">
            <v>Private Rating</v>
          </cell>
          <cell r="U293" t="str">
            <v>B+</v>
          </cell>
          <cell r="V293">
            <v>0</v>
          </cell>
          <cell r="W293">
            <v>0</v>
          </cell>
          <cell r="X293" t="str">
            <v>B+</v>
          </cell>
          <cell r="Y293">
            <v>0</v>
          </cell>
          <cell r="Z293">
            <v>0</v>
          </cell>
          <cell r="AA293" t="str">
            <v>No</v>
          </cell>
          <cell r="AB293" t="str">
            <v>Private Rating</v>
          </cell>
          <cell r="AC293" t="str">
            <v>Oil and Gas</v>
          </cell>
          <cell r="AD293" t="str">
            <v>Oil and gas</v>
          </cell>
          <cell r="AE293" t="str">
            <v>USA</v>
          </cell>
          <cell r="AF293" t="str">
            <v>Senior Secured</v>
          </cell>
          <cell r="AG293">
            <v>38944</v>
          </cell>
          <cell r="AH293">
            <v>0</v>
          </cell>
          <cell r="AI293" t="str">
            <v>NO</v>
          </cell>
          <cell r="AJ293" t="str">
            <v>NO</v>
          </cell>
          <cell r="AK293">
            <v>0</v>
          </cell>
          <cell r="AL293" t="str">
            <v>Senior Secured Loan Collateral Debt Obligation</v>
          </cell>
          <cell r="AM293" t="str">
            <v>Senior Secured Loan Collateral Debt Obligation</v>
          </cell>
          <cell r="AN293" t="str">
            <v>NO</v>
          </cell>
          <cell r="AO293" t="str">
            <v>NO</v>
          </cell>
          <cell r="AP293" t="str">
            <v>NO</v>
          </cell>
          <cell r="AQ293" t="str">
            <v>NO</v>
          </cell>
          <cell r="AR293" t="str">
            <v>NO</v>
          </cell>
          <cell r="AS293" t="str">
            <v>Aaa</v>
          </cell>
          <cell r="AT293" t="str">
            <v>AAA</v>
          </cell>
          <cell r="AU293" t="str">
            <v>NO</v>
          </cell>
          <cell r="AV293" t="str">
            <v>NO</v>
          </cell>
          <cell r="AW293" t="str">
            <v>NO</v>
          </cell>
          <cell r="AX293" t="str">
            <v>NO</v>
          </cell>
          <cell r="AY293" t="str">
            <v>NO</v>
          </cell>
          <cell r="AZ293" t="str">
            <v>NO</v>
          </cell>
          <cell r="BA293" t="str">
            <v>USD</v>
          </cell>
        </row>
        <row r="294">
          <cell r="A294" t="str">
            <v>BRS2L4P56</v>
          </cell>
          <cell r="B294">
            <v>0</v>
          </cell>
          <cell r="C294" t="str">
            <v>CharterMac</v>
          </cell>
          <cell r="D294" t="str">
            <v>CharterMac/CharterMac Corporation</v>
          </cell>
          <cell r="E294" t="str">
            <v>Term Loan</v>
          </cell>
          <cell r="F294" t="str">
            <v>LOAN</v>
          </cell>
          <cell r="G294">
            <v>41136</v>
          </cell>
          <cell r="H294" t="str">
            <v>FLOATING</v>
          </cell>
          <cell r="I294">
            <v>4</v>
          </cell>
          <cell r="J294">
            <v>2.5000000000000001E-2</v>
          </cell>
          <cell r="K294">
            <v>200000000</v>
          </cell>
          <cell r="L294" t="str">
            <v>Ba3</v>
          </cell>
          <cell r="M294" t="str">
            <v>N/R</v>
          </cell>
          <cell r="N294">
            <v>0</v>
          </cell>
          <cell r="O294">
            <v>0</v>
          </cell>
          <cell r="P294" t="str">
            <v>Ba3</v>
          </cell>
          <cell r="Q294">
            <v>0</v>
          </cell>
          <cell r="R294">
            <v>0</v>
          </cell>
          <cell r="S294" t="str">
            <v>No</v>
          </cell>
          <cell r="T294" t="str">
            <v>Public Rating</v>
          </cell>
          <cell r="U294" t="str">
            <v>BB</v>
          </cell>
          <cell r="V294">
            <v>0</v>
          </cell>
          <cell r="W294">
            <v>0</v>
          </cell>
          <cell r="X294" t="str">
            <v>BB</v>
          </cell>
          <cell r="Y294">
            <v>0</v>
          </cell>
          <cell r="Z294">
            <v>0</v>
          </cell>
          <cell r="AA294" t="str">
            <v>No</v>
          </cell>
          <cell r="AB294" t="str">
            <v>Public Rating</v>
          </cell>
          <cell r="AC294" t="str">
            <v>Finance</v>
          </cell>
          <cell r="AD294" t="str">
            <v>Financial intermediaries</v>
          </cell>
          <cell r="AE294" t="str">
            <v>USA</v>
          </cell>
          <cell r="AF294" t="str">
            <v>Senior Secured</v>
          </cell>
          <cell r="AG294">
            <v>38959</v>
          </cell>
          <cell r="AH294" t="str">
            <v xml:space="preserve">CHARTERMAC CAPITAL COMPANY, LLC/CHARTERMAC CAPITAL LLC/CM ARCAP INVESTORS LLC/ARCAP INVESTORS, L.L.C./ARCAP REIT, INC./CM HOLDING TRUST/CM HOLDING TRUST II/ARCAP SERVICING, INC./ARCAP FINANCE CORPORATION
</v>
          </cell>
          <cell r="AI294" t="str">
            <v>NO</v>
          </cell>
          <cell r="AJ294" t="str">
            <v>NO</v>
          </cell>
          <cell r="AK294">
            <v>0</v>
          </cell>
          <cell r="AL294" t="str">
            <v>Senior Secured Loan Collateral Debt Obligation</v>
          </cell>
          <cell r="AM294" t="str">
            <v>Senior Secured Loan Collateral Debt Obligation</v>
          </cell>
          <cell r="AN294" t="str">
            <v>NO</v>
          </cell>
          <cell r="AO294" t="str">
            <v>NO</v>
          </cell>
          <cell r="AP294" t="str">
            <v>NO</v>
          </cell>
          <cell r="AQ294" t="str">
            <v>NO</v>
          </cell>
          <cell r="AR294" t="str">
            <v>NO</v>
          </cell>
          <cell r="AS294" t="str">
            <v>Aaa</v>
          </cell>
          <cell r="AT294" t="str">
            <v>AAA</v>
          </cell>
          <cell r="AU294" t="str">
            <v>NO</v>
          </cell>
          <cell r="AV294" t="str">
            <v>NO</v>
          </cell>
          <cell r="AW294" t="str">
            <v>NO</v>
          </cell>
          <cell r="AX294" t="str">
            <v>NO</v>
          </cell>
          <cell r="AY294" t="str">
            <v>NO</v>
          </cell>
          <cell r="AZ294" t="str">
            <v>NO</v>
          </cell>
          <cell r="BA294" t="str">
            <v>USD</v>
          </cell>
        </row>
        <row r="295">
          <cell r="A295" t="str">
            <v>BRS2LCJX4</v>
          </cell>
          <cell r="B295">
            <v>0</v>
          </cell>
          <cell r="C295" t="str">
            <v>Asurion Corporation</v>
          </cell>
          <cell r="D295" t="str">
            <v>Asurion Corporation</v>
          </cell>
          <cell r="E295" t="str">
            <v>Term Loan</v>
          </cell>
          <cell r="F295" t="str">
            <v>LOAN</v>
          </cell>
          <cell r="G295">
            <v>41151</v>
          </cell>
          <cell r="H295" t="str">
            <v>FLOATING</v>
          </cell>
          <cell r="I295">
            <v>4</v>
          </cell>
          <cell r="J295">
            <v>0.03</v>
          </cell>
          <cell r="K295">
            <v>690000000</v>
          </cell>
          <cell r="L295" t="str">
            <v>B1</v>
          </cell>
          <cell r="M295" t="str">
            <v>N/R</v>
          </cell>
          <cell r="N295">
            <v>0</v>
          </cell>
          <cell r="O295">
            <v>0</v>
          </cell>
          <cell r="P295" t="str">
            <v>B1</v>
          </cell>
          <cell r="Q295">
            <v>0</v>
          </cell>
          <cell r="R295">
            <v>0</v>
          </cell>
          <cell r="S295" t="str">
            <v>No</v>
          </cell>
          <cell r="T295" t="str">
            <v>Private Rating</v>
          </cell>
          <cell r="U295" t="str">
            <v>B</v>
          </cell>
          <cell r="V295">
            <v>0</v>
          </cell>
          <cell r="W295">
            <v>0</v>
          </cell>
          <cell r="X295" t="str">
            <v>B</v>
          </cell>
          <cell r="Y295">
            <v>0</v>
          </cell>
          <cell r="Z295">
            <v>0</v>
          </cell>
          <cell r="AA295" t="str">
            <v>No</v>
          </cell>
          <cell r="AB295" t="str">
            <v>Private Rating</v>
          </cell>
          <cell r="AC295" t="str">
            <v>Insurance</v>
          </cell>
          <cell r="AD295" t="str">
            <v>Insurance</v>
          </cell>
          <cell r="AE295" t="str">
            <v>USA</v>
          </cell>
          <cell r="AF295" t="str">
            <v>Senior Secured</v>
          </cell>
          <cell r="AG295">
            <v>38959</v>
          </cell>
          <cell r="AH295">
            <v>0</v>
          </cell>
          <cell r="AI295" t="str">
            <v>NO</v>
          </cell>
          <cell r="AJ295" t="str">
            <v>NO</v>
          </cell>
          <cell r="AK295">
            <v>0</v>
          </cell>
          <cell r="AL295" t="str">
            <v>Senior Secured Loan Collateral Debt Obligation</v>
          </cell>
          <cell r="AM295" t="str">
            <v>Senior Secured Loan Collateral Debt Obligation</v>
          </cell>
          <cell r="AN295" t="str">
            <v>NO</v>
          </cell>
          <cell r="AO295" t="str">
            <v>NO</v>
          </cell>
          <cell r="AP295" t="str">
            <v>NO</v>
          </cell>
          <cell r="AQ295" t="str">
            <v>NO</v>
          </cell>
          <cell r="AR295" t="str">
            <v>NO</v>
          </cell>
          <cell r="AS295" t="str">
            <v>Aaa</v>
          </cell>
          <cell r="AT295" t="str">
            <v>AAA</v>
          </cell>
          <cell r="AU295" t="str">
            <v>NO</v>
          </cell>
          <cell r="AV295" t="str">
            <v>NO</v>
          </cell>
          <cell r="AW295" t="str">
            <v>NO</v>
          </cell>
          <cell r="AX295" t="str">
            <v>NO</v>
          </cell>
          <cell r="AY295" t="str">
            <v>NO</v>
          </cell>
          <cell r="AZ295" t="str">
            <v>NO</v>
          </cell>
          <cell r="BA295" t="str">
            <v>USD</v>
          </cell>
        </row>
        <row r="296">
          <cell r="A296" t="str">
            <v>BRS2LCK20</v>
          </cell>
          <cell r="B296">
            <v>0</v>
          </cell>
          <cell r="C296" t="str">
            <v>Asurion Corporation</v>
          </cell>
          <cell r="D296" t="str">
            <v>Asurion Corporation</v>
          </cell>
          <cell r="E296" t="str">
            <v>Second Lien Term Loan</v>
          </cell>
          <cell r="F296" t="str">
            <v>LOAN</v>
          </cell>
          <cell r="G296">
            <v>40967</v>
          </cell>
          <cell r="H296" t="str">
            <v>FLOATING</v>
          </cell>
          <cell r="I296">
            <v>4</v>
          </cell>
          <cell r="J296">
            <v>6.25E-2</v>
          </cell>
          <cell r="K296">
            <v>290000000</v>
          </cell>
          <cell r="L296" t="str">
            <v>B3</v>
          </cell>
          <cell r="M296" t="str">
            <v>N/R</v>
          </cell>
          <cell r="N296">
            <v>0</v>
          </cell>
          <cell r="O296">
            <v>0</v>
          </cell>
          <cell r="P296" t="str">
            <v>B1</v>
          </cell>
          <cell r="Q296">
            <v>0</v>
          </cell>
          <cell r="R296">
            <v>0</v>
          </cell>
          <cell r="S296" t="str">
            <v>No</v>
          </cell>
          <cell r="T296" t="str">
            <v>Private Rating</v>
          </cell>
          <cell r="U296" t="str">
            <v>CCC+</v>
          </cell>
          <cell r="V296">
            <v>0</v>
          </cell>
          <cell r="W296">
            <v>0</v>
          </cell>
          <cell r="X296" t="str">
            <v>B</v>
          </cell>
          <cell r="Y296">
            <v>0</v>
          </cell>
          <cell r="Z296">
            <v>0</v>
          </cell>
          <cell r="AA296" t="str">
            <v>No</v>
          </cell>
          <cell r="AB296" t="str">
            <v>Private Rating</v>
          </cell>
          <cell r="AC296" t="str">
            <v>Insurance</v>
          </cell>
          <cell r="AD296" t="str">
            <v>Insurance</v>
          </cell>
          <cell r="AE296" t="str">
            <v>USA</v>
          </cell>
          <cell r="AF296" t="str">
            <v>Senior Secured</v>
          </cell>
          <cell r="AG296">
            <v>38959</v>
          </cell>
          <cell r="AH296">
            <v>0</v>
          </cell>
          <cell r="AI296" t="str">
            <v>NO</v>
          </cell>
          <cell r="AJ296" t="str">
            <v>NO</v>
          </cell>
          <cell r="AK296">
            <v>0</v>
          </cell>
          <cell r="AL296" t="str">
            <v>Second Lein Secured Loan Collateral Debt Obligation</v>
          </cell>
          <cell r="AM296" t="str">
            <v>Non Senior Secured/Second Lien Secured Loan</v>
          </cell>
          <cell r="AN296" t="str">
            <v>NO</v>
          </cell>
          <cell r="AO296" t="str">
            <v>NO</v>
          </cell>
          <cell r="AP296" t="str">
            <v>NO</v>
          </cell>
          <cell r="AQ296" t="str">
            <v>NO</v>
          </cell>
          <cell r="AR296" t="str">
            <v>NO</v>
          </cell>
          <cell r="AS296" t="str">
            <v>Aaa</v>
          </cell>
          <cell r="AT296" t="str">
            <v>AAA</v>
          </cell>
          <cell r="AU296" t="str">
            <v>NO</v>
          </cell>
          <cell r="AV296" t="str">
            <v>NO</v>
          </cell>
          <cell r="AW296" t="str">
            <v>NO</v>
          </cell>
          <cell r="AX296" t="str">
            <v>NO</v>
          </cell>
          <cell r="AY296" t="str">
            <v>NO</v>
          </cell>
          <cell r="AZ296" t="str">
            <v>NO</v>
          </cell>
          <cell r="BA296" t="str">
            <v>USD</v>
          </cell>
        </row>
        <row r="297">
          <cell r="A297" t="str">
            <v>BRS2LC9F4</v>
          </cell>
          <cell r="B297">
            <v>0</v>
          </cell>
          <cell r="C297" t="str">
            <v>Bluegrass Container Holdings, LLC</v>
          </cell>
          <cell r="D297" t="str">
            <v>Bluegrass Container Company, LLC/Bluegrass Mills Holdings Company, LLC/Bluegrass Container Canada Compnay, LLC</v>
          </cell>
          <cell r="E297" t="str">
            <v>Delayed Draw Term Loan</v>
          </cell>
          <cell r="F297" t="str">
            <v>LOAN</v>
          </cell>
          <cell r="G297">
            <v>41455</v>
          </cell>
          <cell r="H297" t="str">
            <v>FLOATING</v>
          </cell>
          <cell r="I297">
            <v>4</v>
          </cell>
          <cell r="J297">
            <v>5.0000000000000001E-3</v>
          </cell>
          <cell r="K297">
            <v>1315000000</v>
          </cell>
          <cell r="L297" t="str">
            <v>Ba3</v>
          </cell>
          <cell r="M297" t="str">
            <v>N/R</v>
          </cell>
          <cell r="N297">
            <v>0</v>
          </cell>
          <cell r="O297">
            <v>0</v>
          </cell>
          <cell r="P297" t="str">
            <v>B1</v>
          </cell>
          <cell r="Q297">
            <v>0</v>
          </cell>
          <cell r="R297">
            <v>0</v>
          </cell>
          <cell r="S297" t="str">
            <v>No</v>
          </cell>
          <cell r="T297" t="str">
            <v>Private Rating</v>
          </cell>
          <cell r="U297" t="str">
            <v>BB-</v>
          </cell>
          <cell r="V297">
            <v>0</v>
          </cell>
          <cell r="W297">
            <v>0</v>
          </cell>
          <cell r="X297" t="str">
            <v>B+</v>
          </cell>
          <cell r="Y297">
            <v>0</v>
          </cell>
          <cell r="Z297">
            <v>0</v>
          </cell>
          <cell r="AA297" t="str">
            <v>No</v>
          </cell>
          <cell r="AB297" t="str">
            <v>Private Rating</v>
          </cell>
          <cell r="AC297" t="str">
            <v>Containers, Packaging and Glass</v>
          </cell>
          <cell r="AD297" t="str">
            <v>Containers and glass products</v>
          </cell>
          <cell r="AE297" t="str">
            <v>USA</v>
          </cell>
          <cell r="AF297" t="str">
            <v>Senior Secured</v>
          </cell>
          <cell r="AG297">
            <v>38898</v>
          </cell>
          <cell r="AH297">
            <v>0</v>
          </cell>
          <cell r="AI297" t="str">
            <v>NO</v>
          </cell>
          <cell r="AJ297" t="str">
            <v>NO</v>
          </cell>
          <cell r="AK297">
            <v>0</v>
          </cell>
          <cell r="AL297" t="str">
            <v>Senior Secured Loan Collateral Debt Obligation</v>
          </cell>
          <cell r="AM297" t="str">
            <v>Senior Secured Loan Collateral Debt Obligation</v>
          </cell>
          <cell r="AN297" t="str">
            <v>NO</v>
          </cell>
          <cell r="AO297" t="str">
            <v>NO</v>
          </cell>
          <cell r="AP297" t="str">
            <v>NO</v>
          </cell>
          <cell r="AQ297" t="str">
            <v>NO</v>
          </cell>
          <cell r="AR297" t="str">
            <v>NO</v>
          </cell>
          <cell r="AS297" t="str">
            <v>Aaa</v>
          </cell>
          <cell r="AT297" t="str">
            <v>AAA</v>
          </cell>
          <cell r="AU297" t="str">
            <v>NO</v>
          </cell>
          <cell r="AV297" t="str">
            <v>NO</v>
          </cell>
          <cell r="AW297" t="str">
            <v>NO</v>
          </cell>
          <cell r="AX297" t="str">
            <v>NO</v>
          </cell>
          <cell r="AY297" t="str">
            <v>NO</v>
          </cell>
          <cell r="AZ297" t="str">
            <v>NO</v>
          </cell>
          <cell r="BA297" t="str">
            <v>USD</v>
          </cell>
        </row>
        <row r="298">
          <cell r="A298" t="str">
            <v>BRS2LC9G2</v>
          </cell>
          <cell r="B298">
            <v>0</v>
          </cell>
          <cell r="C298" t="str">
            <v>Bluegrass Container Holdings, LLC</v>
          </cell>
          <cell r="D298" t="str">
            <v>Bluegrass Container Company, LLC</v>
          </cell>
          <cell r="E298" t="str">
            <v>2nd Lien Delayed Draw</v>
          </cell>
          <cell r="F298" t="str">
            <v>LOAN</v>
          </cell>
          <cell r="G298">
            <v>41638</v>
          </cell>
          <cell r="H298" t="str">
            <v>FLOATING</v>
          </cell>
          <cell r="I298">
            <v>4</v>
          </cell>
          <cell r="J298">
            <v>5.0000000000000001E-3</v>
          </cell>
          <cell r="K298">
            <v>1315000000</v>
          </cell>
          <cell r="L298" t="str">
            <v>B3</v>
          </cell>
          <cell r="M298" t="str">
            <v>N/R</v>
          </cell>
          <cell r="N298">
            <v>0</v>
          </cell>
          <cell r="O298">
            <v>0</v>
          </cell>
          <cell r="P298" t="str">
            <v>B1</v>
          </cell>
          <cell r="Q298">
            <v>0</v>
          </cell>
          <cell r="R298">
            <v>0</v>
          </cell>
          <cell r="S298" t="str">
            <v>No</v>
          </cell>
          <cell r="T298" t="str">
            <v>Private Rating</v>
          </cell>
          <cell r="U298" t="str">
            <v>B-</v>
          </cell>
          <cell r="V298">
            <v>0</v>
          </cell>
          <cell r="W298">
            <v>0</v>
          </cell>
          <cell r="X298" t="str">
            <v>B+</v>
          </cell>
          <cell r="Y298">
            <v>0</v>
          </cell>
          <cell r="Z298">
            <v>0</v>
          </cell>
          <cell r="AA298" t="str">
            <v>No</v>
          </cell>
          <cell r="AB298" t="str">
            <v>Private Rating</v>
          </cell>
          <cell r="AC298" t="str">
            <v>Containers, Packaging and Glass</v>
          </cell>
          <cell r="AD298" t="str">
            <v>Containers and glass products</v>
          </cell>
          <cell r="AE298" t="str">
            <v>USA</v>
          </cell>
          <cell r="AF298" t="str">
            <v>Second Lien</v>
          </cell>
          <cell r="AG298">
            <v>38898</v>
          </cell>
          <cell r="AH298">
            <v>0</v>
          </cell>
          <cell r="AI298" t="str">
            <v>NO</v>
          </cell>
          <cell r="AJ298" t="str">
            <v>NO</v>
          </cell>
          <cell r="AK298">
            <v>0</v>
          </cell>
          <cell r="AL298" t="str">
            <v>Second Lein Secured Loan Collateral Debt Obligation</v>
          </cell>
          <cell r="AM298" t="str">
            <v>Non Senior Secured/Second Lien Secured Loan</v>
          </cell>
          <cell r="AN298" t="str">
            <v>YES</v>
          </cell>
          <cell r="AO298" t="str">
            <v>NO</v>
          </cell>
          <cell r="AP298" t="str">
            <v>NO</v>
          </cell>
          <cell r="AQ298" t="str">
            <v>NO</v>
          </cell>
          <cell r="AR298" t="str">
            <v>NO</v>
          </cell>
          <cell r="AS298" t="str">
            <v>Aaa</v>
          </cell>
          <cell r="AT298" t="str">
            <v>AAA</v>
          </cell>
          <cell r="AU298" t="str">
            <v>NO</v>
          </cell>
          <cell r="AV298" t="str">
            <v>NO</v>
          </cell>
          <cell r="AW298" t="str">
            <v>NO</v>
          </cell>
          <cell r="AX298" t="str">
            <v>NO</v>
          </cell>
          <cell r="AY298" t="str">
            <v>NO</v>
          </cell>
          <cell r="AZ298" t="str">
            <v>NO</v>
          </cell>
          <cell r="BA298" t="str">
            <v>USD</v>
          </cell>
        </row>
        <row r="299">
          <cell r="A299" t="str">
            <v>BRS2LJKX7</v>
          </cell>
          <cell r="B299">
            <v>0</v>
          </cell>
          <cell r="C299" t="str">
            <v>Brock Holdings, Inc.</v>
          </cell>
          <cell r="D299" t="str">
            <v>Brock Holdings III, Inc.</v>
          </cell>
          <cell r="E299" t="str">
            <v>Term Loan</v>
          </cell>
          <cell r="F299" t="str">
            <v>LOAN</v>
          </cell>
          <cell r="G299">
            <v>41507</v>
          </cell>
          <cell r="H299" t="str">
            <v>FLOATING</v>
          </cell>
          <cell r="I299">
            <v>4</v>
          </cell>
          <cell r="J299">
            <v>2.5000000000000001E-2</v>
          </cell>
          <cell r="K299">
            <v>182000000</v>
          </cell>
          <cell r="L299" t="str">
            <v>B1</v>
          </cell>
          <cell r="M299" t="str">
            <v>N/R</v>
          </cell>
          <cell r="N299">
            <v>0</v>
          </cell>
          <cell r="O299">
            <v>0</v>
          </cell>
          <cell r="P299" t="str">
            <v>B1</v>
          </cell>
          <cell r="Q299">
            <v>0</v>
          </cell>
          <cell r="R299">
            <v>0</v>
          </cell>
          <cell r="S299" t="str">
            <v>No</v>
          </cell>
          <cell r="T299" t="str">
            <v>Private Rating</v>
          </cell>
          <cell r="U299" t="str">
            <v>B</v>
          </cell>
          <cell r="V299">
            <v>0</v>
          </cell>
          <cell r="W299">
            <v>0</v>
          </cell>
          <cell r="X299" t="str">
            <v>B</v>
          </cell>
          <cell r="Y299">
            <v>0</v>
          </cell>
          <cell r="Z299">
            <v>0</v>
          </cell>
          <cell r="AA299" t="str">
            <v>No</v>
          </cell>
          <cell r="AB299" t="str">
            <v>Private Rating</v>
          </cell>
          <cell r="AC299" t="str">
            <v>Diversified/Conglomerate Service</v>
          </cell>
          <cell r="AD299" t="str">
            <v>Conglomerates</v>
          </cell>
          <cell r="AE299" t="str">
            <v>USA</v>
          </cell>
          <cell r="AF299" t="str">
            <v>Senior Secured</v>
          </cell>
          <cell r="AG299">
            <v>38950</v>
          </cell>
          <cell r="AH299">
            <v>0</v>
          </cell>
          <cell r="AI299" t="str">
            <v>NO</v>
          </cell>
          <cell r="AJ299" t="str">
            <v>NO</v>
          </cell>
          <cell r="AK299">
            <v>0</v>
          </cell>
          <cell r="AL299" t="str">
            <v>Senior Secured Loan Collateral Debt Obligation</v>
          </cell>
          <cell r="AM299" t="str">
            <v>Senior Secured Loan Collateral Debt Obligation</v>
          </cell>
          <cell r="AN299" t="str">
            <v>NO</v>
          </cell>
          <cell r="AO299" t="str">
            <v>NO</v>
          </cell>
          <cell r="AP299" t="str">
            <v>NO</v>
          </cell>
          <cell r="AQ299" t="str">
            <v>NO</v>
          </cell>
          <cell r="AR299" t="str">
            <v>NO</v>
          </cell>
          <cell r="AS299" t="str">
            <v>Aaa</v>
          </cell>
          <cell r="AT299" t="str">
            <v>AAA</v>
          </cell>
          <cell r="AU299" t="str">
            <v>NO</v>
          </cell>
          <cell r="AV299" t="str">
            <v>NO</v>
          </cell>
          <cell r="AW299" t="str">
            <v>NO</v>
          </cell>
          <cell r="AX299" t="str">
            <v>NO</v>
          </cell>
          <cell r="AY299" t="str">
            <v>NO</v>
          </cell>
          <cell r="AZ299" t="str">
            <v>NO</v>
          </cell>
          <cell r="BA299" t="str">
            <v>USD</v>
          </cell>
        </row>
        <row r="300">
          <cell r="A300" t="str">
            <v>BRS2LLWJ0</v>
          </cell>
          <cell r="B300">
            <v>0</v>
          </cell>
          <cell r="C300" t="str">
            <v>BCM Ireland Holdings Limited (Eircom)</v>
          </cell>
          <cell r="D300" t="str">
            <v>BCM Ireland Holdings Limited (Eircom)</v>
          </cell>
          <cell r="E300" t="str">
            <v>Term Loan B</v>
          </cell>
          <cell r="F300" t="str">
            <v>LOAN</v>
          </cell>
          <cell r="G300">
            <v>41912</v>
          </cell>
          <cell r="H300" t="str">
            <v>FLOATING</v>
          </cell>
          <cell r="I300">
            <v>4</v>
          </cell>
          <cell r="J300">
            <v>2.375E-2</v>
          </cell>
          <cell r="K300">
            <v>350000000</v>
          </cell>
          <cell r="L300" t="str">
            <v>Ba3</v>
          </cell>
          <cell r="M300" t="str">
            <v>N/R</v>
          </cell>
          <cell r="N300">
            <v>0</v>
          </cell>
          <cell r="O300">
            <v>0</v>
          </cell>
          <cell r="P300" t="str">
            <v>Ba3</v>
          </cell>
          <cell r="Q300">
            <v>0</v>
          </cell>
          <cell r="R300">
            <v>0</v>
          </cell>
          <cell r="S300" t="str">
            <v>No</v>
          </cell>
          <cell r="T300" t="str">
            <v>Public Rating</v>
          </cell>
          <cell r="U300" t="str">
            <v>BB-</v>
          </cell>
          <cell r="V300">
            <v>0</v>
          </cell>
          <cell r="W300">
            <v>0</v>
          </cell>
          <cell r="X300" t="str">
            <v>BB-</v>
          </cell>
          <cell r="Y300">
            <v>0</v>
          </cell>
          <cell r="Z300">
            <v>0</v>
          </cell>
          <cell r="AA300" t="str">
            <v>No</v>
          </cell>
          <cell r="AB300" t="str">
            <v>Public Rating</v>
          </cell>
          <cell r="AC300" t="str">
            <v>Telecommunications</v>
          </cell>
          <cell r="AD300" t="str">
            <v>Telecommunications</v>
          </cell>
          <cell r="AE300" t="str">
            <v>Cayman Islands</v>
          </cell>
          <cell r="AF300" t="str">
            <v>Senior Secured</v>
          </cell>
          <cell r="AG300">
            <v>38959</v>
          </cell>
          <cell r="AH300">
            <v>0</v>
          </cell>
          <cell r="AI300" t="str">
            <v>NO</v>
          </cell>
          <cell r="AJ300" t="str">
            <v>NO</v>
          </cell>
          <cell r="AK300">
            <v>0</v>
          </cell>
          <cell r="AL300" t="str">
            <v>Senior Secured Loan Collateral Debt Obligation</v>
          </cell>
          <cell r="AM300" t="str">
            <v>Senior Secured Loan Collateral Debt Obligation</v>
          </cell>
          <cell r="AN300" t="str">
            <v>NO</v>
          </cell>
          <cell r="AO300" t="str">
            <v>NO</v>
          </cell>
          <cell r="AP300" t="str">
            <v>NO</v>
          </cell>
          <cell r="AQ300" t="str">
            <v>NO</v>
          </cell>
          <cell r="AR300" t="str">
            <v>NO</v>
          </cell>
          <cell r="AS300" t="str">
            <v>Aaa</v>
          </cell>
          <cell r="AT300" t="str">
            <v>AAA</v>
          </cell>
          <cell r="AU300" t="str">
            <v>NO</v>
          </cell>
          <cell r="AV300" t="str">
            <v>NO</v>
          </cell>
          <cell r="AW300" t="str">
            <v>NO</v>
          </cell>
          <cell r="AX300" t="str">
            <v>NO</v>
          </cell>
          <cell r="AY300" t="str">
            <v>NO</v>
          </cell>
          <cell r="AZ300" t="str">
            <v>NO</v>
          </cell>
          <cell r="BA300" t="str">
            <v>Euro</v>
          </cell>
        </row>
        <row r="301">
          <cell r="A301" t="str">
            <v>BRS2LLXK6</v>
          </cell>
          <cell r="B301">
            <v>0</v>
          </cell>
          <cell r="C301" t="str">
            <v>BCM Ireland Holdings Limited (Eircom)</v>
          </cell>
          <cell r="D301" t="str">
            <v>BCM Ireland Holdings Limited (Eircom)</v>
          </cell>
          <cell r="E301" t="str">
            <v>Term Loan C</v>
          </cell>
          <cell r="F301" t="str">
            <v>LOAN</v>
          </cell>
          <cell r="G301">
            <v>42277</v>
          </cell>
          <cell r="H301" t="str">
            <v>FLOATING</v>
          </cell>
          <cell r="I301">
            <v>4</v>
          </cell>
          <cell r="J301">
            <v>2.75E-2</v>
          </cell>
          <cell r="K301">
            <v>350000000</v>
          </cell>
          <cell r="L301" t="str">
            <v>Ba3</v>
          </cell>
          <cell r="M301" t="str">
            <v>N/R</v>
          </cell>
          <cell r="N301">
            <v>0</v>
          </cell>
          <cell r="O301">
            <v>0</v>
          </cell>
          <cell r="P301" t="str">
            <v>Ba3</v>
          </cell>
          <cell r="Q301">
            <v>0</v>
          </cell>
          <cell r="R301">
            <v>0</v>
          </cell>
          <cell r="S301" t="str">
            <v>No</v>
          </cell>
          <cell r="T301" t="str">
            <v>Public Rating</v>
          </cell>
          <cell r="U301" t="str">
            <v>BB-</v>
          </cell>
          <cell r="V301">
            <v>0</v>
          </cell>
          <cell r="W301">
            <v>0</v>
          </cell>
          <cell r="X301" t="str">
            <v>BB-</v>
          </cell>
          <cell r="Y301">
            <v>0</v>
          </cell>
          <cell r="Z301">
            <v>0</v>
          </cell>
          <cell r="AA301" t="str">
            <v>No</v>
          </cell>
          <cell r="AB301" t="str">
            <v>Public Rating</v>
          </cell>
          <cell r="AC301" t="str">
            <v>Telecommunications</v>
          </cell>
          <cell r="AD301" t="str">
            <v>Telecommunications</v>
          </cell>
          <cell r="AE301" t="str">
            <v>Cayman Islands</v>
          </cell>
          <cell r="AF301" t="str">
            <v>Senior Secured</v>
          </cell>
          <cell r="AG301">
            <v>38959</v>
          </cell>
          <cell r="AH301">
            <v>0</v>
          </cell>
          <cell r="AI301" t="str">
            <v>NO</v>
          </cell>
          <cell r="AJ301" t="str">
            <v>NO</v>
          </cell>
          <cell r="AK301">
            <v>0</v>
          </cell>
          <cell r="AL301" t="str">
            <v>Senior Secured Loan Collateral Debt Obligation</v>
          </cell>
          <cell r="AM301" t="str">
            <v>Senior Secured Loan Collateral Debt Obligation</v>
          </cell>
          <cell r="AN301" t="str">
            <v>NO</v>
          </cell>
          <cell r="AO301" t="str">
            <v>NO</v>
          </cell>
          <cell r="AP301" t="str">
            <v>NO</v>
          </cell>
          <cell r="AQ301" t="str">
            <v>NO</v>
          </cell>
          <cell r="AR301" t="str">
            <v>NO</v>
          </cell>
          <cell r="AS301" t="str">
            <v>Aaa</v>
          </cell>
          <cell r="AT301" t="str">
            <v>AAA</v>
          </cell>
          <cell r="AU301" t="str">
            <v>NO</v>
          </cell>
          <cell r="AV301" t="str">
            <v>NO</v>
          </cell>
          <cell r="AW301" t="str">
            <v>NO</v>
          </cell>
          <cell r="AX301" t="str">
            <v>NO</v>
          </cell>
          <cell r="AY301" t="str">
            <v>NO</v>
          </cell>
          <cell r="AZ301" t="str">
            <v>NO</v>
          </cell>
          <cell r="BA301" t="str">
            <v>Euro</v>
          </cell>
        </row>
        <row r="302">
          <cell r="A302" t="str">
            <v>BRS2LLZS7</v>
          </cell>
          <cell r="B302">
            <v>0</v>
          </cell>
          <cell r="C302" t="str">
            <v>BCM Ireland Holdings Limited (Eircom)</v>
          </cell>
          <cell r="D302" t="str">
            <v>BCM Ireland Holdings Limited (Eircom)</v>
          </cell>
          <cell r="E302" t="str">
            <v>Second Lien Term Loan</v>
          </cell>
          <cell r="F302" t="str">
            <v>LOAN</v>
          </cell>
          <cell r="G302">
            <v>42459</v>
          </cell>
          <cell r="H302" t="str">
            <v>FLOATING</v>
          </cell>
          <cell r="I302">
            <v>4</v>
          </cell>
          <cell r="J302">
            <v>4.2500000000000003E-2</v>
          </cell>
          <cell r="K302">
            <v>350000000</v>
          </cell>
          <cell r="L302" t="str">
            <v>B2</v>
          </cell>
          <cell r="M302" t="str">
            <v>N/R</v>
          </cell>
          <cell r="N302">
            <v>0</v>
          </cell>
          <cell r="O302">
            <v>0</v>
          </cell>
          <cell r="P302" t="str">
            <v>Ba3</v>
          </cell>
          <cell r="Q302">
            <v>0</v>
          </cell>
          <cell r="R302">
            <v>0</v>
          </cell>
          <cell r="S302" t="str">
            <v>No</v>
          </cell>
          <cell r="T302" t="str">
            <v>Public Rating</v>
          </cell>
          <cell r="U302" t="str">
            <v>B</v>
          </cell>
          <cell r="V302">
            <v>0</v>
          </cell>
          <cell r="W302">
            <v>0</v>
          </cell>
          <cell r="X302" t="str">
            <v>BB-</v>
          </cell>
          <cell r="Y302">
            <v>0</v>
          </cell>
          <cell r="Z302">
            <v>0</v>
          </cell>
          <cell r="AA302" t="str">
            <v>No</v>
          </cell>
          <cell r="AB302" t="str">
            <v>Public Rating</v>
          </cell>
          <cell r="AC302" t="str">
            <v>Telecommunications</v>
          </cell>
          <cell r="AD302" t="str">
            <v>Telecommunications</v>
          </cell>
          <cell r="AE302" t="str">
            <v>Cayman Islands</v>
          </cell>
          <cell r="AF302" t="str">
            <v>Senior Secured</v>
          </cell>
          <cell r="AG302">
            <v>38959</v>
          </cell>
          <cell r="AH302">
            <v>0</v>
          </cell>
          <cell r="AI302" t="str">
            <v>NO</v>
          </cell>
          <cell r="AJ302" t="str">
            <v>NO</v>
          </cell>
          <cell r="AK302">
            <v>0</v>
          </cell>
          <cell r="AL302" t="str">
            <v>Second Lein Secured Loan Collateral Debt Obligation</v>
          </cell>
          <cell r="AM302" t="str">
            <v>Non Senior Secured/Second Lien Secured Loan</v>
          </cell>
          <cell r="AN302" t="str">
            <v>NO</v>
          </cell>
          <cell r="AO302" t="str">
            <v>NO</v>
          </cell>
          <cell r="AP302" t="str">
            <v>NO</v>
          </cell>
          <cell r="AQ302" t="str">
            <v>NO</v>
          </cell>
          <cell r="AR302" t="str">
            <v>NO</v>
          </cell>
          <cell r="AS302" t="str">
            <v>Aaa</v>
          </cell>
          <cell r="AT302" t="str">
            <v>AAA</v>
          </cell>
          <cell r="AU302" t="str">
            <v>NO</v>
          </cell>
          <cell r="AV302" t="str">
            <v>NO</v>
          </cell>
          <cell r="AW302" t="str">
            <v>NO</v>
          </cell>
          <cell r="AX302" t="str">
            <v>NO</v>
          </cell>
          <cell r="AY302" t="str">
            <v>NO</v>
          </cell>
          <cell r="AZ302" t="str">
            <v>NO</v>
          </cell>
          <cell r="BA302" t="str">
            <v>Euro</v>
          </cell>
        </row>
        <row r="303">
          <cell r="A303" t="str">
            <v>BRS2L4DK6</v>
          </cell>
          <cell r="B303">
            <v>0</v>
          </cell>
          <cell r="C303" t="str">
            <v>Matinvest 2 SAS (Deutsch)</v>
          </cell>
          <cell r="D303" t="str">
            <v>Bethany Et Compagnie SAS/Butterfly Wendel UK Limited/Butterfly Wendel US, Inc/Catania (Deutsch)</v>
          </cell>
          <cell r="E303" t="str">
            <v>Second Lien Term Loan</v>
          </cell>
          <cell r="F303" t="str">
            <v>LOAN</v>
          </cell>
          <cell r="G303">
            <v>42360</v>
          </cell>
          <cell r="H303" t="str">
            <v>FLOATING</v>
          </cell>
          <cell r="I303">
            <v>4</v>
          </cell>
          <cell r="J303">
            <v>4.7500000000000001E-2</v>
          </cell>
          <cell r="K303">
            <v>725000000</v>
          </cell>
          <cell r="L303" t="str">
            <v>N/R</v>
          </cell>
          <cell r="M303" t="str">
            <v>N/R</v>
          </cell>
          <cell r="N303">
            <v>0</v>
          </cell>
          <cell r="O303">
            <v>0</v>
          </cell>
          <cell r="P303" t="str">
            <v>N/R</v>
          </cell>
          <cell r="Q303">
            <v>0</v>
          </cell>
          <cell r="R303">
            <v>0</v>
          </cell>
          <cell r="S303" t="str">
            <v>Yes</v>
          </cell>
          <cell r="T303" t="str">
            <v>Private Rating</v>
          </cell>
          <cell r="U303" t="str">
            <v>N/R</v>
          </cell>
          <cell r="V303">
            <v>0</v>
          </cell>
          <cell r="W303">
            <v>0</v>
          </cell>
          <cell r="X303" t="str">
            <v>N/R</v>
          </cell>
          <cell r="Y303">
            <v>0</v>
          </cell>
          <cell r="Z303">
            <v>0</v>
          </cell>
          <cell r="AA303" t="str">
            <v>Yes</v>
          </cell>
          <cell r="AB303" t="str">
            <v>Private Rating</v>
          </cell>
          <cell r="AC303" t="str">
            <v>Diversified/Conglomerate Manufacturing</v>
          </cell>
          <cell r="AD303" t="str">
            <v>Industrial equipment</v>
          </cell>
          <cell r="AE303" t="str">
            <v>France</v>
          </cell>
          <cell r="AF303" t="str">
            <v>Senior Secured</v>
          </cell>
          <cell r="AG303">
            <v>38890</v>
          </cell>
          <cell r="AH303">
            <v>0</v>
          </cell>
          <cell r="AI303" t="str">
            <v>NO</v>
          </cell>
          <cell r="AJ303" t="str">
            <v>NO</v>
          </cell>
          <cell r="AK303">
            <v>0</v>
          </cell>
          <cell r="AL303" t="str">
            <v>Second Lein Secured Loan Collateral Debt Obligation</v>
          </cell>
          <cell r="AM303" t="str">
            <v>Non Senior Secured/Second Lien Secured Loan</v>
          </cell>
          <cell r="AN303" t="str">
            <v>NO</v>
          </cell>
          <cell r="AO303" t="str">
            <v>NO</v>
          </cell>
          <cell r="AP303" t="str">
            <v>NO</v>
          </cell>
          <cell r="AQ303" t="str">
            <v>NO</v>
          </cell>
          <cell r="AR303" t="str">
            <v>NO</v>
          </cell>
          <cell r="AS303" t="str">
            <v>Aaa</v>
          </cell>
          <cell r="AT303" t="str">
            <v>AAA</v>
          </cell>
          <cell r="AU303" t="str">
            <v>NO</v>
          </cell>
          <cell r="AV303" t="str">
            <v>NO</v>
          </cell>
          <cell r="AW303" t="str">
            <v>NO</v>
          </cell>
          <cell r="AX303" t="str">
            <v>NO</v>
          </cell>
          <cell r="AY303" t="str">
            <v>NO</v>
          </cell>
          <cell r="AZ303" t="str">
            <v>NO</v>
          </cell>
          <cell r="BA303" t="str">
            <v>USD</v>
          </cell>
        </row>
        <row r="304">
          <cell r="A304" t="str">
            <v>BRS2LYGH4</v>
          </cell>
          <cell r="B304">
            <v>0</v>
          </cell>
          <cell r="C304" t="str">
            <v>Prysmian S.R.L.</v>
          </cell>
          <cell r="D304" t="str">
            <v>Prysmian S.R.L.</v>
          </cell>
          <cell r="E304" t="str">
            <v>Term Loan B (Euro)</v>
          </cell>
          <cell r="F304" t="str">
            <v>LOAN</v>
          </cell>
          <cell r="G304">
            <v>41873</v>
          </cell>
          <cell r="H304" t="str">
            <v>FLOATING</v>
          </cell>
          <cell r="I304">
            <v>4</v>
          </cell>
          <cell r="J304">
            <v>2.5000000000000001E-2</v>
          </cell>
          <cell r="K304">
            <v>450000000</v>
          </cell>
          <cell r="L304" t="str">
            <v>N/R</v>
          </cell>
          <cell r="M304" t="str">
            <v>N/R</v>
          </cell>
          <cell r="N304">
            <v>0</v>
          </cell>
          <cell r="O304">
            <v>0</v>
          </cell>
          <cell r="P304" t="str">
            <v>N/R</v>
          </cell>
          <cell r="Q304">
            <v>0</v>
          </cell>
          <cell r="R304">
            <v>0</v>
          </cell>
          <cell r="S304" t="str">
            <v>Yes</v>
          </cell>
          <cell r="T304" t="str">
            <v>Private Rating</v>
          </cell>
          <cell r="U304" t="str">
            <v>N/R</v>
          </cell>
          <cell r="V304">
            <v>0</v>
          </cell>
          <cell r="W304">
            <v>0</v>
          </cell>
          <cell r="X304" t="str">
            <v>N/R</v>
          </cell>
          <cell r="Y304">
            <v>0</v>
          </cell>
          <cell r="Z304">
            <v>0</v>
          </cell>
          <cell r="AA304" t="str">
            <v>Yes</v>
          </cell>
          <cell r="AB304" t="str">
            <v>Private Rating</v>
          </cell>
          <cell r="AC304" t="str">
            <v>Telecommunications</v>
          </cell>
          <cell r="AD304" t="str">
            <v>Telecommunications</v>
          </cell>
          <cell r="AE304" t="str">
            <v>Italy</v>
          </cell>
          <cell r="AF304" t="str">
            <v>Senior Secured</v>
          </cell>
          <cell r="AG304">
            <v>38910</v>
          </cell>
          <cell r="AH304">
            <v>0</v>
          </cell>
          <cell r="AI304" t="str">
            <v>NO</v>
          </cell>
          <cell r="AJ304" t="str">
            <v>NO</v>
          </cell>
          <cell r="AK304">
            <v>0</v>
          </cell>
          <cell r="AL304" t="str">
            <v>Senior Secured Loan Collateral Debt Obligation</v>
          </cell>
          <cell r="AM304" t="str">
            <v>Senior Secured Loan Collateral Debt Obligation</v>
          </cell>
          <cell r="AN304" t="str">
            <v>NO</v>
          </cell>
          <cell r="AO304" t="str">
            <v>NO</v>
          </cell>
          <cell r="AP304" t="str">
            <v>NO</v>
          </cell>
          <cell r="AQ304" t="str">
            <v>NO</v>
          </cell>
          <cell r="AR304" t="str">
            <v>NO</v>
          </cell>
          <cell r="AS304" t="str">
            <v>Aaa</v>
          </cell>
          <cell r="AT304" t="str">
            <v>AAA</v>
          </cell>
          <cell r="AU304" t="str">
            <v>NO</v>
          </cell>
          <cell r="AV304" t="str">
            <v>NO</v>
          </cell>
          <cell r="AW304" t="str">
            <v>NO</v>
          </cell>
          <cell r="AX304" t="str">
            <v>NO</v>
          </cell>
          <cell r="AY304" t="str">
            <v>NO</v>
          </cell>
          <cell r="AZ304" t="str">
            <v>NO</v>
          </cell>
          <cell r="BA304" t="str">
            <v>USD</v>
          </cell>
        </row>
        <row r="305">
          <cell r="A305" t="str">
            <v>BRS2LYGZ4</v>
          </cell>
          <cell r="B305">
            <v>0</v>
          </cell>
          <cell r="C305" t="str">
            <v>Prysmian S.R.L.</v>
          </cell>
          <cell r="D305" t="str">
            <v>Prysmian S.R.L.</v>
          </cell>
          <cell r="E305" t="str">
            <v>Term Loan C (Euro)</v>
          </cell>
          <cell r="F305" t="str">
            <v>LOAN</v>
          </cell>
          <cell r="G305">
            <v>42238</v>
          </cell>
          <cell r="H305" t="str">
            <v>FLOATING</v>
          </cell>
          <cell r="I305">
            <v>4</v>
          </cell>
          <cell r="J305">
            <v>0.03</v>
          </cell>
          <cell r="K305">
            <v>450000000</v>
          </cell>
          <cell r="L305" t="str">
            <v>N/R</v>
          </cell>
          <cell r="M305" t="str">
            <v>N/R</v>
          </cell>
          <cell r="N305">
            <v>0</v>
          </cell>
          <cell r="O305">
            <v>0</v>
          </cell>
          <cell r="P305" t="str">
            <v>N/R</v>
          </cell>
          <cell r="Q305">
            <v>0</v>
          </cell>
          <cell r="R305">
            <v>0</v>
          </cell>
          <cell r="S305" t="str">
            <v>Yes</v>
          </cell>
          <cell r="T305" t="str">
            <v>Private Rating</v>
          </cell>
          <cell r="U305" t="str">
            <v>N/R</v>
          </cell>
          <cell r="V305">
            <v>0</v>
          </cell>
          <cell r="W305">
            <v>0</v>
          </cell>
          <cell r="X305" t="str">
            <v>N/R</v>
          </cell>
          <cell r="Y305">
            <v>0</v>
          </cell>
          <cell r="Z305">
            <v>0</v>
          </cell>
          <cell r="AA305" t="str">
            <v>Yes</v>
          </cell>
          <cell r="AB305" t="str">
            <v>Private Rating</v>
          </cell>
          <cell r="AC305" t="str">
            <v>Telecommunications</v>
          </cell>
          <cell r="AD305" t="str">
            <v>Telecommunications</v>
          </cell>
          <cell r="AE305" t="str">
            <v>Italy</v>
          </cell>
          <cell r="AF305" t="str">
            <v>Senior Secured</v>
          </cell>
          <cell r="AG305">
            <v>38910</v>
          </cell>
          <cell r="AH305">
            <v>0</v>
          </cell>
          <cell r="AI305" t="str">
            <v>NO</v>
          </cell>
          <cell r="AJ305" t="str">
            <v>NO</v>
          </cell>
          <cell r="AK305">
            <v>0</v>
          </cell>
          <cell r="AL305" t="str">
            <v>Senior Secured Loan Collateral Debt Obligation</v>
          </cell>
          <cell r="AM305" t="str">
            <v>Senior Secured Loan Collateral Debt Obligation</v>
          </cell>
          <cell r="AN305" t="str">
            <v>NO</v>
          </cell>
          <cell r="AO305" t="str">
            <v>NO</v>
          </cell>
          <cell r="AP305" t="str">
            <v>NO</v>
          </cell>
          <cell r="AQ305" t="str">
            <v>NO</v>
          </cell>
          <cell r="AR305" t="str">
            <v>NO</v>
          </cell>
          <cell r="AS305" t="str">
            <v>Aaa</v>
          </cell>
          <cell r="AT305" t="str">
            <v>AAA</v>
          </cell>
          <cell r="AU305" t="str">
            <v>NO</v>
          </cell>
          <cell r="AV305" t="str">
            <v>NO</v>
          </cell>
          <cell r="AW305" t="str">
            <v>NO</v>
          </cell>
          <cell r="AX305" t="str">
            <v>NO</v>
          </cell>
          <cell r="AY305" t="str">
            <v>NO</v>
          </cell>
          <cell r="AZ305" t="str">
            <v>NO</v>
          </cell>
          <cell r="BA305" t="str">
            <v>USD</v>
          </cell>
        </row>
        <row r="306">
          <cell r="A306" t="str">
            <v>BRS1E9F72</v>
          </cell>
          <cell r="B306">
            <v>0</v>
          </cell>
          <cell r="C306" t="str">
            <v>BLB Worldwide Holdings, Inc.</v>
          </cell>
          <cell r="D306" t="str">
            <v>Wembley, Inc.</v>
          </cell>
          <cell r="E306" t="str">
            <v>1st Lien</v>
          </cell>
          <cell r="F306" t="str">
            <v>LOAN</v>
          </cell>
          <cell r="G306">
            <v>40766</v>
          </cell>
          <cell r="H306" t="str">
            <v>FLOATING</v>
          </cell>
          <cell r="I306">
            <v>4</v>
          </cell>
          <cell r="J306">
            <v>0.02</v>
          </cell>
          <cell r="K306">
            <v>495000000</v>
          </cell>
          <cell r="L306" t="str">
            <v>B1</v>
          </cell>
          <cell r="M306" t="str">
            <v>N/R</v>
          </cell>
          <cell r="N306">
            <v>0</v>
          </cell>
          <cell r="O306">
            <v>0</v>
          </cell>
          <cell r="P306" t="str">
            <v>B1</v>
          </cell>
          <cell r="Q306">
            <v>0</v>
          </cell>
          <cell r="R306">
            <v>0</v>
          </cell>
          <cell r="S306" t="str">
            <v>No</v>
          </cell>
          <cell r="T306" t="str">
            <v>Private Rating</v>
          </cell>
          <cell r="U306" t="str">
            <v>B+</v>
          </cell>
          <cell r="V306">
            <v>0</v>
          </cell>
          <cell r="W306">
            <v>0</v>
          </cell>
          <cell r="X306" t="str">
            <v>B+</v>
          </cell>
          <cell r="Y306">
            <v>0</v>
          </cell>
          <cell r="Z306">
            <v>0</v>
          </cell>
          <cell r="AA306" t="str">
            <v>No</v>
          </cell>
          <cell r="AB306" t="str">
            <v>Private Rating</v>
          </cell>
          <cell r="AC306" t="str">
            <v>Hotels, Motels, Inns and Gaming</v>
          </cell>
          <cell r="AD306" t="str">
            <v>Lodging and casinos</v>
          </cell>
          <cell r="AE306" t="str">
            <v>USA</v>
          </cell>
          <cell r="AF306" t="str">
            <v>Senior Secured</v>
          </cell>
          <cell r="AG306">
            <v>38575</v>
          </cell>
          <cell r="AH306">
            <v>0</v>
          </cell>
          <cell r="AI306" t="str">
            <v>NO</v>
          </cell>
          <cell r="AJ306" t="str">
            <v>NO</v>
          </cell>
          <cell r="AK306">
            <v>0</v>
          </cell>
          <cell r="AL306" t="str">
            <v>Senior Secured Loan Collateral Debt Obligation</v>
          </cell>
          <cell r="AM306" t="str">
            <v>Senior Secured Loan Collateral Debt Obligation</v>
          </cell>
          <cell r="AN306" t="str">
            <v>NO</v>
          </cell>
          <cell r="AO306" t="str">
            <v>NO</v>
          </cell>
          <cell r="AP306" t="str">
            <v>NO</v>
          </cell>
          <cell r="AQ306" t="str">
            <v>NO</v>
          </cell>
          <cell r="AR306" t="str">
            <v>NO</v>
          </cell>
          <cell r="AS306" t="str">
            <v>Aaa</v>
          </cell>
          <cell r="AT306" t="str">
            <v>AAA</v>
          </cell>
          <cell r="AU306" t="str">
            <v>NO</v>
          </cell>
          <cell r="AV306" t="str">
            <v>NO</v>
          </cell>
          <cell r="AW306" t="str">
            <v>NO</v>
          </cell>
          <cell r="AX306" t="str">
            <v>NO</v>
          </cell>
          <cell r="AY306" t="str">
            <v>NO</v>
          </cell>
          <cell r="AZ306" t="str">
            <v>NO</v>
          </cell>
          <cell r="BA306" t="str">
            <v>USD</v>
          </cell>
        </row>
        <row r="307">
          <cell r="A307" t="str">
            <v>BRS1E9F98</v>
          </cell>
          <cell r="B307">
            <v>0</v>
          </cell>
          <cell r="C307" t="str">
            <v>BLB Worldwide Holdings, Inc.</v>
          </cell>
          <cell r="D307" t="str">
            <v>Wembley, Inc.</v>
          </cell>
          <cell r="E307" t="str">
            <v>Second Lien Term Loan</v>
          </cell>
          <cell r="F307" t="str">
            <v>LOAN</v>
          </cell>
          <cell r="G307">
            <v>41132</v>
          </cell>
          <cell r="H307" t="str">
            <v>FLOATING</v>
          </cell>
          <cell r="I307">
            <v>4</v>
          </cell>
          <cell r="J307">
            <v>3.7499999999999999E-2</v>
          </cell>
          <cell r="K307">
            <v>125000000</v>
          </cell>
          <cell r="L307" t="str">
            <v>B2</v>
          </cell>
          <cell r="M307" t="str">
            <v>N/R</v>
          </cell>
          <cell r="N307">
            <v>0</v>
          </cell>
          <cell r="O307">
            <v>0</v>
          </cell>
          <cell r="P307" t="str">
            <v>B1</v>
          </cell>
          <cell r="Q307">
            <v>0</v>
          </cell>
          <cell r="R307">
            <v>0</v>
          </cell>
          <cell r="S307" t="str">
            <v>No</v>
          </cell>
          <cell r="T307" t="str">
            <v>Private Rating</v>
          </cell>
          <cell r="U307" t="str">
            <v>B-</v>
          </cell>
          <cell r="V307">
            <v>0</v>
          </cell>
          <cell r="W307">
            <v>0</v>
          </cell>
          <cell r="X307" t="str">
            <v>B+</v>
          </cell>
          <cell r="Y307">
            <v>0</v>
          </cell>
          <cell r="Z307">
            <v>0</v>
          </cell>
          <cell r="AA307" t="str">
            <v>No</v>
          </cell>
          <cell r="AB307" t="str">
            <v>Private Rating</v>
          </cell>
          <cell r="AC307" t="str">
            <v>Hotels, Motels, Inns and Gaming</v>
          </cell>
          <cell r="AD307" t="str">
            <v>Lodging and casinos</v>
          </cell>
          <cell r="AE307" t="str">
            <v>USA</v>
          </cell>
          <cell r="AF307" t="str">
            <v>Senior Secured</v>
          </cell>
          <cell r="AG307">
            <v>38575</v>
          </cell>
          <cell r="AH307">
            <v>0</v>
          </cell>
          <cell r="AI307" t="str">
            <v>NO</v>
          </cell>
          <cell r="AJ307" t="str">
            <v>NO</v>
          </cell>
          <cell r="AK307">
            <v>0</v>
          </cell>
          <cell r="AL307" t="str">
            <v>Second Lein Secured Loan Collateral Debt Obligation</v>
          </cell>
          <cell r="AM307" t="str">
            <v>Non Senior Secured/Second Lien Secured Loan</v>
          </cell>
          <cell r="AN307" t="str">
            <v>NO</v>
          </cell>
          <cell r="AO307" t="str">
            <v>NO</v>
          </cell>
          <cell r="AP307" t="str">
            <v>NO</v>
          </cell>
          <cell r="AQ307" t="str">
            <v>NO</v>
          </cell>
          <cell r="AR307" t="str">
            <v>NO</v>
          </cell>
          <cell r="AS307" t="str">
            <v>Aaa</v>
          </cell>
          <cell r="AT307" t="str">
            <v>AAA</v>
          </cell>
          <cell r="AU307" t="str">
            <v>NO</v>
          </cell>
          <cell r="AV307" t="str">
            <v>NO</v>
          </cell>
          <cell r="AW307" t="str">
            <v>NO</v>
          </cell>
          <cell r="AX307" t="str">
            <v>NO</v>
          </cell>
          <cell r="AY307" t="str">
            <v>NO</v>
          </cell>
          <cell r="AZ307" t="str">
            <v>NO</v>
          </cell>
          <cell r="BA307" t="str">
            <v>USD</v>
          </cell>
        </row>
        <row r="308">
          <cell r="A308" t="str">
            <v>BRS2M90L6</v>
          </cell>
          <cell r="B308">
            <v>0</v>
          </cell>
          <cell r="C308" t="str">
            <v>Hanesbrands, Inc.</v>
          </cell>
          <cell r="D308" t="str">
            <v>Hanesbrands, Inc.</v>
          </cell>
          <cell r="E308" t="str">
            <v>Term Loan B</v>
          </cell>
          <cell r="F308" t="str">
            <v>LOAN</v>
          </cell>
          <cell r="G308">
            <v>41562</v>
          </cell>
          <cell r="H308" t="str">
            <v>FLOATING</v>
          </cell>
          <cell r="I308">
            <v>4</v>
          </cell>
          <cell r="J308">
            <v>2.2499999999999999E-2</v>
          </cell>
          <cell r="K308">
            <v>1300000000</v>
          </cell>
          <cell r="L308" t="str">
            <v>Ba2</v>
          </cell>
          <cell r="M308" t="str">
            <v>B1</v>
          </cell>
          <cell r="N308">
            <v>0</v>
          </cell>
          <cell r="O308">
            <v>0</v>
          </cell>
          <cell r="P308" t="str">
            <v>Ba3</v>
          </cell>
          <cell r="Q308">
            <v>0</v>
          </cell>
          <cell r="R308">
            <v>0</v>
          </cell>
          <cell r="S308" t="str">
            <v>No</v>
          </cell>
          <cell r="T308" t="str">
            <v>Public Rating</v>
          </cell>
          <cell r="U308" t="str">
            <v>BB-</v>
          </cell>
          <cell r="V308">
            <v>0</v>
          </cell>
          <cell r="W308">
            <v>0</v>
          </cell>
          <cell r="X308" t="str">
            <v>B+</v>
          </cell>
          <cell r="Y308">
            <v>0</v>
          </cell>
          <cell r="Z308">
            <v>0</v>
          </cell>
          <cell r="AA308" t="str">
            <v>No</v>
          </cell>
          <cell r="AB308" t="str">
            <v>Public Rating</v>
          </cell>
          <cell r="AC308" t="str">
            <v>Textiles and Leather</v>
          </cell>
          <cell r="AD308" t="str">
            <v>Clothing/textiles</v>
          </cell>
          <cell r="AE308" t="str">
            <v>USA</v>
          </cell>
          <cell r="AF308" t="str">
            <v>Senior Secured</v>
          </cell>
          <cell r="AG308">
            <v>38955</v>
          </cell>
          <cell r="AH308">
            <v>0</v>
          </cell>
          <cell r="AI308" t="str">
            <v>NO</v>
          </cell>
          <cell r="AJ308" t="str">
            <v>NO</v>
          </cell>
          <cell r="AK308">
            <v>0</v>
          </cell>
          <cell r="AL308" t="str">
            <v>Senior Secured Loan Collateral Debt Obligation</v>
          </cell>
          <cell r="AM308" t="str">
            <v>Senior Secured Loan Collateral Debt Obligation</v>
          </cell>
          <cell r="AN308" t="str">
            <v>NO</v>
          </cell>
          <cell r="AO308" t="str">
            <v>NO</v>
          </cell>
          <cell r="AP308" t="str">
            <v>NO</v>
          </cell>
          <cell r="AQ308" t="str">
            <v>NO</v>
          </cell>
          <cell r="AR308" t="str">
            <v>NO</v>
          </cell>
          <cell r="AS308" t="str">
            <v>Aaa</v>
          </cell>
          <cell r="AT308" t="str">
            <v>AAA</v>
          </cell>
          <cell r="AU308" t="str">
            <v>NO</v>
          </cell>
          <cell r="AV308" t="str">
            <v>NO</v>
          </cell>
          <cell r="AW308" t="str">
            <v>NO</v>
          </cell>
          <cell r="AX308" t="str">
            <v>NO</v>
          </cell>
          <cell r="AY308" t="str">
            <v>NO</v>
          </cell>
          <cell r="AZ308" t="str">
            <v>NO</v>
          </cell>
          <cell r="BA308" t="str">
            <v>USD</v>
          </cell>
        </row>
        <row r="309">
          <cell r="A309" t="str">
            <v>BRS29LB16</v>
          </cell>
          <cell r="B309">
            <v>0</v>
          </cell>
          <cell r="C309" t="str">
            <v>LSP Gen Finance Co, LLC</v>
          </cell>
          <cell r="D309" t="str">
            <v>LSP Gen Finance Co, LLC</v>
          </cell>
          <cell r="E309" t="str">
            <v>Delayed Draw</v>
          </cell>
          <cell r="F309" t="str">
            <v>LOAN</v>
          </cell>
          <cell r="G309">
            <v>40640</v>
          </cell>
          <cell r="H309" t="str">
            <v>FLOATING</v>
          </cell>
          <cell r="I309">
            <v>4</v>
          </cell>
          <cell r="J309">
            <v>3.5000000000000003E-2</v>
          </cell>
          <cell r="K309">
            <v>950000000</v>
          </cell>
          <cell r="L309" t="str">
            <v>B2</v>
          </cell>
          <cell r="M309" t="str">
            <v>N/R</v>
          </cell>
          <cell r="N309">
            <v>0</v>
          </cell>
          <cell r="O309">
            <v>0</v>
          </cell>
          <cell r="P309" t="str">
            <v>N/R</v>
          </cell>
          <cell r="Q309">
            <v>0</v>
          </cell>
          <cell r="R309">
            <v>0</v>
          </cell>
          <cell r="S309" t="str">
            <v>No</v>
          </cell>
          <cell r="T309" t="str">
            <v>Public Rating</v>
          </cell>
          <cell r="U309" t="str">
            <v>B</v>
          </cell>
          <cell r="V309">
            <v>0</v>
          </cell>
          <cell r="W309">
            <v>0</v>
          </cell>
          <cell r="X309" t="str">
            <v>N/R</v>
          </cell>
          <cell r="Y309">
            <v>0</v>
          </cell>
          <cell r="Z309">
            <v>0</v>
          </cell>
          <cell r="AA309" t="str">
            <v>No</v>
          </cell>
          <cell r="AB309" t="str">
            <v>Public Rating</v>
          </cell>
          <cell r="AC309" t="str">
            <v>Utilities</v>
          </cell>
          <cell r="AD309" t="str">
            <v>Utilities</v>
          </cell>
          <cell r="AE309" t="str">
            <v>USA</v>
          </cell>
          <cell r="AF309" t="str">
            <v>Senior Secured</v>
          </cell>
          <cell r="AG309">
            <v>38819</v>
          </cell>
          <cell r="AH309">
            <v>0</v>
          </cell>
          <cell r="AI309" t="str">
            <v>NO</v>
          </cell>
          <cell r="AJ309" t="str">
            <v>NO</v>
          </cell>
          <cell r="AK309">
            <v>0</v>
          </cell>
          <cell r="AL309" t="str">
            <v>Second Lein Secured Loan Collateral Debt Obligation</v>
          </cell>
          <cell r="AM309" t="str">
            <v>Non Senior Secured/Second Lien Secured Loan</v>
          </cell>
          <cell r="AN309" t="str">
            <v>NO</v>
          </cell>
          <cell r="AO309" t="str">
            <v>NO</v>
          </cell>
          <cell r="AP309" t="str">
            <v>NO</v>
          </cell>
          <cell r="AQ309" t="str">
            <v>NO</v>
          </cell>
          <cell r="AR309" t="str">
            <v>NO</v>
          </cell>
          <cell r="AS309" t="str">
            <v>Aaa</v>
          </cell>
          <cell r="AT309" t="str">
            <v>AAA</v>
          </cell>
          <cell r="AU309" t="str">
            <v>NO</v>
          </cell>
          <cell r="AV309" t="str">
            <v>NO</v>
          </cell>
          <cell r="AW309" t="str">
            <v>NO</v>
          </cell>
          <cell r="AX309" t="str">
            <v>NO</v>
          </cell>
          <cell r="AY309" t="str">
            <v>NO</v>
          </cell>
          <cell r="AZ309" t="str">
            <v>NO</v>
          </cell>
          <cell r="BA309" t="str">
            <v>USD</v>
          </cell>
        </row>
        <row r="310">
          <cell r="A310" t="str">
            <v>BRS2MFD38</v>
          </cell>
          <cell r="B310">
            <v>0</v>
          </cell>
          <cell r="C310" t="str">
            <v>LSP Gen Finance Co, LLC</v>
          </cell>
          <cell r="D310" t="str">
            <v>LSP Gen Finance Co, LLC</v>
          </cell>
          <cell r="E310" t="str">
            <v>Delayed Draw Funded</v>
          </cell>
          <cell r="F310" t="str">
            <v>LOAN</v>
          </cell>
          <cell r="G310">
            <v>40640</v>
          </cell>
          <cell r="H310" t="str">
            <v>FLOATING</v>
          </cell>
          <cell r="I310">
            <v>4</v>
          </cell>
          <cell r="J310">
            <v>3.5000000000000003E-2</v>
          </cell>
          <cell r="K310">
            <v>950000000</v>
          </cell>
          <cell r="L310" t="str">
            <v>B2</v>
          </cell>
          <cell r="M310" t="str">
            <v>N/R</v>
          </cell>
          <cell r="N310">
            <v>0</v>
          </cell>
          <cell r="O310">
            <v>0</v>
          </cell>
          <cell r="P310" t="str">
            <v>N/R</v>
          </cell>
          <cell r="Q310">
            <v>0</v>
          </cell>
          <cell r="R310">
            <v>0</v>
          </cell>
          <cell r="S310" t="str">
            <v>No</v>
          </cell>
          <cell r="T310" t="str">
            <v>Public Rating</v>
          </cell>
          <cell r="U310" t="str">
            <v>B</v>
          </cell>
          <cell r="V310">
            <v>0</v>
          </cell>
          <cell r="W310">
            <v>0</v>
          </cell>
          <cell r="X310" t="str">
            <v>N/R</v>
          </cell>
          <cell r="Y310">
            <v>0</v>
          </cell>
          <cell r="Z310">
            <v>0</v>
          </cell>
          <cell r="AA310" t="str">
            <v>No</v>
          </cell>
          <cell r="AB310" t="str">
            <v>Public Rating</v>
          </cell>
          <cell r="AC310" t="str">
            <v>Utilities</v>
          </cell>
          <cell r="AD310" t="str">
            <v>Utilities</v>
          </cell>
          <cell r="AE310" t="str">
            <v>USA</v>
          </cell>
          <cell r="AF310" t="str">
            <v>Senior Secured</v>
          </cell>
          <cell r="AG310">
            <v>38819</v>
          </cell>
          <cell r="AH310">
            <v>0</v>
          </cell>
          <cell r="AI310" t="str">
            <v>NO</v>
          </cell>
          <cell r="AJ310" t="str">
            <v>NO</v>
          </cell>
          <cell r="AK310">
            <v>0</v>
          </cell>
          <cell r="AL310" t="str">
            <v>Second Lein Secured Loan Collateral Debt Obligation</v>
          </cell>
          <cell r="AM310" t="str">
            <v>Non Senior Secured/Second Lien Secured Loan</v>
          </cell>
          <cell r="AN310" t="str">
            <v>NO</v>
          </cell>
          <cell r="AO310" t="str">
            <v>NO</v>
          </cell>
          <cell r="AP310" t="str">
            <v>NO</v>
          </cell>
          <cell r="AQ310" t="str">
            <v>NO</v>
          </cell>
          <cell r="AR310" t="str">
            <v>NO</v>
          </cell>
          <cell r="AS310" t="str">
            <v>Aaa</v>
          </cell>
          <cell r="AT310" t="str">
            <v>AAA</v>
          </cell>
          <cell r="AU310" t="str">
            <v>NO</v>
          </cell>
          <cell r="AV310" t="str">
            <v>NO</v>
          </cell>
          <cell r="AW310" t="str">
            <v>NO</v>
          </cell>
          <cell r="AX310" t="str">
            <v>NO</v>
          </cell>
          <cell r="AY310" t="str">
            <v>NO</v>
          </cell>
          <cell r="AZ310" t="str">
            <v>NO</v>
          </cell>
          <cell r="BA310" t="str">
            <v>USD</v>
          </cell>
        </row>
        <row r="311">
          <cell r="A311" t="str">
            <v>BRS2LYGJ0</v>
          </cell>
          <cell r="B311">
            <v>0</v>
          </cell>
          <cell r="C311" t="str">
            <v>Prysmian S.R.L.</v>
          </cell>
          <cell r="D311" t="str">
            <v>Prysmian S.R.L.</v>
          </cell>
          <cell r="E311" t="str">
            <v>Term Loan B3a (USD)</v>
          </cell>
          <cell r="F311" t="str">
            <v>LOAN</v>
          </cell>
          <cell r="G311">
            <v>41873</v>
          </cell>
          <cell r="H311" t="str">
            <v>FLOATING</v>
          </cell>
          <cell r="I311">
            <v>4</v>
          </cell>
          <cell r="J311">
            <v>2.5000000000000001E-2</v>
          </cell>
          <cell r="K311">
            <v>450000000</v>
          </cell>
          <cell r="L311" t="str">
            <v>N/R</v>
          </cell>
          <cell r="M311" t="str">
            <v>N/R</v>
          </cell>
          <cell r="N311">
            <v>0</v>
          </cell>
          <cell r="O311">
            <v>0</v>
          </cell>
          <cell r="P311" t="str">
            <v>N/R</v>
          </cell>
          <cell r="Q311">
            <v>0</v>
          </cell>
          <cell r="R311">
            <v>0</v>
          </cell>
          <cell r="S311" t="str">
            <v>Yes</v>
          </cell>
          <cell r="T311" t="str">
            <v>Private Rating</v>
          </cell>
          <cell r="U311" t="str">
            <v>N/R</v>
          </cell>
          <cell r="V311">
            <v>0</v>
          </cell>
          <cell r="W311">
            <v>0</v>
          </cell>
          <cell r="X311" t="str">
            <v>N/R</v>
          </cell>
          <cell r="Y311">
            <v>0</v>
          </cell>
          <cell r="Z311">
            <v>0</v>
          </cell>
          <cell r="AA311" t="str">
            <v>Yes</v>
          </cell>
          <cell r="AB311" t="str">
            <v>Private Rating</v>
          </cell>
          <cell r="AC311" t="str">
            <v>Telecommunications</v>
          </cell>
          <cell r="AD311" t="str">
            <v>Telecommunications</v>
          </cell>
          <cell r="AE311" t="str">
            <v>Italy</v>
          </cell>
          <cell r="AF311" t="str">
            <v>Senior Secured</v>
          </cell>
          <cell r="AG311">
            <v>38910</v>
          </cell>
          <cell r="AH311">
            <v>0</v>
          </cell>
          <cell r="AI311" t="str">
            <v>NO</v>
          </cell>
          <cell r="AJ311" t="str">
            <v>NO</v>
          </cell>
          <cell r="AK311">
            <v>0</v>
          </cell>
          <cell r="AL311" t="str">
            <v>Senior Secured Loan Collateral Debt Obligation</v>
          </cell>
          <cell r="AM311" t="str">
            <v>Senior Secured Loan Collateral Debt Obligation</v>
          </cell>
          <cell r="AN311" t="str">
            <v>NO</v>
          </cell>
          <cell r="AO311" t="str">
            <v>NO</v>
          </cell>
          <cell r="AP311" t="str">
            <v>NO</v>
          </cell>
          <cell r="AQ311" t="str">
            <v>NO</v>
          </cell>
          <cell r="AR311" t="str">
            <v>NO</v>
          </cell>
          <cell r="AS311" t="str">
            <v>Aaa</v>
          </cell>
          <cell r="AT311" t="str">
            <v>AAA</v>
          </cell>
          <cell r="AU311" t="str">
            <v>NO</v>
          </cell>
          <cell r="AV311" t="str">
            <v>NO</v>
          </cell>
          <cell r="AW311" t="str">
            <v>NO</v>
          </cell>
          <cell r="AX311" t="str">
            <v>NO</v>
          </cell>
          <cell r="AY311" t="str">
            <v>NO</v>
          </cell>
          <cell r="AZ311" t="str">
            <v>NO</v>
          </cell>
          <cell r="BA311" t="str">
            <v>USD</v>
          </cell>
        </row>
        <row r="312">
          <cell r="A312" t="str">
            <v>BRS2LYGY7</v>
          </cell>
          <cell r="B312">
            <v>0</v>
          </cell>
          <cell r="C312" t="str">
            <v>Prysmian S.R.L.</v>
          </cell>
          <cell r="D312" t="str">
            <v>Prysmian S.R.L.</v>
          </cell>
          <cell r="E312" t="str">
            <v>Term Loan C5a (USD)</v>
          </cell>
          <cell r="F312" t="str">
            <v>LOAN</v>
          </cell>
          <cell r="G312">
            <v>42238</v>
          </cell>
          <cell r="H312" t="str">
            <v>FLOATING</v>
          </cell>
          <cell r="I312">
            <v>4</v>
          </cell>
          <cell r="J312">
            <v>0.03</v>
          </cell>
          <cell r="K312">
            <v>450000000</v>
          </cell>
          <cell r="L312" t="str">
            <v>N/R</v>
          </cell>
          <cell r="M312" t="str">
            <v>N/R</v>
          </cell>
          <cell r="N312">
            <v>0</v>
          </cell>
          <cell r="O312">
            <v>0</v>
          </cell>
          <cell r="P312" t="str">
            <v>N/R</v>
          </cell>
          <cell r="Q312">
            <v>0</v>
          </cell>
          <cell r="R312">
            <v>0</v>
          </cell>
          <cell r="S312" t="str">
            <v>Yes</v>
          </cell>
          <cell r="T312" t="str">
            <v>Private Rating</v>
          </cell>
          <cell r="U312" t="str">
            <v>N/R</v>
          </cell>
          <cell r="V312">
            <v>0</v>
          </cell>
          <cell r="W312">
            <v>0</v>
          </cell>
          <cell r="X312" t="str">
            <v>N/R</v>
          </cell>
          <cell r="Y312">
            <v>0</v>
          </cell>
          <cell r="Z312">
            <v>0</v>
          </cell>
          <cell r="AA312" t="str">
            <v>Yes</v>
          </cell>
          <cell r="AB312" t="str">
            <v>Private Rating</v>
          </cell>
          <cell r="AC312" t="str">
            <v>Telecommunications</v>
          </cell>
          <cell r="AD312" t="str">
            <v>Telecommunications</v>
          </cell>
          <cell r="AE312" t="str">
            <v>Italy</v>
          </cell>
          <cell r="AF312" t="str">
            <v>Senior Secured</v>
          </cell>
          <cell r="AG312">
            <v>38910</v>
          </cell>
          <cell r="AH312">
            <v>0</v>
          </cell>
          <cell r="AI312" t="str">
            <v>NO</v>
          </cell>
          <cell r="AJ312" t="str">
            <v>NO</v>
          </cell>
          <cell r="AK312">
            <v>0</v>
          </cell>
          <cell r="AL312" t="str">
            <v>Senior Secured Loan Collateral Debt Obligation</v>
          </cell>
          <cell r="AM312" t="str">
            <v>Senior Secured Loan Collateral Debt Obligation</v>
          </cell>
          <cell r="AN312" t="str">
            <v>NO</v>
          </cell>
          <cell r="AO312" t="str">
            <v>NO</v>
          </cell>
          <cell r="AP312" t="str">
            <v>NO</v>
          </cell>
          <cell r="AQ312" t="str">
            <v>NO</v>
          </cell>
          <cell r="AR312" t="str">
            <v>NO</v>
          </cell>
          <cell r="AS312" t="str">
            <v>Aaa</v>
          </cell>
          <cell r="AT312" t="str">
            <v>AAA</v>
          </cell>
          <cell r="AU312" t="str">
            <v>NO</v>
          </cell>
          <cell r="AV312" t="str">
            <v>NO</v>
          </cell>
          <cell r="AW312" t="str">
            <v>NO</v>
          </cell>
          <cell r="AX312" t="str">
            <v>NO</v>
          </cell>
          <cell r="AY312" t="str">
            <v>NO</v>
          </cell>
          <cell r="AZ312" t="str">
            <v>NO</v>
          </cell>
          <cell r="BA312" t="str">
            <v>USD</v>
          </cell>
        </row>
        <row r="313">
          <cell r="A313" t="str">
            <v>BRS2MFKV8</v>
          </cell>
          <cell r="B313">
            <v>0</v>
          </cell>
          <cell r="C313" t="str">
            <v>W&amp;T Offshore, Inc.</v>
          </cell>
          <cell r="D313" t="str">
            <v>W&amp;T Offshore, Inc.</v>
          </cell>
          <cell r="E313" t="str">
            <v>Term Loan B Delayed Draw (Funded)</v>
          </cell>
          <cell r="F313" t="str">
            <v>LOAN</v>
          </cell>
          <cell r="G313">
            <v>40310</v>
          </cell>
          <cell r="H313" t="str">
            <v>FLOATING</v>
          </cell>
          <cell r="I313">
            <v>4</v>
          </cell>
          <cell r="J313">
            <v>2.2499999999999999E-2</v>
          </cell>
          <cell r="K313">
            <v>1300000000</v>
          </cell>
          <cell r="L313" t="str">
            <v>B2</v>
          </cell>
          <cell r="M313" t="str">
            <v>N/R</v>
          </cell>
          <cell r="N313">
            <v>0</v>
          </cell>
          <cell r="O313">
            <v>0</v>
          </cell>
          <cell r="P313" t="str">
            <v>B2</v>
          </cell>
          <cell r="Q313">
            <v>0</v>
          </cell>
          <cell r="R313">
            <v>0</v>
          </cell>
          <cell r="S313" t="str">
            <v>No</v>
          </cell>
          <cell r="T313" t="str">
            <v>Public Rating</v>
          </cell>
          <cell r="U313" t="str">
            <v>B+</v>
          </cell>
          <cell r="V313">
            <v>0</v>
          </cell>
          <cell r="W313">
            <v>0</v>
          </cell>
          <cell r="X313" t="str">
            <v>B</v>
          </cell>
          <cell r="Y313">
            <v>0</v>
          </cell>
          <cell r="Z313">
            <v>0</v>
          </cell>
          <cell r="AA313" t="str">
            <v>No</v>
          </cell>
          <cell r="AB313" t="str">
            <v>Public Rating</v>
          </cell>
          <cell r="AC313" t="str">
            <v>Oil and Gas</v>
          </cell>
          <cell r="AD313" t="str">
            <v>Oil and gas</v>
          </cell>
          <cell r="AE313" t="str">
            <v>USA</v>
          </cell>
          <cell r="AF313" t="str">
            <v>Senior Secured</v>
          </cell>
          <cell r="AG313">
            <v>38849</v>
          </cell>
          <cell r="AH313">
            <v>0</v>
          </cell>
          <cell r="AI313" t="str">
            <v>NO</v>
          </cell>
          <cell r="AJ313" t="str">
            <v>NO</v>
          </cell>
          <cell r="AK313">
            <v>0</v>
          </cell>
          <cell r="AL313" t="str">
            <v>Senior Secured Loan Collateral Debt Obligation</v>
          </cell>
          <cell r="AM313" t="str">
            <v>Senior Secured Loan Collateral Debt Obligation</v>
          </cell>
          <cell r="AN313" t="str">
            <v>NO</v>
          </cell>
          <cell r="AO313" t="str">
            <v>NO</v>
          </cell>
          <cell r="AP313" t="str">
            <v>NO</v>
          </cell>
          <cell r="AQ313" t="str">
            <v>NO</v>
          </cell>
          <cell r="AR313" t="str">
            <v>NO</v>
          </cell>
          <cell r="AS313" t="str">
            <v>Aaa</v>
          </cell>
          <cell r="AT313" t="str">
            <v>AAA</v>
          </cell>
          <cell r="AU313" t="str">
            <v>NO</v>
          </cell>
          <cell r="AV313" t="str">
            <v>NO</v>
          </cell>
          <cell r="AW313" t="str">
            <v>NO</v>
          </cell>
          <cell r="AX313" t="str">
            <v>NO</v>
          </cell>
          <cell r="AY313" t="str">
            <v>NO</v>
          </cell>
          <cell r="AZ313" t="str">
            <v>NO</v>
          </cell>
          <cell r="BA313" t="str">
            <v>USD</v>
          </cell>
        </row>
        <row r="314">
          <cell r="A314" t="str">
            <v>BRS2N12Z9</v>
          </cell>
          <cell r="B314">
            <v>0</v>
          </cell>
          <cell r="C314" t="str">
            <v>N.E.W. Holdings I, LLC</v>
          </cell>
          <cell r="D314" t="str">
            <v>N.E.W. Holdings I, LLC</v>
          </cell>
          <cell r="E314" t="str">
            <v>1st Lien Term Loan</v>
          </cell>
          <cell r="F314" t="str">
            <v>LOAN</v>
          </cell>
          <cell r="G314">
            <v>41494</v>
          </cell>
          <cell r="H314" t="str">
            <v>FLOATING</v>
          </cell>
          <cell r="I314">
            <v>4</v>
          </cell>
          <cell r="J314">
            <v>2.75E-2</v>
          </cell>
          <cell r="K314">
            <v>410000000</v>
          </cell>
          <cell r="L314" t="str">
            <v>Ba3</v>
          </cell>
          <cell r="M314" t="str">
            <v>N/R</v>
          </cell>
          <cell r="N314">
            <v>0</v>
          </cell>
          <cell r="O314">
            <v>0</v>
          </cell>
          <cell r="P314" t="str">
            <v>B2</v>
          </cell>
          <cell r="Q314">
            <v>0</v>
          </cell>
          <cell r="R314">
            <v>0</v>
          </cell>
          <cell r="S314" t="str">
            <v>No</v>
          </cell>
          <cell r="T314" t="str">
            <v>Private Rating</v>
          </cell>
          <cell r="U314" t="str">
            <v>B</v>
          </cell>
          <cell r="V314">
            <v>0</v>
          </cell>
          <cell r="W314">
            <v>0</v>
          </cell>
          <cell r="X314" t="str">
            <v>B</v>
          </cell>
          <cell r="Y314">
            <v>0</v>
          </cell>
          <cell r="Z314">
            <v>0</v>
          </cell>
          <cell r="AA314" t="str">
            <v>No</v>
          </cell>
          <cell r="AB314" t="str">
            <v>Private Rating</v>
          </cell>
          <cell r="AC314" t="str">
            <v>Diversified/Conglomerate Service</v>
          </cell>
          <cell r="AD314" t="str">
            <v>Conglomerates</v>
          </cell>
          <cell r="AE314" t="str">
            <v>USA</v>
          </cell>
          <cell r="AF314" t="str">
            <v>Senior Secured</v>
          </cell>
          <cell r="AG314">
            <v>38937</v>
          </cell>
          <cell r="AH314" t="str">
            <v>N.E.W. Customer Service Companies, Inc.</v>
          </cell>
          <cell r="AI314" t="str">
            <v>NO</v>
          </cell>
          <cell r="AJ314" t="str">
            <v>NO</v>
          </cell>
          <cell r="AK314">
            <v>0</v>
          </cell>
          <cell r="AL314" t="str">
            <v>Senior Secured Loan Collateral Debt Obligation</v>
          </cell>
          <cell r="AM314" t="str">
            <v>Senior Secured Loan Collateral Debt Obligation</v>
          </cell>
          <cell r="AN314" t="str">
            <v>NO</v>
          </cell>
          <cell r="AO314" t="str">
            <v>NO</v>
          </cell>
          <cell r="AP314" t="str">
            <v>NO</v>
          </cell>
          <cell r="AQ314" t="str">
            <v>NO</v>
          </cell>
          <cell r="AR314" t="str">
            <v>NO</v>
          </cell>
          <cell r="AS314" t="str">
            <v>Aaa</v>
          </cell>
          <cell r="AT314" t="str">
            <v>AAA</v>
          </cell>
          <cell r="AU314" t="str">
            <v>NO</v>
          </cell>
          <cell r="AV314" t="str">
            <v>NO</v>
          </cell>
          <cell r="AW314" t="str">
            <v>NO</v>
          </cell>
          <cell r="AX314" t="str">
            <v>NO</v>
          </cell>
          <cell r="AY314" t="str">
            <v>NO</v>
          </cell>
          <cell r="AZ314" t="str">
            <v>NO</v>
          </cell>
          <cell r="BA314" t="str">
            <v>USD</v>
          </cell>
        </row>
        <row r="315">
          <cell r="A315" t="str">
            <v>BRS033WN5</v>
          </cell>
          <cell r="B315">
            <v>0</v>
          </cell>
          <cell r="C315" t="str">
            <v>Atlantic Broadband Finance, LLC</v>
          </cell>
          <cell r="D315" t="str">
            <v>Atlantic Broadband Finance, LLC</v>
          </cell>
          <cell r="E315" t="str">
            <v>Term Loan Delayed Draw</v>
          </cell>
          <cell r="F315" t="str">
            <v>LOAN</v>
          </cell>
          <cell r="G315">
            <v>40907</v>
          </cell>
          <cell r="H315" t="str">
            <v>FLOATING</v>
          </cell>
          <cell r="I315">
            <v>4</v>
          </cell>
          <cell r="J315">
            <v>0.01</v>
          </cell>
          <cell r="K315">
            <v>395000000</v>
          </cell>
          <cell r="L315" t="str">
            <v>B1</v>
          </cell>
          <cell r="M315" t="str">
            <v>B3</v>
          </cell>
          <cell r="N315">
            <v>0</v>
          </cell>
          <cell r="O315" t="str">
            <v>Caa1</v>
          </cell>
          <cell r="P315" t="str">
            <v>B2</v>
          </cell>
          <cell r="Q315">
            <v>0</v>
          </cell>
          <cell r="R315">
            <v>0</v>
          </cell>
          <cell r="S315" t="str">
            <v>No</v>
          </cell>
          <cell r="T315" t="str">
            <v>Public Rating</v>
          </cell>
          <cell r="U315" t="str">
            <v>B</v>
          </cell>
          <cell r="V315">
            <v>0</v>
          </cell>
          <cell r="W315" t="str">
            <v>CCC+</v>
          </cell>
          <cell r="X315" t="str">
            <v>B</v>
          </cell>
          <cell r="Y315">
            <v>0</v>
          </cell>
          <cell r="Z315">
            <v>0</v>
          </cell>
          <cell r="AA315" t="str">
            <v>No</v>
          </cell>
          <cell r="AB315" t="str">
            <v>Public Rating</v>
          </cell>
          <cell r="AC315" t="str">
            <v>Broadcasting &amp; Entertainment</v>
          </cell>
          <cell r="AD315" t="str">
            <v>Cable and satellite television</v>
          </cell>
          <cell r="AE315" t="str">
            <v>USA</v>
          </cell>
          <cell r="AF315" t="str">
            <v>Senior Secured</v>
          </cell>
          <cell r="AG315">
            <v>38959</v>
          </cell>
          <cell r="AH315">
            <v>0</v>
          </cell>
          <cell r="AI315" t="str">
            <v>NO</v>
          </cell>
          <cell r="AJ315" t="str">
            <v>NO</v>
          </cell>
          <cell r="AK315">
            <v>0</v>
          </cell>
          <cell r="AL315" t="str">
            <v>Senior Secured Loan Collateral Debt Obligation</v>
          </cell>
          <cell r="AM315" t="str">
            <v>Senior Secured Loan Collateral Debt Obligation</v>
          </cell>
          <cell r="AN315" t="str">
            <v>YES</v>
          </cell>
          <cell r="AO315" t="str">
            <v>NO</v>
          </cell>
          <cell r="AP315" t="str">
            <v>NO</v>
          </cell>
          <cell r="AQ315" t="str">
            <v>NO</v>
          </cell>
          <cell r="AR315" t="str">
            <v>NO</v>
          </cell>
          <cell r="AS315" t="str">
            <v>Aaa</v>
          </cell>
          <cell r="AT315" t="str">
            <v>AAA</v>
          </cell>
          <cell r="AU315" t="str">
            <v>NO</v>
          </cell>
          <cell r="AV315" t="str">
            <v>NO</v>
          </cell>
          <cell r="AW315" t="str">
            <v>NO</v>
          </cell>
          <cell r="AX315" t="str">
            <v>NO</v>
          </cell>
          <cell r="AY315" t="str">
            <v>NO</v>
          </cell>
          <cell r="AZ315" t="str">
            <v>NO</v>
          </cell>
          <cell r="BA315" t="str">
            <v>USD</v>
          </cell>
        </row>
        <row r="316">
          <cell r="A316" t="str">
            <v>BRS2Q5ZQ1</v>
          </cell>
          <cell r="B316">
            <v>0</v>
          </cell>
          <cell r="C316" t="str">
            <v>Sonic Corp.</v>
          </cell>
          <cell r="D316" t="str">
            <v>Sonic Corp.</v>
          </cell>
          <cell r="E316" t="str">
            <v>Term Loan</v>
          </cell>
          <cell r="F316" t="str">
            <v>LOAN</v>
          </cell>
          <cell r="G316">
            <v>41532</v>
          </cell>
          <cell r="H316" t="str">
            <v>FLOATING</v>
          </cell>
          <cell r="I316">
            <v>4</v>
          </cell>
          <cell r="J316">
            <v>0.02</v>
          </cell>
          <cell r="K316">
            <v>775000000</v>
          </cell>
          <cell r="L316" t="str">
            <v>Ba3</v>
          </cell>
          <cell r="M316" t="str">
            <v>N/R</v>
          </cell>
          <cell r="N316">
            <v>0</v>
          </cell>
          <cell r="O316">
            <v>0</v>
          </cell>
          <cell r="P316" t="str">
            <v>Ba3</v>
          </cell>
          <cell r="Q316">
            <v>0</v>
          </cell>
          <cell r="R316">
            <v>0</v>
          </cell>
          <cell r="S316" t="str">
            <v>No</v>
          </cell>
          <cell r="T316" t="str">
            <v>Public Rating</v>
          </cell>
          <cell r="U316" t="str">
            <v>BB-</v>
          </cell>
          <cell r="V316">
            <v>0</v>
          </cell>
          <cell r="W316">
            <v>0</v>
          </cell>
          <cell r="X316" t="str">
            <v>BB-</v>
          </cell>
          <cell r="Y316">
            <v>0</v>
          </cell>
          <cell r="Z316">
            <v>0</v>
          </cell>
          <cell r="AA316" t="str">
            <v>No</v>
          </cell>
          <cell r="AB316" t="str">
            <v>Public Rating</v>
          </cell>
          <cell r="AC316" t="str">
            <v>Beverage, Food and Tobacco</v>
          </cell>
          <cell r="AD316" t="str">
            <v>Beverage and tobacco</v>
          </cell>
          <cell r="AE316" t="str">
            <v>USA</v>
          </cell>
          <cell r="AF316" t="str">
            <v>Senior Secured</v>
          </cell>
          <cell r="AG316">
            <v>38990</v>
          </cell>
          <cell r="AH316">
            <v>0</v>
          </cell>
          <cell r="AI316" t="str">
            <v>NO</v>
          </cell>
          <cell r="AJ316" t="str">
            <v>NO</v>
          </cell>
          <cell r="AK316">
            <v>0</v>
          </cell>
          <cell r="AL316" t="str">
            <v>Senior Secured Loan Collateral Debt Obligation</v>
          </cell>
          <cell r="AM316" t="str">
            <v>Senior Secured Loan Collateral Debt Obligation</v>
          </cell>
          <cell r="AN316" t="str">
            <v>NO</v>
          </cell>
          <cell r="AO316" t="str">
            <v>NO</v>
          </cell>
          <cell r="AP316" t="str">
            <v>NO</v>
          </cell>
          <cell r="AQ316" t="str">
            <v>NO</v>
          </cell>
          <cell r="AR316" t="str">
            <v>NO</v>
          </cell>
          <cell r="AS316" t="str">
            <v>Aaa</v>
          </cell>
          <cell r="AT316" t="str">
            <v>AAA</v>
          </cell>
          <cell r="AU316" t="str">
            <v>NO</v>
          </cell>
          <cell r="AV316" t="str">
            <v>NO</v>
          </cell>
          <cell r="AW316" t="str">
            <v>NO</v>
          </cell>
          <cell r="AX316" t="str">
            <v>NO</v>
          </cell>
          <cell r="AY316" t="str">
            <v>NO</v>
          </cell>
          <cell r="AZ316" t="str">
            <v>NO</v>
          </cell>
          <cell r="BA316" t="str">
            <v>USD</v>
          </cell>
        </row>
        <row r="317">
          <cell r="A317" t="str">
            <v>BRS2Q6RM7</v>
          </cell>
          <cell r="B317">
            <v>0</v>
          </cell>
          <cell r="C317" t="str">
            <v>Brenntag Group</v>
          </cell>
          <cell r="D317" t="str">
            <v>Brenntag Holding GMBH &amp; Co. KG</v>
          </cell>
          <cell r="E317" t="str">
            <v>Second Lien Term Loan</v>
          </cell>
          <cell r="F317" t="str">
            <v>LOAN</v>
          </cell>
          <cell r="G317">
            <v>42444</v>
          </cell>
          <cell r="H317" t="str">
            <v>FLOATING</v>
          </cell>
          <cell r="I317">
            <v>4</v>
          </cell>
          <cell r="J317">
            <v>6.5000000000000002E-2</v>
          </cell>
          <cell r="K317">
            <v>355500000</v>
          </cell>
          <cell r="L317" t="str">
            <v>B3</v>
          </cell>
          <cell r="M317" t="str">
            <v>N/R</v>
          </cell>
          <cell r="N317">
            <v>0</v>
          </cell>
          <cell r="O317" t="str">
            <v>B3</v>
          </cell>
          <cell r="P317" t="str">
            <v>B2</v>
          </cell>
          <cell r="Q317">
            <v>0</v>
          </cell>
          <cell r="R317">
            <v>0</v>
          </cell>
          <cell r="S317" t="str">
            <v>No</v>
          </cell>
          <cell r="T317" t="str">
            <v>Public Rating</v>
          </cell>
          <cell r="U317" t="str">
            <v>B-</v>
          </cell>
          <cell r="V317">
            <v>0</v>
          </cell>
          <cell r="W317">
            <v>0</v>
          </cell>
          <cell r="X317" t="str">
            <v>B+</v>
          </cell>
          <cell r="Y317" t="str">
            <v>On Watch</v>
          </cell>
          <cell r="Z317" t="str">
            <v>Downgrade</v>
          </cell>
          <cell r="AA317" t="str">
            <v>No</v>
          </cell>
          <cell r="AB317" t="str">
            <v>Public Rating</v>
          </cell>
          <cell r="AC317" t="str">
            <v>Chemicals, Plastics and Rubber</v>
          </cell>
          <cell r="AD317" t="str">
            <v>Chemical and plastics</v>
          </cell>
          <cell r="AE317" t="str">
            <v>Germany</v>
          </cell>
          <cell r="AF317" t="str">
            <v>Senior Secured</v>
          </cell>
          <cell r="AG317">
            <v>38990</v>
          </cell>
          <cell r="AH317">
            <v>0</v>
          </cell>
          <cell r="AI317" t="str">
            <v>NO</v>
          </cell>
          <cell r="AJ317" t="str">
            <v>NO</v>
          </cell>
          <cell r="AK317">
            <v>0</v>
          </cell>
          <cell r="AL317" t="str">
            <v>Senior Secured Loan Collateral Debt Obligation</v>
          </cell>
          <cell r="AM317" t="str">
            <v>Senior Secured Loan Collateral Debt Obligation</v>
          </cell>
          <cell r="AN317" t="str">
            <v>NO</v>
          </cell>
          <cell r="AO317" t="str">
            <v>NO</v>
          </cell>
          <cell r="AP317" t="str">
            <v>NO</v>
          </cell>
          <cell r="AQ317" t="str">
            <v>NO</v>
          </cell>
          <cell r="AR317" t="str">
            <v>NO</v>
          </cell>
          <cell r="AS317" t="str">
            <v>Aaa</v>
          </cell>
          <cell r="AT317" t="str">
            <v>AAA</v>
          </cell>
          <cell r="AU317" t="str">
            <v>NO</v>
          </cell>
          <cell r="AV317" t="str">
            <v>NO</v>
          </cell>
          <cell r="AW317" t="str">
            <v>NO</v>
          </cell>
          <cell r="AX317" t="str">
            <v>NO</v>
          </cell>
          <cell r="AY317" t="str">
            <v>NO</v>
          </cell>
          <cell r="AZ317" t="str">
            <v>NO</v>
          </cell>
          <cell r="BA317" t="str">
            <v>USD</v>
          </cell>
        </row>
        <row r="318">
          <cell r="A318" t="str">
            <v>BRS2QDVY1</v>
          </cell>
          <cell r="B318">
            <v>0</v>
          </cell>
          <cell r="C318" t="str">
            <v>B.L. Marketing Limited</v>
          </cell>
          <cell r="D318" t="str">
            <v>B.L. Marketing Limited</v>
          </cell>
          <cell r="E318" t="str">
            <v>Term Loan</v>
          </cell>
          <cell r="F318" t="str">
            <v>LOAN</v>
          </cell>
          <cell r="G318">
            <v>41846</v>
          </cell>
          <cell r="H318" t="str">
            <v>FLOATING</v>
          </cell>
          <cell r="I318">
            <v>4</v>
          </cell>
          <cell r="J318">
            <v>2.2499999999999999E-2</v>
          </cell>
          <cell r="K318">
            <v>604100000</v>
          </cell>
          <cell r="L318" t="str">
            <v>N/R</v>
          </cell>
          <cell r="M318" t="str">
            <v>N/R</v>
          </cell>
          <cell r="N318">
            <v>0</v>
          </cell>
          <cell r="O318">
            <v>0</v>
          </cell>
          <cell r="P318" t="str">
            <v>N/R</v>
          </cell>
          <cell r="Q318">
            <v>0</v>
          </cell>
          <cell r="R318">
            <v>0</v>
          </cell>
          <cell r="S318" t="str">
            <v>No</v>
          </cell>
          <cell r="T318" t="str">
            <v>Private Rating</v>
          </cell>
          <cell r="U318" t="str">
            <v>N/R</v>
          </cell>
          <cell r="V318">
            <v>0</v>
          </cell>
          <cell r="W318">
            <v>0</v>
          </cell>
          <cell r="X318" t="str">
            <v>N/R</v>
          </cell>
          <cell r="Y318">
            <v>0</v>
          </cell>
          <cell r="Z318">
            <v>0</v>
          </cell>
          <cell r="AA318" t="str">
            <v>No</v>
          </cell>
          <cell r="AB318" t="str">
            <v>Private Rating</v>
          </cell>
          <cell r="AC318" t="str">
            <v>Beverage, Food and Tobacco</v>
          </cell>
          <cell r="AD318" t="str">
            <v>Beverage and tobacco</v>
          </cell>
          <cell r="AE318" t="str">
            <v>UK</v>
          </cell>
          <cell r="AF318" t="str">
            <v>Senior Secured</v>
          </cell>
          <cell r="AG318">
            <v>38968</v>
          </cell>
          <cell r="AH318">
            <v>0</v>
          </cell>
          <cell r="AI318" t="str">
            <v>NO</v>
          </cell>
          <cell r="AJ318" t="str">
            <v>NO</v>
          </cell>
          <cell r="AK318">
            <v>0</v>
          </cell>
          <cell r="AL318" t="str">
            <v>Senior Secured Loan Collateral Debt Obligation</v>
          </cell>
          <cell r="AM318" t="str">
            <v>Senior Secured Loan Collateral Debt Obligation</v>
          </cell>
          <cell r="AN318" t="str">
            <v>NO</v>
          </cell>
          <cell r="AO318" t="str">
            <v>NO</v>
          </cell>
          <cell r="AP318" t="str">
            <v>NO</v>
          </cell>
          <cell r="AQ318" t="str">
            <v>NO</v>
          </cell>
          <cell r="AR318" t="str">
            <v>NO</v>
          </cell>
          <cell r="AS318" t="str">
            <v>Aaa</v>
          </cell>
          <cell r="AT318" t="str">
            <v>AAA</v>
          </cell>
          <cell r="AU318" t="str">
            <v>NO</v>
          </cell>
          <cell r="AV318" t="str">
            <v>NO</v>
          </cell>
          <cell r="AW318" t="str">
            <v>NO</v>
          </cell>
          <cell r="AX318" t="str">
            <v>NO</v>
          </cell>
          <cell r="AY318" t="str">
            <v>NO</v>
          </cell>
          <cell r="AZ318" t="str">
            <v>NO</v>
          </cell>
          <cell r="BA318" t="str">
            <v>GBP</v>
          </cell>
        </row>
        <row r="319">
          <cell r="A319" t="str">
            <v>BRS1K1953</v>
          </cell>
          <cell r="B319">
            <v>0</v>
          </cell>
          <cell r="C319" t="str">
            <v>Transport Industries Holdings, L.P.</v>
          </cell>
          <cell r="D319" t="str">
            <v>Transport Industries, L.P.</v>
          </cell>
          <cell r="E319" t="str">
            <v>Term Loan B</v>
          </cell>
          <cell r="F319" t="str">
            <v>LOAN</v>
          </cell>
          <cell r="G319">
            <v>40816</v>
          </cell>
          <cell r="H319" t="str">
            <v>FLOATING</v>
          </cell>
          <cell r="I319">
            <v>4</v>
          </cell>
          <cell r="J319">
            <v>2.5000000000000001E-2</v>
          </cell>
          <cell r="K319">
            <v>350000000</v>
          </cell>
          <cell r="L319" t="str">
            <v>B2</v>
          </cell>
          <cell r="M319" t="str">
            <v>N/R</v>
          </cell>
          <cell r="N319">
            <v>0</v>
          </cell>
          <cell r="O319">
            <v>0</v>
          </cell>
          <cell r="P319" t="str">
            <v>B2</v>
          </cell>
          <cell r="Q319">
            <v>0</v>
          </cell>
          <cell r="R319">
            <v>0</v>
          </cell>
          <cell r="S319" t="str">
            <v>No</v>
          </cell>
          <cell r="T319" t="str">
            <v>Public Rating</v>
          </cell>
          <cell r="U319" t="str">
            <v>B+</v>
          </cell>
          <cell r="V319">
            <v>0</v>
          </cell>
          <cell r="W319">
            <v>0</v>
          </cell>
          <cell r="X319" t="str">
            <v>B+</v>
          </cell>
          <cell r="Y319">
            <v>0</v>
          </cell>
          <cell r="Z319">
            <v>0</v>
          </cell>
          <cell r="AA319" t="str">
            <v>No</v>
          </cell>
          <cell r="AB319" t="str">
            <v>Public Rating</v>
          </cell>
          <cell r="AC319" t="str">
            <v>Cargo Transport</v>
          </cell>
          <cell r="AD319" t="str">
            <v>Surface transport</v>
          </cell>
          <cell r="AE319" t="str">
            <v>USA</v>
          </cell>
          <cell r="AF319" t="str">
            <v>Senior Secured</v>
          </cell>
          <cell r="AG319">
            <v>38625</v>
          </cell>
          <cell r="AH319">
            <v>0</v>
          </cell>
          <cell r="AI319" t="str">
            <v>NO</v>
          </cell>
          <cell r="AJ319" t="str">
            <v>NO</v>
          </cell>
          <cell r="AK319">
            <v>0</v>
          </cell>
          <cell r="AL319" t="str">
            <v>Senior Secured Loan Collateral Debt Obligation</v>
          </cell>
          <cell r="AM319" t="str">
            <v>Senior Secured Loan Collateral Debt Obligation</v>
          </cell>
          <cell r="AN319" t="str">
            <v>NO</v>
          </cell>
          <cell r="AO319" t="str">
            <v>NO</v>
          </cell>
          <cell r="AP319" t="str">
            <v>NO</v>
          </cell>
          <cell r="AQ319" t="str">
            <v>NO</v>
          </cell>
          <cell r="AR319" t="str">
            <v>NO</v>
          </cell>
          <cell r="AS319" t="str">
            <v>Aaa</v>
          </cell>
          <cell r="AT319" t="str">
            <v>AAA</v>
          </cell>
          <cell r="AU319" t="str">
            <v>NO</v>
          </cell>
          <cell r="AV319" t="str">
            <v>NO</v>
          </cell>
          <cell r="AW319" t="str">
            <v>NO</v>
          </cell>
          <cell r="AX319" t="str">
            <v>NO</v>
          </cell>
          <cell r="AY319" t="str">
            <v>NO</v>
          </cell>
          <cell r="AZ319" t="str">
            <v>NO</v>
          </cell>
          <cell r="BA319" t="str">
            <v>USD</v>
          </cell>
        </row>
        <row r="320">
          <cell r="A320" t="str">
            <v>BRS2QNK47</v>
          </cell>
          <cell r="B320" t="str">
            <v>52129EAD8</v>
          </cell>
          <cell r="C320" t="str">
            <v>Le Nature's, Inc.</v>
          </cell>
          <cell r="D320" t="str">
            <v>Le Nature's, Inc.</v>
          </cell>
          <cell r="E320" t="str">
            <v>Term Loan</v>
          </cell>
          <cell r="F320" t="str">
            <v>LOAN</v>
          </cell>
          <cell r="G320">
            <v>40603</v>
          </cell>
          <cell r="H320" t="str">
            <v>FLOATING</v>
          </cell>
          <cell r="I320">
            <v>4</v>
          </cell>
          <cell r="J320">
            <v>0.04</v>
          </cell>
          <cell r="K320">
            <v>285000000</v>
          </cell>
          <cell r="L320" t="str">
            <v>B1</v>
          </cell>
          <cell r="M320" t="str">
            <v>N/R</v>
          </cell>
          <cell r="N320">
            <v>0</v>
          </cell>
          <cell r="O320" t="str">
            <v>B3</v>
          </cell>
          <cell r="P320" t="str">
            <v>B1</v>
          </cell>
          <cell r="Q320">
            <v>0</v>
          </cell>
          <cell r="R320">
            <v>0</v>
          </cell>
          <cell r="S320" t="str">
            <v>No</v>
          </cell>
          <cell r="T320" t="str">
            <v>Public Rating</v>
          </cell>
          <cell r="U320" t="str">
            <v>B</v>
          </cell>
          <cell r="V320" t="str">
            <v/>
          </cell>
          <cell r="W320" t="str">
            <v>CCC+</v>
          </cell>
          <cell r="X320" t="str">
            <v>B</v>
          </cell>
          <cell r="Y320" t="str">
            <v>On Watch</v>
          </cell>
          <cell r="Z320" t="str">
            <v>Downgrade</v>
          </cell>
          <cell r="AA320" t="str">
            <v>No</v>
          </cell>
          <cell r="AB320" t="str">
            <v>Private Rating</v>
          </cell>
          <cell r="AC320" t="str">
            <v>Beverage, Food and Tobacco</v>
          </cell>
          <cell r="AD320" t="str">
            <v>Food products</v>
          </cell>
          <cell r="AE320" t="str">
            <v>USA</v>
          </cell>
          <cell r="AF320" t="str">
            <v>Senior Secured</v>
          </cell>
          <cell r="AG320">
            <v>38961</v>
          </cell>
          <cell r="AH320">
            <v>0</v>
          </cell>
          <cell r="AI320" t="str">
            <v>NO</v>
          </cell>
          <cell r="AJ320" t="str">
            <v>NO</v>
          </cell>
          <cell r="AK320">
            <v>0</v>
          </cell>
          <cell r="AL320" t="str">
            <v>Senior Secured Loan Collateral Debt Obligation</v>
          </cell>
          <cell r="AM320" t="str">
            <v>Senior Secured Loan Collateral Debt Obligation</v>
          </cell>
          <cell r="AN320" t="str">
            <v>NO</v>
          </cell>
          <cell r="AO320" t="str">
            <v>NO</v>
          </cell>
          <cell r="AP320" t="str">
            <v>NO</v>
          </cell>
          <cell r="AQ320" t="str">
            <v>NO</v>
          </cell>
          <cell r="AR320" t="str">
            <v>NO</v>
          </cell>
          <cell r="AS320" t="str">
            <v>Aaa</v>
          </cell>
          <cell r="AT320" t="str">
            <v>AAA</v>
          </cell>
          <cell r="AU320" t="str">
            <v>NO</v>
          </cell>
          <cell r="AV320" t="str">
            <v>NO</v>
          </cell>
          <cell r="AW320" t="str">
            <v>NO</v>
          </cell>
          <cell r="AX320" t="str">
            <v>NO</v>
          </cell>
          <cell r="AY320" t="str">
            <v>NO</v>
          </cell>
          <cell r="AZ320" t="str">
            <v>NO</v>
          </cell>
          <cell r="BA320" t="str">
            <v>USD</v>
          </cell>
        </row>
        <row r="321">
          <cell r="A321" t="str">
            <v>BRS218EU6</v>
          </cell>
          <cell r="B321">
            <v>0</v>
          </cell>
          <cell r="C321" t="str">
            <v>Fidelity Sedgwick Corporation</v>
          </cell>
          <cell r="D321" t="str">
            <v>Fidelity Sedgwick Corporation/Xmas Merger Corp.(To Be Merged With And Into Sedgwick CMS Holdings, Inc.)</v>
          </cell>
          <cell r="E321" t="str">
            <v>Term Loan B</v>
          </cell>
          <cell r="F321" t="str">
            <v>LOAN</v>
          </cell>
          <cell r="G321">
            <v>41333</v>
          </cell>
          <cell r="H321" t="str">
            <v>FLOATING</v>
          </cell>
          <cell r="I321">
            <v>4</v>
          </cell>
          <cell r="J321">
            <v>2.2499999999999999E-2</v>
          </cell>
          <cell r="K321">
            <v>340000000</v>
          </cell>
          <cell r="L321" t="str">
            <v>B1</v>
          </cell>
          <cell r="M321" t="str">
            <v>N/R</v>
          </cell>
          <cell r="N321">
            <v>0</v>
          </cell>
          <cell r="O321">
            <v>0</v>
          </cell>
          <cell r="P321" t="str">
            <v>N/R</v>
          </cell>
          <cell r="Q321">
            <v>0</v>
          </cell>
          <cell r="R321">
            <v>0</v>
          </cell>
          <cell r="S321" t="str">
            <v>No</v>
          </cell>
          <cell r="T321" t="str">
            <v>Public Rating</v>
          </cell>
          <cell r="U321" t="str">
            <v>B+</v>
          </cell>
          <cell r="V321">
            <v>0</v>
          </cell>
          <cell r="W321">
            <v>0</v>
          </cell>
          <cell r="X321" t="str">
            <v>B+</v>
          </cell>
          <cell r="Y321">
            <v>0</v>
          </cell>
          <cell r="Z321">
            <v>0</v>
          </cell>
          <cell r="AA321" t="str">
            <v>No</v>
          </cell>
          <cell r="AB321" t="str">
            <v>Public Rating</v>
          </cell>
          <cell r="AC321" t="str">
            <v>Insurance</v>
          </cell>
          <cell r="AD321" t="str">
            <v>Insurance</v>
          </cell>
          <cell r="AE321" t="str">
            <v>USA</v>
          </cell>
          <cell r="AF321" t="str">
            <v>Senior Secured</v>
          </cell>
          <cell r="AG321">
            <v>38973</v>
          </cell>
          <cell r="AH321">
            <v>0</v>
          </cell>
          <cell r="AI321" t="str">
            <v>NO</v>
          </cell>
          <cell r="AJ321" t="str">
            <v>NO</v>
          </cell>
          <cell r="AK321">
            <v>0</v>
          </cell>
          <cell r="AL321" t="str">
            <v>Senior Secured Loan Collateral Debt Obligation</v>
          </cell>
          <cell r="AM321" t="str">
            <v>Senior Secured Loan Collateral Debt Obligation</v>
          </cell>
          <cell r="AN321" t="str">
            <v>NO</v>
          </cell>
          <cell r="AO321" t="str">
            <v>NO</v>
          </cell>
          <cell r="AP321" t="str">
            <v>NO</v>
          </cell>
          <cell r="AQ321" t="str">
            <v>NO</v>
          </cell>
          <cell r="AR321" t="str">
            <v>NO</v>
          </cell>
          <cell r="AS321" t="str">
            <v>Aaa</v>
          </cell>
          <cell r="AT321" t="str">
            <v>AAA</v>
          </cell>
          <cell r="AU321" t="str">
            <v>NO</v>
          </cell>
          <cell r="AV321" t="str">
            <v>NO</v>
          </cell>
          <cell r="AW321" t="str">
            <v>NO</v>
          </cell>
          <cell r="AX321" t="str">
            <v>NO</v>
          </cell>
          <cell r="AY321" t="str">
            <v>NO</v>
          </cell>
          <cell r="AZ321" t="str">
            <v>NO</v>
          </cell>
          <cell r="BA321" t="str">
            <v>USD</v>
          </cell>
        </row>
        <row r="322">
          <cell r="A322" t="str">
            <v>BRS2S3PN2</v>
          </cell>
          <cell r="B322">
            <v>0</v>
          </cell>
          <cell r="C322" t="str">
            <v>IPC Information Systems (to be known as IPC Systems, Inc.)</v>
          </cell>
          <cell r="D322" t="str">
            <v>IPC Informations Systems/IPC Systems, Inc./IPC Acquisition Corp./Trader Merger Corp/TSW Netherlands Holdings C.V.</v>
          </cell>
          <cell r="E322" t="str">
            <v>Term Loan</v>
          </cell>
          <cell r="F322" t="str">
            <v>LOAN</v>
          </cell>
          <cell r="G322">
            <v>41547</v>
          </cell>
          <cell r="H322" t="str">
            <v>FLOATING</v>
          </cell>
          <cell r="I322">
            <v>4</v>
          </cell>
          <cell r="J322">
            <v>2.5000000000000001E-2</v>
          </cell>
          <cell r="K322">
            <v>465000000</v>
          </cell>
          <cell r="L322" t="str">
            <v>B1</v>
          </cell>
          <cell r="M322" t="str">
            <v>N/R</v>
          </cell>
          <cell r="N322">
            <v>0</v>
          </cell>
          <cell r="O322">
            <v>0</v>
          </cell>
          <cell r="P322" t="str">
            <v>B2</v>
          </cell>
          <cell r="Q322">
            <v>0</v>
          </cell>
          <cell r="R322">
            <v>0</v>
          </cell>
          <cell r="S322" t="str">
            <v>No</v>
          </cell>
          <cell r="T322" t="str">
            <v>Public Rating</v>
          </cell>
          <cell r="U322" t="str">
            <v>B+</v>
          </cell>
          <cell r="V322">
            <v>0</v>
          </cell>
          <cell r="W322">
            <v>0</v>
          </cell>
          <cell r="X322" t="str">
            <v>B+</v>
          </cell>
          <cell r="Y322">
            <v>0</v>
          </cell>
          <cell r="Z322">
            <v>0</v>
          </cell>
          <cell r="AA322" t="str">
            <v>No</v>
          </cell>
          <cell r="AB322" t="str">
            <v>Public Rating</v>
          </cell>
          <cell r="AC322" t="str">
            <v>Telecommunications</v>
          </cell>
          <cell r="AD322" t="str">
            <v>Telecommunications</v>
          </cell>
          <cell r="AE322" t="str">
            <v>USA</v>
          </cell>
          <cell r="AF322" t="str">
            <v>Senior Secured</v>
          </cell>
          <cell r="AG322">
            <v>38990</v>
          </cell>
          <cell r="AH322">
            <v>0</v>
          </cell>
          <cell r="AI322" t="str">
            <v>NO</v>
          </cell>
          <cell r="AJ322" t="str">
            <v>NO</v>
          </cell>
          <cell r="AK322">
            <v>0</v>
          </cell>
          <cell r="AL322" t="str">
            <v>Senior Secured Loan Collateral Debt Obligation</v>
          </cell>
          <cell r="AM322" t="str">
            <v>Senior Secured Loan Collateral Debt Obligation</v>
          </cell>
          <cell r="AN322" t="str">
            <v>NO</v>
          </cell>
          <cell r="AO322" t="str">
            <v>NO</v>
          </cell>
          <cell r="AP322" t="str">
            <v>NO</v>
          </cell>
          <cell r="AQ322" t="str">
            <v>NO</v>
          </cell>
          <cell r="AR322" t="str">
            <v>NO</v>
          </cell>
          <cell r="AS322" t="str">
            <v>Aaa</v>
          </cell>
          <cell r="AT322" t="str">
            <v>AAA</v>
          </cell>
          <cell r="AU322" t="str">
            <v>NO</v>
          </cell>
          <cell r="AV322" t="str">
            <v>NO</v>
          </cell>
          <cell r="AW322" t="str">
            <v>NO</v>
          </cell>
          <cell r="AX322" t="str">
            <v>NO</v>
          </cell>
          <cell r="AY322" t="str">
            <v>NO</v>
          </cell>
          <cell r="AZ322" t="str">
            <v>NO</v>
          </cell>
          <cell r="BA322" t="str">
            <v>USD</v>
          </cell>
        </row>
        <row r="323">
          <cell r="A323" t="str">
            <v>BRS2TLEL7</v>
          </cell>
          <cell r="B323">
            <v>0</v>
          </cell>
          <cell r="C323" t="str">
            <v>Stolle Machinery Company, LLC/LJ Can Holdings, Inc.</v>
          </cell>
          <cell r="D323" t="str">
            <v>Stolle Machinery Company, LLC/LJ Can Holdings, Inc.</v>
          </cell>
          <cell r="E323" t="str">
            <v>1st Lien Term Loan</v>
          </cell>
          <cell r="F323" t="str">
            <v>LOAN</v>
          </cell>
          <cell r="G323">
            <v>41181</v>
          </cell>
          <cell r="H323" t="str">
            <v>FLOATING</v>
          </cell>
          <cell r="I323">
            <v>4</v>
          </cell>
          <cell r="J323">
            <v>2.5000000000000001E-2</v>
          </cell>
          <cell r="K323">
            <v>150000000</v>
          </cell>
          <cell r="L323" t="str">
            <v>B1</v>
          </cell>
          <cell r="M323" t="str">
            <v>N/R</v>
          </cell>
          <cell r="N323">
            <v>0</v>
          </cell>
          <cell r="O323">
            <v>0</v>
          </cell>
          <cell r="P323" t="str">
            <v>B2</v>
          </cell>
          <cell r="Q323">
            <v>0</v>
          </cell>
          <cell r="R323">
            <v>0</v>
          </cell>
          <cell r="S323" t="str">
            <v>No</v>
          </cell>
          <cell r="T323" t="str">
            <v>Public Rating</v>
          </cell>
          <cell r="U323" t="str">
            <v>BB-</v>
          </cell>
          <cell r="V323">
            <v>0</v>
          </cell>
          <cell r="W323">
            <v>0</v>
          </cell>
          <cell r="X323" t="str">
            <v>B+</v>
          </cell>
          <cell r="Y323">
            <v>0</v>
          </cell>
          <cell r="Z323">
            <v>0</v>
          </cell>
          <cell r="AA323" t="str">
            <v>No</v>
          </cell>
          <cell r="AB323" t="str">
            <v>Public Rating</v>
          </cell>
          <cell r="AC323" t="str">
            <v>Machinery (Non-Agriculture, Non-Construction, Non-Electronic)</v>
          </cell>
          <cell r="AD323" t="str">
            <v>Industrial equipment</v>
          </cell>
          <cell r="AE323" t="str">
            <v>USA</v>
          </cell>
          <cell r="AF323" t="str">
            <v>Senior Secured</v>
          </cell>
          <cell r="AG323">
            <v>38989</v>
          </cell>
          <cell r="AH323">
            <v>0</v>
          </cell>
          <cell r="AI323" t="str">
            <v>NO</v>
          </cell>
          <cell r="AJ323" t="str">
            <v>NO</v>
          </cell>
          <cell r="AK323">
            <v>0</v>
          </cell>
          <cell r="AL323" t="str">
            <v>Senior Secured Loan Collateral Debt Obligation</v>
          </cell>
          <cell r="AM323" t="str">
            <v>Senior Secured Loan Collateral Debt Obligation</v>
          </cell>
          <cell r="AN323" t="str">
            <v>NO</v>
          </cell>
          <cell r="AO323" t="str">
            <v>NO</v>
          </cell>
          <cell r="AP323" t="str">
            <v>NO</v>
          </cell>
          <cell r="AQ323" t="str">
            <v>NO</v>
          </cell>
          <cell r="AR323" t="str">
            <v>NO</v>
          </cell>
          <cell r="AS323" t="str">
            <v>Aaa</v>
          </cell>
          <cell r="AT323" t="str">
            <v>AAA</v>
          </cell>
          <cell r="AU323" t="str">
            <v>NO</v>
          </cell>
          <cell r="AV323" t="str">
            <v>NO</v>
          </cell>
          <cell r="AW323" t="str">
            <v>NO</v>
          </cell>
          <cell r="AX323" t="str">
            <v>NO</v>
          </cell>
          <cell r="AY323" t="str">
            <v>NO</v>
          </cell>
          <cell r="AZ323" t="str">
            <v>NO</v>
          </cell>
          <cell r="BA323" t="str">
            <v>USD</v>
          </cell>
        </row>
        <row r="324">
          <cell r="A324" t="str">
            <v>BRS2TLP92</v>
          </cell>
          <cell r="B324">
            <v>0</v>
          </cell>
          <cell r="C324" t="str">
            <v>FSB Global Holdings, Inc.</v>
          </cell>
          <cell r="D324" t="str">
            <v>FSB Acquisition, Inc./FSB Holdings, Inc.</v>
          </cell>
          <cell r="E324" t="str">
            <v>1st Lien Term Loan</v>
          </cell>
          <cell r="F324" t="str">
            <v>LOAN</v>
          </cell>
          <cell r="G324">
            <v>41547</v>
          </cell>
          <cell r="H324" t="str">
            <v>FLOATING</v>
          </cell>
          <cell r="I324">
            <v>4</v>
          </cell>
          <cell r="J324">
            <v>2.5000000000000001E-2</v>
          </cell>
          <cell r="K324">
            <v>240000000</v>
          </cell>
          <cell r="L324" t="str">
            <v>B1</v>
          </cell>
          <cell r="M324" t="str">
            <v>N/R</v>
          </cell>
          <cell r="N324">
            <v>0</v>
          </cell>
          <cell r="O324">
            <v>0</v>
          </cell>
          <cell r="P324" t="str">
            <v>B2</v>
          </cell>
          <cell r="Q324">
            <v>0</v>
          </cell>
          <cell r="R324">
            <v>0</v>
          </cell>
          <cell r="S324" t="str">
            <v>No</v>
          </cell>
          <cell r="T324" t="str">
            <v>Private Rating</v>
          </cell>
          <cell r="U324" t="str">
            <v>B</v>
          </cell>
          <cell r="V324">
            <v>0</v>
          </cell>
          <cell r="W324">
            <v>0</v>
          </cell>
          <cell r="X324" t="str">
            <v>B</v>
          </cell>
          <cell r="Y324">
            <v>0</v>
          </cell>
          <cell r="Z324">
            <v>0</v>
          </cell>
          <cell r="AA324" t="str">
            <v>No</v>
          </cell>
          <cell r="AB324" t="str">
            <v>Private Rating</v>
          </cell>
          <cell r="AC324" t="str">
            <v>Beverage, Food and Tobacco</v>
          </cell>
          <cell r="AD324" t="str">
            <v>Beverage and tobacco</v>
          </cell>
          <cell r="AE324" t="str">
            <v>USA</v>
          </cell>
          <cell r="AF324" t="str">
            <v>Senior Secured</v>
          </cell>
          <cell r="AG324">
            <v>38989</v>
          </cell>
          <cell r="AH324">
            <v>0</v>
          </cell>
          <cell r="AI324" t="str">
            <v>NO</v>
          </cell>
          <cell r="AJ324" t="str">
            <v>NO</v>
          </cell>
          <cell r="AK324">
            <v>0</v>
          </cell>
          <cell r="AL324" t="str">
            <v>Senior Secured Loan Collateral Debt Obligation</v>
          </cell>
          <cell r="AM324" t="str">
            <v>Senior Secured Loan Collateral Debt Obligation</v>
          </cell>
          <cell r="AN324" t="str">
            <v>NO</v>
          </cell>
          <cell r="AO324" t="str">
            <v>NO</v>
          </cell>
          <cell r="AP324" t="str">
            <v>NO</v>
          </cell>
          <cell r="AQ324" t="str">
            <v>NO</v>
          </cell>
          <cell r="AR324" t="str">
            <v>NO</v>
          </cell>
          <cell r="AS324" t="str">
            <v>Aaa</v>
          </cell>
          <cell r="AT324" t="str">
            <v>AAA</v>
          </cell>
          <cell r="AU324" t="str">
            <v>NO</v>
          </cell>
          <cell r="AV324" t="str">
            <v>NO</v>
          </cell>
          <cell r="AW324" t="str">
            <v>NO</v>
          </cell>
          <cell r="AX324" t="str">
            <v>NO</v>
          </cell>
          <cell r="AY324" t="str">
            <v>NO</v>
          </cell>
          <cell r="AZ324" t="str">
            <v>NO</v>
          </cell>
          <cell r="BA324" t="str">
            <v>USD</v>
          </cell>
        </row>
        <row r="325">
          <cell r="A325" t="str">
            <v>BRS2TL3X3</v>
          </cell>
          <cell r="B325">
            <v>0</v>
          </cell>
          <cell r="C325" t="str">
            <v>Wesco Holdings, Inc./Wesco Merger Sub, Inc./Wesco Aircraft Hardware Corp.</v>
          </cell>
          <cell r="D325" t="str">
            <v>Wesco Holdings, Inc./Wesco Merger Sub, Inc./Wesco Aircraft Hardware Corp.</v>
          </cell>
          <cell r="E325" t="str">
            <v>Term Loan</v>
          </cell>
          <cell r="F325" t="str">
            <v>LOAN</v>
          </cell>
          <cell r="G325">
            <v>41546</v>
          </cell>
          <cell r="H325" t="str">
            <v>FLOATING</v>
          </cell>
          <cell r="I325">
            <v>4</v>
          </cell>
          <cell r="J325">
            <v>2.2499999999999999E-2</v>
          </cell>
          <cell r="K325">
            <v>525000000</v>
          </cell>
          <cell r="L325" t="str">
            <v>B1</v>
          </cell>
          <cell r="M325" t="str">
            <v>N/R</v>
          </cell>
          <cell r="N325">
            <v>0</v>
          </cell>
          <cell r="O325">
            <v>0</v>
          </cell>
          <cell r="P325" t="str">
            <v>B2</v>
          </cell>
          <cell r="Q325">
            <v>0</v>
          </cell>
          <cell r="R325">
            <v>0</v>
          </cell>
          <cell r="S325" t="str">
            <v>No</v>
          </cell>
          <cell r="T325" t="str">
            <v>Public Rating</v>
          </cell>
          <cell r="U325" t="str">
            <v>B+</v>
          </cell>
          <cell r="V325">
            <v>0</v>
          </cell>
          <cell r="W325">
            <v>0</v>
          </cell>
          <cell r="X325" t="str">
            <v>B+</v>
          </cell>
          <cell r="Y325">
            <v>0</v>
          </cell>
          <cell r="Z325">
            <v>0</v>
          </cell>
          <cell r="AA325" t="str">
            <v>No</v>
          </cell>
          <cell r="AB325" t="str">
            <v>Public Rating</v>
          </cell>
          <cell r="AC325" t="str">
            <v>Aerospace and Defense</v>
          </cell>
          <cell r="AD325" t="str">
            <v>Aerospace and Defense</v>
          </cell>
          <cell r="AE325" t="str">
            <v>USA</v>
          </cell>
          <cell r="AF325" t="str">
            <v>Senior Secured</v>
          </cell>
          <cell r="AG325">
            <v>38989</v>
          </cell>
          <cell r="AH325">
            <v>0</v>
          </cell>
          <cell r="AI325" t="str">
            <v>NO</v>
          </cell>
          <cell r="AJ325" t="str">
            <v>NO</v>
          </cell>
          <cell r="AK325">
            <v>0</v>
          </cell>
          <cell r="AL325" t="str">
            <v>Senior Secured Loan Collateral Debt Obligation</v>
          </cell>
          <cell r="AM325" t="str">
            <v>Senior Secured Loan Collateral Debt Obligation</v>
          </cell>
          <cell r="AN325" t="str">
            <v>NO</v>
          </cell>
          <cell r="AO325" t="str">
            <v>NO</v>
          </cell>
          <cell r="AP325" t="str">
            <v>NO</v>
          </cell>
          <cell r="AQ325" t="str">
            <v>NO</v>
          </cell>
          <cell r="AR325" t="str">
            <v>NO</v>
          </cell>
          <cell r="AS325" t="str">
            <v>Aaa</v>
          </cell>
          <cell r="AT325" t="str">
            <v>AAA</v>
          </cell>
          <cell r="AU325" t="str">
            <v>NO</v>
          </cell>
          <cell r="AV325" t="str">
            <v>NO</v>
          </cell>
          <cell r="AW325" t="str">
            <v>NO</v>
          </cell>
          <cell r="AX325" t="str">
            <v>NO</v>
          </cell>
          <cell r="AY325" t="str">
            <v>NO</v>
          </cell>
          <cell r="AZ325" t="str">
            <v>NO</v>
          </cell>
          <cell r="BA325" t="str">
            <v>USD</v>
          </cell>
        </row>
        <row r="326">
          <cell r="A326" t="str">
            <v>BRS2TKPK9</v>
          </cell>
          <cell r="B326">
            <v>0</v>
          </cell>
          <cell r="C326" t="str">
            <v>Primus International Inc.</v>
          </cell>
          <cell r="D326" t="str">
            <v>Primus International Inc.</v>
          </cell>
          <cell r="E326" t="str">
            <v>Delayed Draw Term Loan</v>
          </cell>
          <cell r="F326" t="str">
            <v>LOAN</v>
          </cell>
          <cell r="G326">
            <v>41067</v>
          </cell>
          <cell r="H326" t="str">
            <v>FLOATING</v>
          </cell>
          <cell r="I326">
            <v>4</v>
          </cell>
          <cell r="J326">
            <v>5.0000000000000001E-3</v>
          </cell>
          <cell r="K326">
            <v>120000000</v>
          </cell>
          <cell r="L326" t="str">
            <v>B2</v>
          </cell>
          <cell r="M326" t="str">
            <v>N/R</v>
          </cell>
          <cell r="N326">
            <v>0</v>
          </cell>
          <cell r="O326">
            <v>0</v>
          </cell>
          <cell r="P326" t="str">
            <v>B2</v>
          </cell>
          <cell r="Q326">
            <v>0</v>
          </cell>
          <cell r="R326">
            <v>0</v>
          </cell>
          <cell r="S326" t="str">
            <v>No</v>
          </cell>
          <cell r="T326" t="str">
            <v>Private Rating</v>
          </cell>
          <cell r="U326" t="str">
            <v>B+</v>
          </cell>
          <cell r="V326">
            <v>0</v>
          </cell>
          <cell r="W326">
            <v>0</v>
          </cell>
          <cell r="X326" t="str">
            <v>B+</v>
          </cell>
          <cell r="Y326">
            <v>0</v>
          </cell>
          <cell r="Z326">
            <v>0</v>
          </cell>
          <cell r="AA326" t="str">
            <v>No</v>
          </cell>
          <cell r="AB326" t="str">
            <v>Private Rating</v>
          </cell>
          <cell r="AC326" t="str">
            <v>Aerospace and Defense</v>
          </cell>
          <cell r="AD326" t="str">
            <v>Aerospace and Defense</v>
          </cell>
          <cell r="AE326" t="str">
            <v>USA</v>
          </cell>
          <cell r="AF326" t="str">
            <v>Senior Secured</v>
          </cell>
          <cell r="AG326">
            <v>38875</v>
          </cell>
          <cell r="AH326">
            <v>0</v>
          </cell>
          <cell r="AI326" t="str">
            <v>NO</v>
          </cell>
          <cell r="AJ326" t="str">
            <v>NO</v>
          </cell>
          <cell r="AK326">
            <v>0</v>
          </cell>
          <cell r="AL326" t="str">
            <v>Senior Secured Loan Collateral Debt Obligation</v>
          </cell>
          <cell r="AM326" t="str">
            <v>Senior Secured Loan Collateral Debt Obligation</v>
          </cell>
          <cell r="AN326" t="str">
            <v>Yes</v>
          </cell>
          <cell r="AO326" t="str">
            <v>NO</v>
          </cell>
          <cell r="AP326" t="str">
            <v>NO</v>
          </cell>
          <cell r="AQ326" t="str">
            <v>NO</v>
          </cell>
          <cell r="AR326" t="str">
            <v>NO</v>
          </cell>
          <cell r="AS326" t="str">
            <v>Aaa</v>
          </cell>
          <cell r="AT326" t="str">
            <v>AAA</v>
          </cell>
          <cell r="AU326" t="str">
            <v>NO</v>
          </cell>
          <cell r="AV326" t="str">
            <v>NO</v>
          </cell>
          <cell r="AW326" t="str">
            <v>NO</v>
          </cell>
          <cell r="AX326" t="str">
            <v>NO</v>
          </cell>
          <cell r="AY326" t="str">
            <v>NO</v>
          </cell>
          <cell r="AZ326" t="str">
            <v>NO</v>
          </cell>
          <cell r="BA326" t="str">
            <v>USD</v>
          </cell>
        </row>
      </sheetData>
      <sheetData sheetId="5"/>
      <sheetData sheetId="6">
        <row r="9">
          <cell r="B9">
            <v>1</v>
          </cell>
          <cell r="C9" t="str">
            <v>BRS18J1P2</v>
          </cell>
          <cell r="D9" t="str">
            <v>24 Hour Fitness Worldwide Inc.</v>
          </cell>
          <cell r="E9" t="str">
            <v>Collateral Purchase</v>
          </cell>
          <cell r="F9">
            <v>2021708.33</v>
          </cell>
          <cell r="G9">
            <v>-2000000</v>
          </cell>
          <cell r="H9" t="str">
            <v>No</v>
          </cell>
          <cell r="I9">
            <v>38812</v>
          </cell>
          <cell r="J9">
            <v>2000000</v>
          </cell>
          <cell r="K9">
            <v>2000000</v>
          </cell>
          <cell r="L9">
            <v>101.08541650000001</v>
          </cell>
          <cell r="M9">
            <v>101.5</v>
          </cell>
          <cell r="N9" t="str">
            <v>N/A</v>
          </cell>
          <cell r="O9" t="str">
            <v>Initial Purchase</v>
          </cell>
          <cell r="P9">
            <v>38812</v>
          </cell>
          <cell r="Q9">
            <v>38884</v>
          </cell>
          <cell r="R9" t="str">
            <v>LOAN</v>
          </cell>
          <cell r="S9">
            <v>2.5000000000000001E-2</v>
          </cell>
          <cell r="T9" t="str">
            <v>FLOATING</v>
          </cell>
          <cell r="U9" t="str">
            <v>N/A</v>
          </cell>
          <cell r="V9" t="str">
            <v>N/A</v>
          </cell>
          <cell r="W9">
            <v>0</v>
          </cell>
          <cell r="X9" t="str">
            <v>N/A</v>
          </cell>
          <cell r="Y9">
            <v>21708.330000000307</v>
          </cell>
          <cell r="Z9">
            <v>-2021708.3300000003</v>
          </cell>
          <cell r="AA9" t="str">
            <v>N/A</v>
          </cell>
        </row>
        <row r="10">
          <cell r="B10">
            <v>2</v>
          </cell>
          <cell r="C10" t="str">
            <v>BRS20HMZ7</v>
          </cell>
          <cell r="D10" t="str">
            <v>Burger King Holdings, Inc.,/Burger King Corporation,</v>
          </cell>
          <cell r="E10" t="str">
            <v>Collateral Purchase</v>
          </cell>
          <cell r="F10">
            <v>1004099.67</v>
          </cell>
          <cell r="G10">
            <v>-997491.45</v>
          </cell>
          <cell r="H10" t="str">
            <v>No</v>
          </cell>
          <cell r="I10">
            <v>38812</v>
          </cell>
          <cell r="J10">
            <v>997491.45</v>
          </cell>
          <cell r="K10">
            <v>997491.45</v>
          </cell>
          <cell r="L10">
            <v>100.66248387392194</v>
          </cell>
          <cell r="M10">
            <v>100.6979</v>
          </cell>
          <cell r="N10" t="str">
            <v>N/A</v>
          </cell>
          <cell r="O10" t="str">
            <v>Initial Purchase</v>
          </cell>
          <cell r="P10">
            <v>38812</v>
          </cell>
          <cell r="Q10">
            <v>38840</v>
          </cell>
          <cell r="R10" t="str">
            <v>LOAN</v>
          </cell>
          <cell r="S10">
            <v>1.4999999999999999E-2</v>
          </cell>
          <cell r="T10" t="str">
            <v>FLOATING</v>
          </cell>
          <cell r="U10" t="str">
            <v>N/A</v>
          </cell>
          <cell r="V10" t="str">
            <v>N/A</v>
          </cell>
          <cell r="W10">
            <v>0</v>
          </cell>
          <cell r="X10" t="str">
            <v>N/A</v>
          </cell>
          <cell r="Y10">
            <v>6608.2200000002049</v>
          </cell>
          <cell r="Z10">
            <v>-1004099.6700000002</v>
          </cell>
          <cell r="AA10" t="str">
            <v>N/A</v>
          </cell>
        </row>
        <row r="11">
          <cell r="B11">
            <v>3</v>
          </cell>
          <cell r="C11" t="str">
            <v>BRS1U03P6</v>
          </cell>
          <cell r="D11" t="str">
            <v>RHI Entertainment, LLLC (d.b.a. HEI Acquisition, LLC)</v>
          </cell>
          <cell r="E11" t="str">
            <v>Collateral Purchase</v>
          </cell>
          <cell r="F11">
            <v>1011770.83</v>
          </cell>
          <cell r="G11">
            <v>-1000000</v>
          </cell>
          <cell r="H11" t="str">
            <v>No</v>
          </cell>
          <cell r="I11">
            <v>38812</v>
          </cell>
          <cell r="J11">
            <v>1000000</v>
          </cell>
          <cell r="K11">
            <v>1000000</v>
          </cell>
          <cell r="L11">
            <v>101.177083</v>
          </cell>
          <cell r="M11">
            <v>101.375</v>
          </cell>
          <cell r="N11" t="str">
            <v>N/A</v>
          </cell>
          <cell r="O11" t="str">
            <v>Initial Purchase</v>
          </cell>
          <cell r="P11">
            <v>38812</v>
          </cell>
          <cell r="Q11">
            <v>38848</v>
          </cell>
          <cell r="R11" t="str">
            <v>LOAN</v>
          </cell>
          <cell r="S11">
            <v>2.5000000000000001E-2</v>
          </cell>
          <cell r="T11" t="str">
            <v>FLOATING</v>
          </cell>
          <cell r="U11" t="str">
            <v>N/A</v>
          </cell>
          <cell r="V11" t="str">
            <v>N/A</v>
          </cell>
          <cell r="W11">
            <v>0</v>
          </cell>
          <cell r="X11" t="str">
            <v>N/A</v>
          </cell>
          <cell r="Y11">
            <v>11770.829999999958</v>
          </cell>
          <cell r="Z11">
            <v>-1011770.83</v>
          </cell>
          <cell r="AA11" t="str">
            <v>N/A</v>
          </cell>
        </row>
        <row r="12">
          <cell r="B12">
            <v>4</v>
          </cell>
          <cell r="C12" t="str">
            <v>BRS218FH4</v>
          </cell>
          <cell r="D12" t="str">
            <v>Central Garden &amp; Pet Company</v>
          </cell>
          <cell r="E12" t="str">
            <v>Collateral Purchase</v>
          </cell>
          <cell r="F12">
            <v>1006770.83</v>
          </cell>
          <cell r="G12">
            <v>-1000000</v>
          </cell>
          <cell r="H12" t="str">
            <v>No</v>
          </cell>
          <cell r="I12">
            <v>38812</v>
          </cell>
          <cell r="J12">
            <v>1000000</v>
          </cell>
          <cell r="K12">
            <v>1000000</v>
          </cell>
          <cell r="L12">
            <v>100.677083</v>
          </cell>
          <cell r="M12">
            <v>100.8125</v>
          </cell>
          <cell r="N12" t="str">
            <v>N/A</v>
          </cell>
          <cell r="O12" t="str">
            <v>Initial Purchase</v>
          </cell>
          <cell r="P12">
            <v>38812</v>
          </cell>
          <cell r="Q12">
            <v>38849</v>
          </cell>
          <cell r="R12" t="str">
            <v>LOAN</v>
          </cell>
          <cell r="S12">
            <v>1.4999999999999999E-2</v>
          </cell>
          <cell r="T12" t="str">
            <v>FLOATING</v>
          </cell>
          <cell r="U12" t="str">
            <v>N/A</v>
          </cell>
          <cell r="V12" t="str">
            <v>N/A</v>
          </cell>
          <cell r="W12">
            <v>0</v>
          </cell>
          <cell r="X12" t="str">
            <v>N/A</v>
          </cell>
          <cell r="Y12">
            <v>6770.8299999999581</v>
          </cell>
          <cell r="Z12">
            <v>-1006770.83</v>
          </cell>
          <cell r="AA12" t="str">
            <v>N/A</v>
          </cell>
        </row>
        <row r="13">
          <cell r="B13">
            <v>5</v>
          </cell>
          <cell r="C13" t="str">
            <v>BRS1S4UX4</v>
          </cell>
          <cell r="D13" t="str">
            <v>Compass Minerals International, Inc./Compass Minerals Group, Inc./SIFTO Canada Corp./Salt Union Limited</v>
          </cell>
          <cell r="E13" t="str">
            <v>Collateral Purchase</v>
          </cell>
          <cell r="F13">
            <v>243976.16</v>
          </cell>
          <cell r="G13">
            <v>-242250</v>
          </cell>
          <cell r="H13" t="str">
            <v>No</v>
          </cell>
          <cell r="I13">
            <v>38812</v>
          </cell>
          <cell r="J13">
            <v>242250</v>
          </cell>
          <cell r="K13">
            <v>242250</v>
          </cell>
          <cell r="L13">
            <v>100.71255314757481</v>
          </cell>
          <cell r="M13">
            <v>100.8438</v>
          </cell>
          <cell r="N13" t="str">
            <v>N/A</v>
          </cell>
          <cell r="O13" t="str">
            <v>Initial Purchase</v>
          </cell>
          <cell r="P13">
            <v>38812</v>
          </cell>
          <cell r="Q13">
            <v>38848</v>
          </cell>
          <cell r="R13" t="str">
            <v>LOAN</v>
          </cell>
          <cell r="S13">
            <v>1.4999999999999999E-2</v>
          </cell>
          <cell r="T13" t="str">
            <v>FLOATING</v>
          </cell>
          <cell r="U13" t="str">
            <v>N/A</v>
          </cell>
          <cell r="V13" t="str">
            <v>N/A</v>
          </cell>
          <cell r="W13">
            <v>0</v>
          </cell>
          <cell r="X13" t="str">
            <v>N/A</v>
          </cell>
          <cell r="Y13">
            <v>1726.1599999999744</v>
          </cell>
          <cell r="Z13">
            <v>-243976.15999999997</v>
          </cell>
          <cell r="AA13" t="str">
            <v>N/A</v>
          </cell>
        </row>
        <row r="14">
          <cell r="B14">
            <v>6</v>
          </cell>
          <cell r="C14" t="str">
            <v>BRS1JJJD8</v>
          </cell>
          <cell r="D14" t="str">
            <v>Concentra Operating Corporation</v>
          </cell>
          <cell r="E14" t="str">
            <v>Collateral Purchase</v>
          </cell>
          <cell r="F14">
            <v>709674.93</v>
          </cell>
          <cell r="G14">
            <v>-701073.78</v>
          </cell>
          <cell r="H14" t="str">
            <v>No</v>
          </cell>
          <cell r="I14">
            <v>38812</v>
          </cell>
          <cell r="J14">
            <v>701073.78</v>
          </cell>
          <cell r="K14">
            <v>701073.78</v>
          </cell>
          <cell r="L14">
            <v>101.22685375567748</v>
          </cell>
          <cell r="M14">
            <v>101.33329999999999</v>
          </cell>
          <cell r="N14" t="str">
            <v>N/A</v>
          </cell>
          <cell r="O14" t="str">
            <v>Initial Purchase</v>
          </cell>
          <cell r="P14">
            <v>38812</v>
          </cell>
          <cell r="Q14">
            <v>38853</v>
          </cell>
          <cell r="R14" t="str">
            <v>LOAN</v>
          </cell>
          <cell r="S14">
            <v>0.02</v>
          </cell>
          <cell r="T14" t="str">
            <v>FLOATING</v>
          </cell>
          <cell r="U14" t="str">
            <v>N/A</v>
          </cell>
          <cell r="V14" t="str">
            <v>N/A</v>
          </cell>
          <cell r="W14">
            <v>0</v>
          </cell>
          <cell r="X14" t="str">
            <v>N/A</v>
          </cell>
          <cell r="Y14">
            <v>8601.1500000001397</v>
          </cell>
          <cell r="Z14">
            <v>-709674.93000000017</v>
          </cell>
          <cell r="AA14" t="str">
            <v>N/A</v>
          </cell>
        </row>
        <row r="15">
          <cell r="B15">
            <v>7</v>
          </cell>
          <cell r="C15" t="str">
            <v>BRS18M0A9</v>
          </cell>
          <cell r="D15" t="str">
            <v>CTI Foods Holding Co. LLC</v>
          </cell>
          <cell r="E15" t="str">
            <v>Collateral Purchase</v>
          </cell>
          <cell r="F15">
            <v>251640.63</v>
          </cell>
          <cell r="G15">
            <v>-250000</v>
          </cell>
          <cell r="H15" t="str">
            <v>No</v>
          </cell>
          <cell r="I15">
            <v>38812</v>
          </cell>
          <cell r="J15">
            <v>250000</v>
          </cell>
          <cell r="K15">
            <v>250000</v>
          </cell>
          <cell r="L15">
            <v>100.65625200000001</v>
          </cell>
          <cell r="M15">
            <v>101.625</v>
          </cell>
          <cell r="N15" t="str">
            <v>N/A</v>
          </cell>
          <cell r="O15" t="str">
            <v>Initial Purchase</v>
          </cell>
          <cell r="P15">
            <v>38812</v>
          </cell>
          <cell r="Q15">
            <v>38884</v>
          </cell>
          <cell r="R15" t="str">
            <v>LOAN</v>
          </cell>
          <cell r="S15">
            <v>0.06</v>
          </cell>
          <cell r="T15" t="str">
            <v>FLOATING</v>
          </cell>
          <cell r="U15" t="str">
            <v>N/A</v>
          </cell>
          <cell r="V15" t="str">
            <v>N/A</v>
          </cell>
          <cell r="W15">
            <v>0</v>
          </cell>
          <cell r="X15" t="str">
            <v>N/A</v>
          </cell>
          <cell r="Y15">
            <v>1640.6300000000338</v>
          </cell>
          <cell r="Z15">
            <v>-251640.63000000003</v>
          </cell>
          <cell r="AA15" t="str">
            <v>N/A</v>
          </cell>
        </row>
        <row r="16">
          <cell r="B16">
            <v>8</v>
          </cell>
          <cell r="C16" t="str">
            <v>BRS19FTJ3</v>
          </cell>
          <cell r="D16" t="str">
            <v>DaVita Inc.</v>
          </cell>
          <cell r="E16" t="str">
            <v>Collateral Purchase</v>
          </cell>
          <cell r="F16">
            <v>1908342.88</v>
          </cell>
          <cell r="G16">
            <v>-1883039.2</v>
          </cell>
          <cell r="H16" t="str">
            <v>No</v>
          </cell>
          <cell r="I16">
            <v>38812</v>
          </cell>
          <cell r="J16">
            <v>1883039.2</v>
          </cell>
          <cell r="K16">
            <v>1883039.2</v>
          </cell>
          <cell r="L16">
            <v>101.3437680957465</v>
          </cell>
          <cell r="M16">
            <v>101.4271</v>
          </cell>
          <cell r="N16" t="str">
            <v>N/A</v>
          </cell>
          <cell r="O16" t="str">
            <v>Initial Purchase</v>
          </cell>
          <cell r="P16">
            <v>38812</v>
          </cell>
          <cell r="Q16">
            <v>38839</v>
          </cell>
          <cell r="R16" t="str">
            <v>LOAN</v>
          </cell>
          <cell r="S16">
            <v>0.02</v>
          </cell>
          <cell r="T16" t="str">
            <v>FLOATING</v>
          </cell>
          <cell r="U16" t="str">
            <v>N/A</v>
          </cell>
          <cell r="V16" t="str">
            <v>N/A</v>
          </cell>
          <cell r="W16">
            <v>0</v>
          </cell>
          <cell r="X16" t="str">
            <v>N/A</v>
          </cell>
          <cell r="Y16">
            <v>25303.679999999935</v>
          </cell>
          <cell r="Z16">
            <v>-1908342.88</v>
          </cell>
          <cell r="AA16" t="str">
            <v>N/A</v>
          </cell>
        </row>
        <row r="17">
          <cell r="B17">
            <v>9</v>
          </cell>
          <cell r="C17" t="str">
            <v>BRS13A5W7</v>
          </cell>
          <cell r="D17" t="str">
            <v>Goodyear Tire &amp; Rubber Company (The)</v>
          </cell>
          <cell r="E17" t="str">
            <v>Collateral Purchase</v>
          </cell>
          <cell r="F17">
            <v>1014583.17</v>
          </cell>
          <cell r="G17">
            <v>-1000000</v>
          </cell>
          <cell r="H17" t="str">
            <v>No</v>
          </cell>
          <cell r="I17">
            <v>38812</v>
          </cell>
          <cell r="J17">
            <v>1000000</v>
          </cell>
          <cell r="K17">
            <v>1000000</v>
          </cell>
          <cell r="L17">
            <v>101.45831700000001</v>
          </cell>
          <cell r="M17">
            <v>101.5729</v>
          </cell>
          <cell r="N17" t="str">
            <v>N/A</v>
          </cell>
          <cell r="O17" t="str">
            <v>Initial Purchase</v>
          </cell>
          <cell r="P17">
            <v>38812</v>
          </cell>
          <cell r="Q17">
            <v>38839</v>
          </cell>
          <cell r="R17" t="str">
            <v>LOAN</v>
          </cell>
          <cell r="S17">
            <v>2.75E-2</v>
          </cell>
          <cell r="T17" t="str">
            <v>FLOATING</v>
          </cell>
          <cell r="U17" t="str">
            <v>N/A</v>
          </cell>
          <cell r="V17" t="str">
            <v>N/A</v>
          </cell>
          <cell r="W17">
            <v>0</v>
          </cell>
          <cell r="X17" t="str">
            <v>N/A</v>
          </cell>
          <cell r="Y17">
            <v>14583.170000000158</v>
          </cell>
          <cell r="Z17">
            <v>-1014583.1700000002</v>
          </cell>
          <cell r="AA17" t="str">
            <v>N/A</v>
          </cell>
        </row>
        <row r="18">
          <cell r="B18">
            <v>10</v>
          </cell>
          <cell r="C18" t="str">
            <v>BRS13FKK5</v>
          </cell>
          <cell r="D18" t="str">
            <v>MGM Holdings II/LOC Acquisition Company</v>
          </cell>
          <cell r="E18" t="str">
            <v>Collateral Purchase</v>
          </cell>
          <cell r="F18">
            <v>2024751</v>
          </cell>
          <cell r="G18">
            <v>-2000000</v>
          </cell>
          <cell r="H18" t="str">
            <v>No</v>
          </cell>
          <cell r="I18">
            <v>38812</v>
          </cell>
          <cell r="J18">
            <v>2000000</v>
          </cell>
          <cell r="K18">
            <v>2000000</v>
          </cell>
          <cell r="L18">
            <v>101.23755000000001</v>
          </cell>
          <cell r="M18">
            <v>101.3563</v>
          </cell>
          <cell r="N18" t="str">
            <v>N/A</v>
          </cell>
          <cell r="O18" t="str">
            <v>Initial Purchase</v>
          </cell>
          <cell r="P18">
            <v>38812</v>
          </cell>
          <cell r="Q18">
            <v>38848</v>
          </cell>
          <cell r="R18" t="str">
            <v>LOAN</v>
          </cell>
          <cell r="S18">
            <v>2.2499999999999999E-2</v>
          </cell>
          <cell r="T18" t="str">
            <v>FLOATING</v>
          </cell>
          <cell r="U18" t="str">
            <v>N/A</v>
          </cell>
          <cell r="V18" t="str">
            <v>N/A</v>
          </cell>
          <cell r="W18">
            <v>0</v>
          </cell>
          <cell r="X18" t="str">
            <v>N/A</v>
          </cell>
          <cell r="Y18">
            <v>24751.000000000233</v>
          </cell>
          <cell r="Z18">
            <v>-2024751.0000000002</v>
          </cell>
          <cell r="AA18" t="str">
            <v>N/A</v>
          </cell>
        </row>
        <row r="19">
          <cell r="B19">
            <v>11</v>
          </cell>
          <cell r="C19" t="str">
            <v>BRS1TGYE4</v>
          </cell>
          <cell r="D19" t="str">
            <v>Mirant North America, LLC</v>
          </cell>
          <cell r="E19" t="str">
            <v>Collateral Purchase</v>
          </cell>
          <cell r="F19">
            <v>502866.1</v>
          </cell>
          <cell r="G19">
            <v>-498750</v>
          </cell>
          <cell r="H19" t="str">
            <v>No</v>
          </cell>
          <cell r="I19">
            <v>38812</v>
          </cell>
          <cell r="J19">
            <v>498750</v>
          </cell>
          <cell r="K19">
            <v>498750</v>
          </cell>
          <cell r="L19">
            <v>100.82528320802004</v>
          </cell>
          <cell r="M19">
            <v>100.97320000000001</v>
          </cell>
          <cell r="N19" t="str">
            <v>N/A</v>
          </cell>
          <cell r="O19" t="str">
            <v>Initial Purchase</v>
          </cell>
          <cell r="P19">
            <v>38812</v>
          </cell>
          <cell r="Q19">
            <v>38848</v>
          </cell>
          <cell r="R19" t="str">
            <v>LOAN</v>
          </cell>
          <cell r="S19">
            <v>1.7500000000000002E-2</v>
          </cell>
          <cell r="T19" t="str">
            <v>FLOATING</v>
          </cell>
          <cell r="U19" t="str">
            <v>N/A</v>
          </cell>
          <cell r="V19" t="str">
            <v>N/A</v>
          </cell>
          <cell r="W19">
            <v>0</v>
          </cell>
          <cell r="X19" t="str">
            <v>N/A</v>
          </cell>
          <cell r="Y19">
            <v>4116.0999999999185</v>
          </cell>
          <cell r="Z19">
            <v>-502866.09999999992</v>
          </cell>
          <cell r="AA19" t="str">
            <v>N/A</v>
          </cell>
        </row>
        <row r="20">
          <cell r="B20">
            <v>12</v>
          </cell>
          <cell r="C20" t="str">
            <v>BRS1R4UU1</v>
          </cell>
          <cell r="D20" t="str">
            <v>The Nasdaq Stock Market, Inc.</v>
          </cell>
          <cell r="E20" t="str">
            <v>Collateral Purchase</v>
          </cell>
          <cell r="F20">
            <v>4862.9799999999996</v>
          </cell>
          <cell r="G20">
            <v>-0.01</v>
          </cell>
          <cell r="H20" t="str">
            <v>No</v>
          </cell>
          <cell r="I20">
            <v>38812</v>
          </cell>
          <cell r="J20">
            <v>0.01</v>
          </cell>
          <cell r="K20">
            <v>0.01</v>
          </cell>
          <cell r="L20">
            <v>48629799.999999993</v>
          </cell>
          <cell r="M20">
            <v>100.97920000000001</v>
          </cell>
          <cell r="N20" t="str">
            <v>N/A</v>
          </cell>
          <cell r="O20" t="str">
            <v>Initial Purchase</v>
          </cell>
          <cell r="P20">
            <v>38812</v>
          </cell>
          <cell r="Q20">
            <v>38852</v>
          </cell>
          <cell r="R20" t="str">
            <v>LOAN</v>
          </cell>
          <cell r="S20">
            <v>1.4999999999999999E-2</v>
          </cell>
          <cell r="T20" t="str">
            <v>FLOATING</v>
          </cell>
          <cell r="U20" t="str">
            <v>N/A</v>
          </cell>
          <cell r="V20" t="str">
            <v>N/A</v>
          </cell>
          <cell r="W20">
            <v>0</v>
          </cell>
          <cell r="X20" t="str">
            <v>N/A</v>
          </cell>
          <cell r="Y20">
            <v>4862.9699999999993</v>
          </cell>
          <cell r="Z20">
            <v>-4862.9799999999996</v>
          </cell>
          <cell r="AA20" t="str">
            <v>N/A</v>
          </cell>
        </row>
        <row r="21">
          <cell r="B21">
            <v>13</v>
          </cell>
          <cell r="C21" t="str">
            <v>BRS19V0N0</v>
          </cell>
          <cell r="D21" t="str">
            <v>TravelCenters of America, Inc.</v>
          </cell>
          <cell r="E21" t="str">
            <v>Collateral Purchase</v>
          </cell>
          <cell r="F21">
            <v>503186.81</v>
          </cell>
          <cell r="G21">
            <v>-498750</v>
          </cell>
          <cell r="H21" t="str">
            <v>No</v>
          </cell>
          <cell r="I21">
            <v>38812</v>
          </cell>
          <cell r="J21">
            <v>498750</v>
          </cell>
          <cell r="K21">
            <v>498750</v>
          </cell>
          <cell r="L21">
            <v>100.88958596491229</v>
          </cell>
          <cell r="M21">
            <v>101.15</v>
          </cell>
          <cell r="N21" t="str">
            <v>N/A</v>
          </cell>
          <cell r="O21" t="str">
            <v>Initial Purchase</v>
          </cell>
          <cell r="P21">
            <v>38812</v>
          </cell>
          <cell r="Q21">
            <v>38884</v>
          </cell>
          <cell r="R21" t="str">
            <v>LOAN</v>
          </cell>
          <cell r="S21">
            <v>1.7500000000000002E-2</v>
          </cell>
          <cell r="T21" t="str">
            <v>FLOATING</v>
          </cell>
          <cell r="U21" t="str">
            <v>N/A</v>
          </cell>
          <cell r="V21" t="str">
            <v>N/A</v>
          </cell>
          <cell r="W21">
            <v>0</v>
          </cell>
          <cell r="X21" t="str">
            <v>N/A</v>
          </cell>
          <cell r="Y21">
            <v>4436.8099999999977</v>
          </cell>
          <cell r="Z21">
            <v>-503186.81</v>
          </cell>
          <cell r="AA21" t="str">
            <v>N/A</v>
          </cell>
        </row>
        <row r="22">
          <cell r="B22">
            <v>14</v>
          </cell>
          <cell r="C22" t="str">
            <v>BRS198ES5</v>
          </cell>
          <cell r="D22" t="str">
            <v xml:space="preserve">Wire Rope Corporation of America, Inc </v>
          </cell>
          <cell r="E22" t="str">
            <v>Collateral Purchase</v>
          </cell>
          <cell r="F22">
            <v>254348.97</v>
          </cell>
          <cell r="G22">
            <v>-250000</v>
          </cell>
          <cell r="H22" t="str">
            <v>No</v>
          </cell>
          <cell r="I22">
            <v>38812</v>
          </cell>
          <cell r="J22">
            <v>250000</v>
          </cell>
          <cell r="K22">
            <v>250000</v>
          </cell>
          <cell r="L22">
            <v>101.739588</v>
          </cell>
          <cell r="M22">
            <v>103</v>
          </cell>
          <cell r="N22" t="str">
            <v>N/A</v>
          </cell>
          <cell r="O22" t="str">
            <v>Initial Purchase</v>
          </cell>
          <cell r="P22">
            <v>38812</v>
          </cell>
          <cell r="Q22">
            <v>38884</v>
          </cell>
          <cell r="R22" t="str">
            <v>LOAN</v>
          </cell>
          <cell r="S22">
            <v>7.7499999999999999E-2</v>
          </cell>
          <cell r="T22" t="str">
            <v>FLOATING</v>
          </cell>
          <cell r="U22" t="str">
            <v>N/A</v>
          </cell>
          <cell r="V22" t="str">
            <v>N/A</v>
          </cell>
          <cell r="W22">
            <v>0</v>
          </cell>
          <cell r="X22" t="str">
            <v>N/A</v>
          </cell>
          <cell r="Y22">
            <v>4348.9700000000012</v>
          </cell>
          <cell r="Z22">
            <v>-254348.97</v>
          </cell>
          <cell r="AA22" t="str">
            <v>N/A</v>
          </cell>
        </row>
        <row r="23">
          <cell r="B23">
            <v>15</v>
          </cell>
          <cell r="C23" t="str">
            <v>BRS0KAJL9</v>
          </cell>
          <cell r="D23" t="str">
            <v>Charter Communications Operating, LLC</v>
          </cell>
          <cell r="E23" t="str">
            <v>Collateral Purchase</v>
          </cell>
          <cell r="F23">
            <v>2840.33</v>
          </cell>
          <cell r="G23">
            <v>-0.01</v>
          </cell>
          <cell r="H23" t="str">
            <v>No</v>
          </cell>
          <cell r="I23">
            <v>38812</v>
          </cell>
          <cell r="J23">
            <v>0.01</v>
          </cell>
          <cell r="K23">
            <v>0.01</v>
          </cell>
          <cell r="L23">
            <v>28403300</v>
          </cell>
          <cell r="M23">
            <v>100.4007</v>
          </cell>
          <cell r="N23" t="str">
            <v>N/A</v>
          </cell>
          <cell r="O23" t="str">
            <v>Initial Purchase</v>
          </cell>
          <cell r="P23">
            <v>38812</v>
          </cell>
          <cell r="Q23">
            <v>38848</v>
          </cell>
          <cell r="R23" t="str">
            <v>LOAN</v>
          </cell>
          <cell r="S23">
            <v>0.03</v>
          </cell>
          <cell r="T23" t="str">
            <v>FLOATING</v>
          </cell>
          <cell r="U23" t="str">
            <v>N/A</v>
          </cell>
          <cell r="V23" t="str">
            <v>N/A</v>
          </cell>
          <cell r="W23">
            <v>0</v>
          </cell>
          <cell r="X23" t="str">
            <v>N/A</v>
          </cell>
          <cell r="Y23">
            <v>2840.3199999999997</v>
          </cell>
          <cell r="Z23">
            <v>-2840.33</v>
          </cell>
          <cell r="AA23" t="str">
            <v>N/A</v>
          </cell>
        </row>
        <row r="24">
          <cell r="B24">
            <v>16</v>
          </cell>
          <cell r="C24" t="str">
            <v>BRS10BQN5</v>
          </cell>
          <cell r="D24" t="str">
            <v>Select Medical Corporation</v>
          </cell>
          <cell r="E24" t="str">
            <v>Collateral Purchase</v>
          </cell>
          <cell r="F24">
            <v>1963047.37</v>
          </cell>
          <cell r="G24">
            <v>-1980000</v>
          </cell>
          <cell r="H24" t="str">
            <v>No</v>
          </cell>
          <cell r="I24">
            <v>38812</v>
          </cell>
          <cell r="J24">
            <v>1980000</v>
          </cell>
          <cell r="K24">
            <v>1980000</v>
          </cell>
          <cell r="L24">
            <v>99.143806565656561</v>
          </cell>
          <cell r="M24">
            <v>99.229200000000006</v>
          </cell>
          <cell r="N24" t="str">
            <v>N/A</v>
          </cell>
          <cell r="O24" t="str">
            <v>Initial Purchase</v>
          </cell>
          <cell r="P24">
            <v>38812</v>
          </cell>
          <cell r="Q24">
            <v>38848</v>
          </cell>
          <cell r="R24" t="str">
            <v>LOAN</v>
          </cell>
          <cell r="S24">
            <v>1.7500000000000002E-2</v>
          </cell>
          <cell r="T24" t="str">
            <v>FLOATING</v>
          </cell>
          <cell r="U24" t="str">
            <v>N/A</v>
          </cell>
          <cell r="V24" t="str">
            <v>N/A</v>
          </cell>
          <cell r="W24">
            <v>0</v>
          </cell>
          <cell r="X24" t="str">
            <v>N/A</v>
          </cell>
          <cell r="Y24">
            <v>-16952.629999999888</v>
          </cell>
          <cell r="Z24">
            <v>-1963047.37</v>
          </cell>
          <cell r="AA24" t="str">
            <v>N/A</v>
          </cell>
        </row>
        <row r="25">
          <cell r="B25">
            <v>17</v>
          </cell>
          <cell r="C25" t="str">
            <v>BRS29L1C3</v>
          </cell>
          <cell r="D25" t="str">
            <v>NACCO Materials Handling Group, Inc.</v>
          </cell>
          <cell r="E25" t="str">
            <v>Collateral Purchase</v>
          </cell>
          <cell r="F25">
            <v>1000000</v>
          </cell>
          <cell r="G25">
            <v>-1000000</v>
          </cell>
          <cell r="H25" t="str">
            <v>No</v>
          </cell>
          <cell r="I25">
            <v>38813</v>
          </cell>
          <cell r="J25">
            <v>1000000</v>
          </cell>
          <cell r="K25">
            <v>1000000</v>
          </cell>
          <cell r="L25">
            <v>100</v>
          </cell>
          <cell r="M25">
            <v>100</v>
          </cell>
          <cell r="N25" t="str">
            <v>N/A</v>
          </cell>
          <cell r="O25" t="str">
            <v>Initial Purchase</v>
          </cell>
          <cell r="P25">
            <v>38813</v>
          </cell>
          <cell r="Q25">
            <v>38852</v>
          </cell>
          <cell r="R25" t="str">
            <v>LOAN</v>
          </cell>
          <cell r="S25">
            <v>0.02</v>
          </cell>
          <cell r="T25" t="str">
            <v>FLOATING</v>
          </cell>
          <cell r="U25" t="str">
            <v>N/A</v>
          </cell>
          <cell r="V25" t="str">
            <v>N/A</v>
          </cell>
          <cell r="W25">
            <v>0</v>
          </cell>
          <cell r="X25" t="str">
            <v>N/A</v>
          </cell>
          <cell r="Y25">
            <v>0</v>
          </cell>
          <cell r="Z25">
            <v>-1000000</v>
          </cell>
          <cell r="AA25" t="str">
            <v>N/A</v>
          </cell>
        </row>
        <row r="26">
          <cell r="B26">
            <v>18</v>
          </cell>
          <cell r="C26" t="str">
            <v>BRS25RRH5</v>
          </cell>
          <cell r="D26" t="str">
            <v>Bresnan Communications, LLC</v>
          </cell>
          <cell r="E26" t="str">
            <v>Collateral Purchase</v>
          </cell>
          <cell r="F26">
            <v>1000000</v>
          </cell>
          <cell r="G26">
            <v>-1000000</v>
          </cell>
          <cell r="H26" t="str">
            <v>No</v>
          </cell>
          <cell r="I26">
            <v>38813</v>
          </cell>
          <cell r="J26">
            <v>1000000</v>
          </cell>
          <cell r="K26">
            <v>1000000</v>
          </cell>
          <cell r="L26">
            <v>100</v>
          </cell>
          <cell r="M26">
            <v>100</v>
          </cell>
          <cell r="N26" t="str">
            <v>N/A</v>
          </cell>
          <cell r="O26" t="str">
            <v>Initial Purchase</v>
          </cell>
          <cell r="P26">
            <v>38813</v>
          </cell>
          <cell r="Q26">
            <v>38841</v>
          </cell>
          <cell r="R26" t="str">
            <v>LOAN</v>
          </cell>
          <cell r="S26">
            <v>0.02</v>
          </cell>
          <cell r="T26" t="str">
            <v>FLOATING</v>
          </cell>
          <cell r="U26" t="str">
            <v>N/A</v>
          </cell>
          <cell r="V26" t="str">
            <v>N/A</v>
          </cell>
          <cell r="W26">
            <v>0</v>
          </cell>
          <cell r="X26" t="str">
            <v>N/A</v>
          </cell>
          <cell r="Y26">
            <v>0</v>
          </cell>
          <cell r="Z26">
            <v>-1000000</v>
          </cell>
          <cell r="AA26" t="str">
            <v>N/A</v>
          </cell>
        </row>
        <row r="27">
          <cell r="B27">
            <v>19</v>
          </cell>
          <cell r="C27" t="str">
            <v>BRS25RRP7</v>
          </cell>
          <cell r="D27" t="str">
            <v>Bresnan Communications, LLC</v>
          </cell>
          <cell r="E27" t="str">
            <v>Collateral Purchase</v>
          </cell>
          <cell r="F27">
            <v>500000</v>
          </cell>
          <cell r="G27">
            <v>-500000</v>
          </cell>
          <cell r="H27" t="str">
            <v>No</v>
          </cell>
          <cell r="I27">
            <v>38813</v>
          </cell>
          <cell r="J27">
            <v>500000</v>
          </cell>
          <cell r="K27">
            <v>500000</v>
          </cell>
          <cell r="L27">
            <v>100</v>
          </cell>
          <cell r="M27">
            <v>100</v>
          </cell>
          <cell r="N27" t="str">
            <v>N/A</v>
          </cell>
          <cell r="O27" t="str">
            <v>Initial Purchase</v>
          </cell>
          <cell r="P27">
            <v>38813</v>
          </cell>
          <cell r="Q27">
            <v>38841</v>
          </cell>
          <cell r="R27" t="str">
            <v>LOAN</v>
          </cell>
          <cell r="S27">
            <v>4.4999999999999998E-2</v>
          </cell>
          <cell r="T27" t="str">
            <v>FLOATING</v>
          </cell>
          <cell r="U27" t="str">
            <v>N/A</v>
          </cell>
          <cell r="V27" t="str">
            <v>N/A</v>
          </cell>
          <cell r="W27">
            <v>0</v>
          </cell>
          <cell r="X27" t="str">
            <v>N/A</v>
          </cell>
          <cell r="Y27">
            <v>0</v>
          </cell>
          <cell r="Z27">
            <v>-500000</v>
          </cell>
          <cell r="AA27" t="str">
            <v>N/A</v>
          </cell>
        </row>
        <row r="28">
          <cell r="B28">
            <v>20</v>
          </cell>
          <cell r="C28" t="str">
            <v>BRS25C0Z7</v>
          </cell>
          <cell r="D28" t="str">
            <v>Quintiles Transnational Corp.</v>
          </cell>
          <cell r="E28" t="str">
            <v>Collateral Purchase</v>
          </cell>
          <cell r="F28">
            <v>1000000</v>
          </cell>
          <cell r="G28">
            <v>-1000000</v>
          </cell>
          <cell r="H28" t="str">
            <v>No</v>
          </cell>
          <cell r="I28">
            <v>38813</v>
          </cell>
          <cell r="J28">
            <v>1000000</v>
          </cell>
          <cell r="K28">
            <v>1000000</v>
          </cell>
          <cell r="L28">
            <v>100</v>
          </cell>
          <cell r="M28">
            <v>100</v>
          </cell>
          <cell r="N28" t="str">
            <v>N/A</v>
          </cell>
          <cell r="O28" t="str">
            <v>Initial Purchase</v>
          </cell>
          <cell r="P28">
            <v>38813</v>
          </cell>
          <cell r="Q28">
            <v>38839</v>
          </cell>
          <cell r="R28" t="str">
            <v>LOAN</v>
          </cell>
          <cell r="S28">
            <v>0.02</v>
          </cell>
          <cell r="T28" t="str">
            <v>FLOATING</v>
          </cell>
          <cell r="U28" t="str">
            <v>N/A</v>
          </cell>
          <cell r="V28" t="str">
            <v>N/A</v>
          </cell>
          <cell r="W28">
            <v>0</v>
          </cell>
          <cell r="X28" t="str">
            <v>N/A</v>
          </cell>
          <cell r="Y28">
            <v>0</v>
          </cell>
          <cell r="Z28">
            <v>-1000000</v>
          </cell>
          <cell r="AA28" t="str">
            <v>N/A</v>
          </cell>
        </row>
        <row r="29">
          <cell r="B29">
            <v>21</v>
          </cell>
          <cell r="C29" t="str">
            <v>BRS25C137</v>
          </cell>
          <cell r="D29" t="str">
            <v>Quintiles Transnational Corp.</v>
          </cell>
          <cell r="E29" t="str">
            <v>Collateral Purchase</v>
          </cell>
          <cell r="F29">
            <v>125000</v>
          </cell>
          <cell r="G29">
            <v>-125000</v>
          </cell>
          <cell r="H29" t="str">
            <v>No</v>
          </cell>
          <cell r="I29">
            <v>38813</v>
          </cell>
          <cell r="J29">
            <v>125000</v>
          </cell>
          <cell r="K29">
            <v>125000</v>
          </cell>
          <cell r="L29">
            <v>100</v>
          </cell>
          <cell r="M29">
            <v>100</v>
          </cell>
          <cell r="N29" t="str">
            <v>N/A</v>
          </cell>
          <cell r="O29" t="str">
            <v>Initial Purchase</v>
          </cell>
          <cell r="P29">
            <v>38813</v>
          </cell>
          <cell r="Q29">
            <v>38839</v>
          </cell>
          <cell r="R29" t="str">
            <v>LOAN</v>
          </cell>
          <cell r="S29">
            <v>0.04</v>
          </cell>
          <cell r="T29" t="str">
            <v>FLOATING</v>
          </cell>
          <cell r="U29" t="str">
            <v>N/A</v>
          </cell>
          <cell r="V29" t="str">
            <v>N/A</v>
          </cell>
          <cell r="W29">
            <v>0</v>
          </cell>
          <cell r="X29" t="str">
            <v>N/A</v>
          </cell>
          <cell r="Y29">
            <v>0</v>
          </cell>
          <cell r="Z29">
            <v>-125000</v>
          </cell>
          <cell r="AA29" t="str">
            <v>N/A</v>
          </cell>
        </row>
        <row r="30">
          <cell r="B30">
            <v>22</v>
          </cell>
          <cell r="C30" t="str">
            <v>BRS2536W8</v>
          </cell>
          <cell r="D30" t="str">
            <v>CII Acquisition Holding Inc</v>
          </cell>
          <cell r="E30" t="str">
            <v>Collateral Purchase</v>
          </cell>
          <cell r="F30">
            <v>1000000</v>
          </cell>
          <cell r="G30">
            <v>-1000000</v>
          </cell>
          <cell r="H30" t="str">
            <v>No</v>
          </cell>
          <cell r="I30">
            <v>38813</v>
          </cell>
          <cell r="J30">
            <v>1000000</v>
          </cell>
          <cell r="K30">
            <v>1000000</v>
          </cell>
          <cell r="L30">
            <v>100</v>
          </cell>
          <cell r="M30">
            <v>100</v>
          </cell>
          <cell r="N30" t="str">
            <v>N/A</v>
          </cell>
          <cell r="O30" t="str">
            <v>Initial Purchase</v>
          </cell>
          <cell r="P30">
            <v>38813</v>
          </cell>
          <cell r="Q30">
            <v>38846</v>
          </cell>
          <cell r="R30" t="str">
            <v>LOAN</v>
          </cell>
          <cell r="S30">
            <v>2.2499999999999999E-2</v>
          </cell>
          <cell r="T30" t="str">
            <v>FLOATING</v>
          </cell>
          <cell r="U30" t="str">
            <v>N/A</v>
          </cell>
          <cell r="V30" t="str">
            <v>N/A</v>
          </cell>
          <cell r="W30">
            <v>0</v>
          </cell>
          <cell r="X30" t="str">
            <v>N/A</v>
          </cell>
          <cell r="Y30">
            <v>0</v>
          </cell>
          <cell r="Z30">
            <v>-1000000</v>
          </cell>
          <cell r="AA30" t="str">
            <v>N/A</v>
          </cell>
        </row>
        <row r="31">
          <cell r="B31">
            <v>23</v>
          </cell>
          <cell r="C31" t="str">
            <v>BRS2536X6</v>
          </cell>
          <cell r="D31" t="str">
            <v>Affiliated Computer Services, Inc./ACS Commercial Solutions, Inc./Acs Education Services, Inc./ACS Enterprise Solutions, Inc./Acs Hr Solutions, LLC/Acs Outsourcing Solutions, Inc./ACS State &amp; Local Solutions, Inc./ACS State Healthcare, Llc/ACS Tradeone Ma</v>
          </cell>
          <cell r="E31" t="str">
            <v>Collateral Purchase</v>
          </cell>
          <cell r="F31">
            <v>997500</v>
          </cell>
          <cell r="G31">
            <v>-997500</v>
          </cell>
          <cell r="H31" t="str">
            <v>No</v>
          </cell>
          <cell r="I31">
            <v>38813</v>
          </cell>
          <cell r="J31">
            <v>997500</v>
          </cell>
          <cell r="K31">
            <v>997500</v>
          </cell>
          <cell r="L31">
            <v>100</v>
          </cell>
          <cell r="M31">
            <v>100</v>
          </cell>
          <cell r="N31" t="str">
            <v>N/A</v>
          </cell>
          <cell r="O31" t="str">
            <v>Initial Purchase</v>
          </cell>
          <cell r="P31">
            <v>38813</v>
          </cell>
          <cell r="Q31">
            <v>38839</v>
          </cell>
          <cell r="R31" t="str">
            <v>LOAN</v>
          </cell>
          <cell r="S31">
            <v>1.4999999999999999E-2</v>
          </cell>
          <cell r="T31" t="str">
            <v>FLOATING</v>
          </cell>
          <cell r="U31" t="str">
            <v>N/A</v>
          </cell>
          <cell r="V31" t="str">
            <v>N/A</v>
          </cell>
          <cell r="W31">
            <v>0</v>
          </cell>
          <cell r="X31" t="str">
            <v>N/A</v>
          </cell>
          <cell r="Y31">
            <v>0</v>
          </cell>
          <cell r="Z31">
            <v>-997500</v>
          </cell>
          <cell r="AA31" t="str">
            <v>N/A</v>
          </cell>
        </row>
        <row r="32">
          <cell r="B32">
            <v>24</v>
          </cell>
          <cell r="C32" t="str">
            <v>BRS24HV00</v>
          </cell>
          <cell r="D32" t="str">
            <v>Easton-Bell Sports, Inc.</v>
          </cell>
          <cell r="E32" t="str">
            <v>Collateral Purchase</v>
          </cell>
          <cell r="F32">
            <v>1250000</v>
          </cell>
          <cell r="G32">
            <v>-1250000</v>
          </cell>
          <cell r="H32" t="str">
            <v>No</v>
          </cell>
          <cell r="I32">
            <v>38813</v>
          </cell>
          <cell r="J32">
            <v>1250000</v>
          </cell>
          <cell r="K32">
            <v>1250000</v>
          </cell>
          <cell r="L32">
            <v>100</v>
          </cell>
          <cell r="M32">
            <v>100</v>
          </cell>
          <cell r="N32" t="str">
            <v>N/A</v>
          </cell>
          <cell r="O32" t="str">
            <v>Initial Purchase</v>
          </cell>
          <cell r="P32">
            <v>38813</v>
          </cell>
          <cell r="Q32">
            <v>38846</v>
          </cell>
          <cell r="R32" t="str">
            <v>LOAN</v>
          </cell>
          <cell r="S32">
            <v>1.7500000000000002E-2</v>
          </cell>
          <cell r="T32" t="str">
            <v>FLOATING</v>
          </cell>
          <cell r="U32" t="str">
            <v>N/A</v>
          </cell>
          <cell r="V32" t="str">
            <v>N/A</v>
          </cell>
          <cell r="W32">
            <v>0</v>
          </cell>
          <cell r="X32" t="str">
            <v>N/A</v>
          </cell>
          <cell r="Y32">
            <v>0</v>
          </cell>
          <cell r="Z32">
            <v>-1250000</v>
          </cell>
          <cell r="AA32" t="str">
            <v>N/A</v>
          </cell>
        </row>
        <row r="33">
          <cell r="B33">
            <v>25</v>
          </cell>
          <cell r="C33" t="str">
            <v>BRS1238F8</v>
          </cell>
          <cell r="D33" t="str">
            <v>Allied Waste Industries Inc. and Allied Waste North America, Inc.</v>
          </cell>
          <cell r="E33" t="str">
            <v>Collateral Purchase</v>
          </cell>
          <cell r="F33">
            <v>361945.11</v>
          </cell>
          <cell r="G33">
            <v>-350061.09</v>
          </cell>
          <cell r="H33" t="str">
            <v>No</v>
          </cell>
          <cell r="I33">
            <v>38813</v>
          </cell>
          <cell r="J33">
            <v>350061.09</v>
          </cell>
          <cell r="K33">
            <v>350061.09</v>
          </cell>
          <cell r="L33">
            <v>103.39484174033737</v>
          </cell>
          <cell r="M33">
            <v>100.625</v>
          </cell>
          <cell r="N33" t="str">
            <v>N/A</v>
          </cell>
          <cell r="O33" t="str">
            <v>Initial Purchase</v>
          </cell>
          <cell r="P33">
            <v>38813</v>
          </cell>
          <cell r="Q33">
            <v>38848</v>
          </cell>
          <cell r="R33" t="str">
            <v>LOAN</v>
          </cell>
          <cell r="S33">
            <v>0.02</v>
          </cell>
          <cell r="T33" t="str">
            <v>FLOATING</v>
          </cell>
          <cell r="U33" t="str">
            <v>N/A</v>
          </cell>
          <cell r="V33" t="str">
            <v>N/A</v>
          </cell>
          <cell r="W33">
            <v>0</v>
          </cell>
          <cell r="X33" t="str">
            <v>N/A</v>
          </cell>
          <cell r="Y33">
            <v>11884.01999999996</v>
          </cell>
          <cell r="Z33">
            <v>-361945.11</v>
          </cell>
          <cell r="AA33" t="str">
            <v>N/A</v>
          </cell>
        </row>
        <row r="34">
          <cell r="B34">
            <v>26</v>
          </cell>
          <cell r="C34" t="str">
            <v>BRS26BHT4</v>
          </cell>
          <cell r="D34" t="str">
            <v>National Renal Institutes, Inc.</v>
          </cell>
          <cell r="E34" t="str">
            <v>Collateral Purchase</v>
          </cell>
          <cell r="F34">
            <v>1000000</v>
          </cell>
          <cell r="G34">
            <v>-1000000</v>
          </cell>
          <cell r="H34" t="str">
            <v>No</v>
          </cell>
          <cell r="I34">
            <v>38814</v>
          </cell>
          <cell r="J34">
            <v>1000000</v>
          </cell>
          <cell r="K34">
            <v>1000000</v>
          </cell>
          <cell r="L34">
            <v>100</v>
          </cell>
          <cell r="M34">
            <v>100</v>
          </cell>
          <cell r="N34" t="str">
            <v>N/A</v>
          </cell>
          <cell r="O34" t="str">
            <v>Initial Purchase</v>
          </cell>
          <cell r="P34">
            <v>38814</v>
          </cell>
          <cell r="Q34">
            <v>38835</v>
          </cell>
          <cell r="R34" t="str">
            <v>LOAN</v>
          </cell>
          <cell r="S34">
            <v>2.2499999999999999E-2</v>
          </cell>
          <cell r="T34" t="str">
            <v>FLOATING</v>
          </cell>
          <cell r="U34" t="str">
            <v>N/A</v>
          </cell>
          <cell r="V34" t="str">
            <v>N/A</v>
          </cell>
          <cell r="W34">
            <v>0</v>
          </cell>
          <cell r="X34" t="str">
            <v>N/A</v>
          </cell>
          <cell r="Y34">
            <v>0</v>
          </cell>
          <cell r="Z34">
            <v>-1000000</v>
          </cell>
          <cell r="AA34" t="str">
            <v>N/A</v>
          </cell>
        </row>
        <row r="35">
          <cell r="B35">
            <v>27</v>
          </cell>
          <cell r="C35" t="str">
            <v>BRS263QG0</v>
          </cell>
          <cell r="D35" t="str">
            <v>ASM Merger Sub, Inc./Advantage Sales &amp; Marketing Inc.</v>
          </cell>
          <cell r="E35" t="str">
            <v>Collateral Purchase</v>
          </cell>
          <cell r="F35">
            <v>1500000</v>
          </cell>
          <cell r="G35">
            <v>-1500000</v>
          </cell>
          <cell r="H35" t="str">
            <v>No</v>
          </cell>
          <cell r="I35">
            <v>38817</v>
          </cell>
          <cell r="J35">
            <v>1500000</v>
          </cell>
          <cell r="K35">
            <v>1500000</v>
          </cell>
          <cell r="L35">
            <v>100</v>
          </cell>
          <cell r="M35">
            <v>100</v>
          </cell>
          <cell r="N35" t="str">
            <v>N/A</v>
          </cell>
          <cell r="O35" t="str">
            <v>Initial Purchase</v>
          </cell>
          <cell r="P35">
            <v>38817</v>
          </cell>
          <cell r="Q35">
            <v>38849</v>
          </cell>
          <cell r="R35" t="str">
            <v>LOAN</v>
          </cell>
          <cell r="S35">
            <v>0.02</v>
          </cell>
          <cell r="T35" t="str">
            <v>FLOATING</v>
          </cell>
          <cell r="U35" t="str">
            <v>N/A</v>
          </cell>
          <cell r="V35" t="str">
            <v>N/A</v>
          </cell>
          <cell r="W35">
            <v>0</v>
          </cell>
          <cell r="X35" t="str">
            <v>N/A</v>
          </cell>
          <cell r="Y35">
            <v>0</v>
          </cell>
          <cell r="Z35">
            <v>-1500000</v>
          </cell>
          <cell r="AA35" t="str">
            <v>N/A</v>
          </cell>
        </row>
        <row r="36">
          <cell r="B36">
            <v>28</v>
          </cell>
          <cell r="C36" t="str">
            <v>BRS26GUJ0</v>
          </cell>
          <cell r="D36" t="str">
            <v>DJ Orthopedics, LLC</v>
          </cell>
          <cell r="E36" t="str">
            <v>Collateral Purchase</v>
          </cell>
          <cell r="F36">
            <v>1500000</v>
          </cell>
          <cell r="G36">
            <v>-1500000</v>
          </cell>
          <cell r="H36" t="str">
            <v>No</v>
          </cell>
          <cell r="I36">
            <v>38817</v>
          </cell>
          <cell r="J36">
            <v>1500000</v>
          </cell>
          <cell r="K36">
            <v>1500000</v>
          </cell>
          <cell r="L36">
            <v>100</v>
          </cell>
          <cell r="M36">
            <v>100</v>
          </cell>
          <cell r="N36" t="str">
            <v>N/A</v>
          </cell>
          <cell r="O36" t="str">
            <v>Initial Purchase</v>
          </cell>
          <cell r="P36">
            <v>38817</v>
          </cell>
          <cell r="Q36">
            <v>38838</v>
          </cell>
          <cell r="R36" t="str">
            <v>LOAN</v>
          </cell>
          <cell r="S36">
            <v>1.4999999999999999E-2</v>
          </cell>
          <cell r="T36" t="str">
            <v>FLOATING</v>
          </cell>
          <cell r="U36" t="str">
            <v>N/A</v>
          </cell>
          <cell r="V36" t="str">
            <v>N/A</v>
          </cell>
          <cell r="W36">
            <v>0</v>
          </cell>
          <cell r="X36" t="str">
            <v>N/A</v>
          </cell>
          <cell r="Y36">
            <v>0</v>
          </cell>
          <cell r="Z36">
            <v>-1500000</v>
          </cell>
          <cell r="AA36" t="str">
            <v>N/A</v>
          </cell>
        </row>
        <row r="37">
          <cell r="B37">
            <v>29</v>
          </cell>
          <cell r="C37" t="str">
            <v>BRS263QT2</v>
          </cell>
          <cell r="D37" t="str">
            <v>Audatex North America, Inc./Business Services Group Holdings B.V./Audatex Holdings IV, B.V.</v>
          </cell>
          <cell r="E37" t="str">
            <v>Collateral Purchase</v>
          </cell>
          <cell r="F37">
            <v>1000000</v>
          </cell>
          <cell r="G37">
            <v>-1000000</v>
          </cell>
          <cell r="H37" t="str">
            <v>No</v>
          </cell>
          <cell r="I37">
            <v>38817</v>
          </cell>
          <cell r="J37">
            <v>1000000</v>
          </cell>
          <cell r="K37">
            <v>1000000</v>
          </cell>
          <cell r="L37">
            <v>100</v>
          </cell>
          <cell r="M37">
            <v>100</v>
          </cell>
          <cell r="N37" t="str">
            <v>N/A</v>
          </cell>
          <cell r="O37" t="str">
            <v>Initial Purchase</v>
          </cell>
          <cell r="P37">
            <v>38817</v>
          </cell>
          <cell r="Q37">
            <v>38845</v>
          </cell>
          <cell r="R37" t="str">
            <v>LOAN</v>
          </cell>
          <cell r="S37">
            <v>2.2499999999999999E-2</v>
          </cell>
          <cell r="T37" t="str">
            <v>FLOATING</v>
          </cell>
          <cell r="U37" t="str">
            <v>N/A</v>
          </cell>
          <cell r="V37" t="str">
            <v>N/A</v>
          </cell>
          <cell r="W37">
            <v>0</v>
          </cell>
          <cell r="X37" t="str">
            <v>N/A</v>
          </cell>
          <cell r="Y37">
            <v>0</v>
          </cell>
          <cell r="Z37">
            <v>-1000000</v>
          </cell>
          <cell r="AA37" t="str">
            <v>N/A</v>
          </cell>
        </row>
        <row r="38">
          <cell r="B38">
            <v>30</v>
          </cell>
          <cell r="C38" t="str">
            <v>BRS1B2WH9</v>
          </cell>
          <cell r="D38" t="str">
            <v>Brand Services Inc.</v>
          </cell>
          <cell r="E38" t="str">
            <v>Collateral Purchase</v>
          </cell>
          <cell r="F38">
            <v>503798.49</v>
          </cell>
          <cell r="G38">
            <v>-496251.5</v>
          </cell>
          <cell r="H38" t="str">
            <v>No</v>
          </cell>
          <cell r="I38">
            <v>38812</v>
          </cell>
          <cell r="J38">
            <v>496251.5</v>
          </cell>
          <cell r="K38">
            <v>496251.5</v>
          </cell>
          <cell r="L38">
            <v>101.52079943335184</v>
          </cell>
          <cell r="M38">
            <v>101.52079999999999</v>
          </cell>
          <cell r="N38" t="str">
            <v>N/A</v>
          </cell>
          <cell r="O38" t="str">
            <v>Initial Purchase</v>
          </cell>
          <cell r="P38">
            <v>38812</v>
          </cell>
          <cell r="Q38">
            <v>38883</v>
          </cell>
          <cell r="R38" t="str">
            <v>LOAN</v>
          </cell>
          <cell r="S38">
            <v>0.03</v>
          </cell>
          <cell r="T38" t="str">
            <v>FLOATING</v>
          </cell>
          <cell r="U38" t="str">
            <v>N/A</v>
          </cell>
          <cell r="V38" t="str">
            <v>N/A</v>
          </cell>
          <cell r="W38">
            <v>0</v>
          </cell>
          <cell r="X38" t="str">
            <v>N/A</v>
          </cell>
          <cell r="Y38">
            <v>7546.9899999999907</v>
          </cell>
          <cell r="Z38">
            <v>-503798.49</v>
          </cell>
          <cell r="AA38" t="str">
            <v>N/A</v>
          </cell>
        </row>
        <row r="39">
          <cell r="B39">
            <v>31</v>
          </cell>
          <cell r="C39" t="str">
            <v>BRS1K8WL7</v>
          </cell>
          <cell r="D39" t="str">
            <v>Newton Acquisition Inc. (The Neiman Marcus Group)</v>
          </cell>
          <cell r="E39" t="str">
            <v>Collateral Purchase</v>
          </cell>
          <cell r="F39">
            <v>723532.36</v>
          </cell>
          <cell r="G39">
            <v>-712025.32</v>
          </cell>
          <cell r="H39" t="str">
            <v>No</v>
          </cell>
          <cell r="I39">
            <v>38812</v>
          </cell>
          <cell r="J39">
            <v>712025.32</v>
          </cell>
          <cell r="K39">
            <v>712025.32</v>
          </cell>
          <cell r="L39">
            <v>101.61609983195541</v>
          </cell>
          <cell r="M39">
            <v>101.6161</v>
          </cell>
          <cell r="N39" t="str">
            <v>N/A</v>
          </cell>
          <cell r="O39" t="str">
            <v>Initial Purchase</v>
          </cell>
          <cell r="P39">
            <v>38812</v>
          </cell>
          <cell r="Q39">
            <v>38852</v>
          </cell>
          <cell r="R39" t="str">
            <v>LOAN</v>
          </cell>
          <cell r="S39">
            <v>2.5000000000000001E-2</v>
          </cell>
          <cell r="T39" t="str">
            <v>FLOATING</v>
          </cell>
          <cell r="U39" t="str">
            <v>N/A</v>
          </cell>
          <cell r="V39" t="str">
            <v>N/A</v>
          </cell>
          <cell r="W39">
            <v>0</v>
          </cell>
          <cell r="X39" t="str">
            <v>N/A</v>
          </cell>
          <cell r="Y39">
            <v>11507.039999999921</v>
          </cell>
          <cell r="Z39">
            <v>-723532.35999999987</v>
          </cell>
          <cell r="AA39" t="str">
            <v>N/A</v>
          </cell>
        </row>
        <row r="40">
          <cell r="B40">
            <v>32</v>
          </cell>
          <cell r="C40" t="str">
            <v>BRS1EV7S6</v>
          </cell>
          <cell r="D40" t="str">
            <v>Pivotal Promontory, LLC, Pivotal Promontory Development, LLC, and Pivotal Promontory Capital, LLC</v>
          </cell>
          <cell r="E40" t="str">
            <v>Collateral Purchase</v>
          </cell>
          <cell r="F40">
            <v>990025</v>
          </cell>
          <cell r="G40">
            <v>-995000</v>
          </cell>
          <cell r="H40" t="str">
            <v>No</v>
          </cell>
          <cell r="I40">
            <v>38812</v>
          </cell>
          <cell r="J40">
            <v>995000</v>
          </cell>
          <cell r="K40">
            <v>995000</v>
          </cell>
          <cell r="L40">
            <v>99.5</v>
          </cell>
          <cell r="M40">
            <v>99.5</v>
          </cell>
          <cell r="N40" t="str">
            <v>N/A</v>
          </cell>
          <cell r="O40" t="str">
            <v>Initial Purchase</v>
          </cell>
          <cell r="P40">
            <v>38812</v>
          </cell>
          <cell r="Q40">
            <v>38854</v>
          </cell>
          <cell r="R40" t="str">
            <v>LOAN</v>
          </cell>
          <cell r="S40">
            <v>2.75E-2</v>
          </cell>
          <cell r="T40" t="str">
            <v>FLOATING</v>
          </cell>
          <cell r="U40" t="str">
            <v>N/A</v>
          </cell>
          <cell r="V40" t="str">
            <v>N/A</v>
          </cell>
          <cell r="W40">
            <v>0</v>
          </cell>
          <cell r="X40" t="str">
            <v>N/A</v>
          </cell>
          <cell r="Y40">
            <v>-4975</v>
          </cell>
          <cell r="Z40">
            <v>-990025</v>
          </cell>
          <cell r="AA40" t="str">
            <v>N/A</v>
          </cell>
        </row>
        <row r="41">
          <cell r="B41">
            <v>33</v>
          </cell>
          <cell r="C41" t="str">
            <v>BRS1U05H2</v>
          </cell>
          <cell r="D41" t="str">
            <v>Warner Chilcott Corporation</v>
          </cell>
          <cell r="E41" t="str">
            <v>Collateral Purchase</v>
          </cell>
          <cell r="F41">
            <v>200601.34</v>
          </cell>
          <cell r="G41">
            <v>-198738.17</v>
          </cell>
          <cell r="H41" t="str">
            <v>No</v>
          </cell>
          <cell r="I41">
            <v>38812</v>
          </cell>
          <cell r="J41">
            <v>198738.17</v>
          </cell>
          <cell r="K41">
            <v>198738.17</v>
          </cell>
          <cell r="L41">
            <v>100.93749982703373</v>
          </cell>
          <cell r="M41">
            <v>100.9375</v>
          </cell>
          <cell r="N41" t="str">
            <v>N/A</v>
          </cell>
          <cell r="O41" t="str">
            <v>Initial Purchase</v>
          </cell>
          <cell r="P41">
            <v>38812</v>
          </cell>
          <cell r="Q41">
            <v>38855</v>
          </cell>
          <cell r="R41" t="str">
            <v>LOAN</v>
          </cell>
          <cell r="S41">
            <v>2.5000000000000001E-2</v>
          </cell>
          <cell r="T41" t="str">
            <v>FLOATING</v>
          </cell>
          <cell r="U41" t="str">
            <v>N/A</v>
          </cell>
          <cell r="V41" t="str">
            <v>N/A</v>
          </cell>
          <cell r="W41">
            <v>0</v>
          </cell>
          <cell r="X41" t="str">
            <v>N/A</v>
          </cell>
          <cell r="Y41">
            <v>1863.1700000000128</v>
          </cell>
          <cell r="Z41">
            <v>-200601.34000000003</v>
          </cell>
          <cell r="AA41" t="str">
            <v>N/A</v>
          </cell>
        </row>
        <row r="42">
          <cell r="B42">
            <v>34</v>
          </cell>
          <cell r="C42" t="str">
            <v>BRS0Y0R45</v>
          </cell>
          <cell r="D42" t="str">
            <v>Warner Chilcott Corporation</v>
          </cell>
          <cell r="E42" t="str">
            <v>Collateral Purchase</v>
          </cell>
          <cell r="F42">
            <v>818276.92</v>
          </cell>
          <cell r="G42">
            <v>-810676.82</v>
          </cell>
          <cell r="H42" t="str">
            <v>No</v>
          </cell>
          <cell r="I42">
            <v>38812</v>
          </cell>
          <cell r="J42">
            <v>810676.82</v>
          </cell>
          <cell r="K42">
            <v>810676.82</v>
          </cell>
          <cell r="L42">
            <v>100.93750059363977</v>
          </cell>
          <cell r="M42">
            <v>100.9375</v>
          </cell>
          <cell r="N42" t="str">
            <v>N/A</v>
          </cell>
          <cell r="O42" t="str">
            <v>Initial Purchase</v>
          </cell>
          <cell r="P42">
            <v>38812</v>
          </cell>
          <cell r="Q42">
            <v>38855</v>
          </cell>
          <cell r="R42" t="str">
            <v>LOAN</v>
          </cell>
          <cell r="S42">
            <v>2.5000000000000001E-2</v>
          </cell>
          <cell r="T42" t="str">
            <v>FLOATING</v>
          </cell>
          <cell r="U42" t="str">
            <v>N/A</v>
          </cell>
          <cell r="V42" t="str">
            <v>N/A</v>
          </cell>
          <cell r="W42">
            <v>0</v>
          </cell>
          <cell r="X42" t="str">
            <v>N/A</v>
          </cell>
          <cell r="Y42">
            <v>7600.1000000000931</v>
          </cell>
          <cell r="Z42">
            <v>-818276.92</v>
          </cell>
          <cell r="AA42" t="str">
            <v>N/A</v>
          </cell>
        </row>
        <row r="43">
          <cell r="B43">
            <v>35</v>
          </cell>
          <cell r="C43" t="str">
            <v>BRS0Y0R94</v>
          </cell>
          <cell r="D43" t="str">
            <v>Warner Chilcott Corporation</v>
          </cell>
          <cell r="E43" t="str">
            <v>Collateral Purchase</v>
          </cell>
          <cell r="F43">
            <v>329725.65999999997</v>
          </cell>
          <cell r="G43">
            <v>-326663.19</v>
          </cell>
          <cell r="H43" t="str">
            <v>No</v>
          </cell>
          <cell r="I43">
            <v>38812</v>
          </cell>
          <cell r="J43">
            <v>326663.19</v>
          </cell>
          <cell r="K43">
            <v>326663.19</v>
          </cell>
          <cell r="L43">
            <v>100.93750079401353</v>
          </cell>
          <cell r="M43">
            <v>100.9375</v>
          </cell>
          <cell r="N43" t="str">
            <v>N/A</v>
          </cell>
          <cell r="O43" t="str">
            <v>Initial Purchase</v>
          </cell>
          <cell r="P43">
            <v>38812</v>
          </cell>
          <cell r="Q43">
            <v>38855</v>
          </cell>
          <cell r="R43" t="str">
            <v>LOAN</v>
          </cell>
          <cell r="S43">
            <v>2.5000000000000001E-2</v>
          </cell>
          <cell r="T43" t="str">
            <v>FLOATING</v>
          </cell>
          <cell r="U43" t="str">
            <v>N/A</v>
          </cell>
          <cell r="V43" t="str">
            <v>N/A</v>
          </cell>
          <cell r="W43">
            <v>0</v>
          </cell>
          <cell r="X43" t="str">
            <v>N/A</v>
          </cell>
          <cell r="Y43">
            <v>3062.4699999999139</v>
          </cell>
          <cell r="Z43">
            <v>-329725.65999999992</v>
          </cell>
          <cell r="AA43" t="str">
            <v>N/A</v>
          </cell>
        </row>
        <row r="44">
          <cell r="B44">
            <v>36</v>
          </cell>
          <cell r="C44" t="str">
            <v>BRS0Y0RB9</v>
          </cell>
          <cell r="D44" t="str">
            <v>Warner Chilcott Corporation</v>
          </cell>
          <cell r="E44" t="str">
            <v>Collateral Purchase</v>
          </cell>
          <cell r="F44">
            <v>152323.97</v>
          </cell>
          <cell r="G44">
            <v>-150909.20000000001</v>
          </cell>
          <cell r="H44" t="str">
            <v>No</v>
          </cell>
          <cell r="I44">
            <v>38812</v>
          </cell>
          <cell r="J44">
            <v>150909.20000000001</v>
          </cell>
          <cell r="K44">
            <v>150909.20000000001</v>
          </cell>
          <cell r="L44">
            <v>100.93749751506202</v>
          </cell>
          <cell r="M44">
            <v>100.9375</v>
          </cell>
          <cell r="N44" t="str">
            <v>N/A</v>
          </cell>
          <cell r="O44" t="str">
            <v>Initial Purchase</v>
          </cell>
          <cell r="P44">
            <v>38812</v>
          </cell>
          <cell r="Q44">
            <v>38855</v>
          </cell>
          <cell r="R44" t="str">
            <v>LOAN</v>
          </cell>
          <cell r="S44">
            <v>2.5000000000000001E-2</v>
          </cell>
          <cell r="T44" t="str">
            <v>FLOATING</v>
          </cell>
          <cell r="U44" t="str">
            <v>N/A</v>
          </cell>
          <cell r="V44" t="str">
            <v>N/A</v>
          </cell>
          <cell r="W44">
            <v>0</v>
          </cell>
          <cell r="X44" t="str">
            <v>N/A</v>
          </cell>
          <cell r="Y44">
            <v>1414.7699999999604</v>
          </cell>
          <cell r="Z44">
            <v>-152323.96999999997</v>
          </cell>
          <cell r="AA44" t="str">
            <v>N/A</v>
          </cell>
        </row>
        <row r="45">
          <cell r="B45">
            <v>37</v>
          </cell>
          <cell r="C45" t="str">
            <v>BRS1JJJC0</v>
          </cell>
          <cell r="D45" t="str">
            <v>Yellowstone Mountain Club LLC/Yellowstone Development LLC/Big Sky Ridge LLC</v>
          </cell>
          <cell r="E45" t="str">
            <v>Collateral Purchase</v>
          </cell>
          <cell r="F45">
            <v>480473.99</v>
          </cell>
          <cell r="G45">
            <v>-477600</v>
          </cell>
          <cell r="H45" t="str">
            <v>No</v>
          </cell>
          <cell r="I45">
            <v>38812</v>
          </cell>
          <cell r="J45">
            <v>477600</v>
          </cell>
          <cell r="K45">
            <v>477600</v>
          </cell>
          <cell r="L45">
            <v>100.60175670016751</v>
          </cell>
          <cell r="M45">
            <v>100.5938</v>
          </cell>
          <cell r="N45" t="str">
            <v>N/A</v>
          </cell>
          <cell r="O45" t="str">
            <v>Initial Purchase</v>
          </cell>
          <cell r="P45">
            <v>38812</v>
          </cell>
          <cell r="Q45">
            <v>38869</v>
          </cell>
          <cell r="R45" t="str">
            <v>LOAN</v>
          </cell>
          <cell r="S45">
            <v>2.375E-2</v>
          </cell>
          <cell r="T45" t="str">
            <v>FLOATING</v>
          </cell>
          <cell r="U45" t="str">
            <v>N/A</v>
          </cell>
          <cell r="V45" t="str">
            <v>N/A</v>
          </cell>
          <cell r="W45">
            <v>0</v>
          </cell>
          <cell r="X45" t="str">
            <v>N/A</v>
          </cell>
          <cell r="Y45">
            <v>2873.9900000000489</v>
          </cell>
          <cell r="Z45">
            <v>-480473.99000000005</v>
          </cell>
          <cell r="AA45" t="str">
            <v>N/A</v>
          </cell>
        </row>
        <row r="46">
          <cell r="B46">
            <v>38</v>
          </cell>
          <cell r="C46" t="str">
            <v>BRS11FZH8</v>
          </cell>
          <cell r="D46" t="str">
            <v>Fidelity National Information Solutions, Inc./Fidelity National Tax Service, Inc.</v>
          </cell>
          <cell r="E46" t="str">
            <v>Collateral Purchase</v>
          </cell>
          <cell r="F46">
            <v>1916472.76</v>
          </cell>
          <cell r="G46">
            <v>-1897297.32</v>
          </cell>
          <cell r="H46" t="str">
            <v>No</v>
          </cell>
          <cell r="I46">
            <v>38812</v>
          </cell>
          <cell r="J46">
            <v>1897297.32</v>
          </cell>
          <cell r="K46">
            <v>1897297.32</v>
          </cell>
          <cell r="L46">
            <v>101.01067132693784</v>
          </cell>
          <cell r="M46">
            <v>101.0078</v>
          </cell>
          <cell r="N46" t="str">
            <v>N/A</v>
          </cell>
          <cell r="O46" t="str">
            <v>Initial Purchase</v>
          </cell>
          <cell r="P46">
            <v>38812</v>
          </cell>
          <cell r="Q46">
            <v>38852</v>
          </cell>
          <cell r="R46" t="str">
            <v>LOAN</v>
          </cell>
          <cell r="S46">
            <v>1.7500000000000002E-2</v>
          </cell>
          <cell r="T46" t="str">
            <v>FLOATING</v>
          </cell>
          <cell r="U46" t="str">
            <v>N/A</v>
          </cell>
          <cell r="V46" t="str">
            <v>N/A</v>
          </cell>
          <cell r="W46">
            <v>0</v>
          </cell>
          <cell r="X46" t="str">
            <v>N/A</v>
          </cell>
          <cell r="Y46">
            <v>19175.439999999944</v>
          </cell>
          <cell r="Z46">
            <v>-1916472.76</v>
          </cell>
          <cell r="AA46" t="str">
            <v>N/A</v>
          </cell>
        </row>
        <row r="47">
          <cell r="B47">
            <v>39</v>
          </cell>
          <cell r="C47" t="str">
            <v>BRS1XSM97</v>
          </cell>
          <cell r="D47" t="str">
            <v>NRG Energy Inc.</v>
          </cell>
          <cell r="E47" t="str">
            <v>Collateral Purchase</v>
          </cell>
          <cell r="F47">
            <v>281323.73</v>
          </cell>
          <cell r="G47">
            <v>-278494.5</v>
          </cell>
          <cell r="H47" t="str">
            <v>No</v>
          </cell>
          <cell r="I47">
            <v>38812</v>
          </cell>
          <cell r="J47">
            <v>278494.5</v>
          </cell>
          <cell r="K47">
            <v>278494.5</v>
          </cell>
          <cell r="L47">
            <v>101.0159015707671</v>
          </cell>
          <cell r="M47">
            <v>101.0159</v>
          </cell>
          <cell r="N47" t="str">
            <v>N/A</v>
          </cell>
          <cell r="O47" t="str">
            <v>Initial Purchase</v>
          </cell>
          <cell r="P47">
            <v>38812</v>
          </cell>
          <cell r="Q47">
            <v>38846</v>
          </cell>
          <cell r="R47" t="str">
            <v>LOAN</v>
          </cell>
          <cell r="S47">
            <v>0.02</v>
          </cell>
          <cell r="T47" t="str">
            <v>FLOATING</v>
          </cell>
          <cell r="U47" t="str">
            <v>N/A</v>
          </cell>
          <cell r="V47" t="str">
            <v>N/A</v>
          </cell>
          <cell r="W47">
            <v>0</v>
          </cell>
          <cell r="X47" t="str">
            <v>N/A</v>
          </cell>
          <cell r="Y47">
            <v>2829.2299999999814</v>
          </cell>
          <cell r="Z47">
            <v>-281323.73</v>
          </cell>
          <cell r="AA47" t="str">
            <v>N/A</v>
          </cell>
        </row>
        <row r="48">
          <cell r="B48">
            <v>40</v>
          </cell>
          <cell r="C48" t="str">
            <v>BRS1XSLQ0</v>
          </cell>
          <cell r="D48" t="str">
            <v>NRG Energy Inc.</v>
          </cell>
          <cell r="E48" t="str">
            <v>Collateral Purchase</v>
          </cell>
          <cell r="F48">
            <v>1237622.04</v>
          </cell>
          <cell r="G48">
            <v>-1221505.5</v>
          </cell>
          <cell r="H48" t="str">
            <v>No</v>
          </cell>
          <cell r="I48">
            <v>38812</v>
          </cell>
          <cell r="J48">
            <v>1221505.5</v>
          </cell>
          <cell r="K48">
            <v>1221505.5</v>
          </cell>
          <cell r="L48">
            <v>101.31939970798331</v>
          </cell>
          <cell r="M48">
            <v>101.3194</v>
          </cell>
          <cell r="N48" t="str">
            <v>N/A</v>
          </cell>
          <cell r="O48" t="str">
            <v>Initial Purchase</v>
          </cell>
          <cell r="P48">
            <v>38812</v>
          </cell>
          <cell r="Q48">
            <v>38846</v>
          </cell>
          <cell r="R48" t="str">
            <v>LOAN</v>
          </cell>
          <cell r="S48">
            <v>0.02</v>
          </cell>
          <cell r="T48" t="str">
            <v>FLOATING</v>
          </cell>
          <cell r="U48" t="str">
            <v>N/A</v>
          </cell>
          <cell r="V48" t="str">
            <v>N/A</v>
          </cell>
          <cell r="W48">
            <v>0</v>
          </cell>
          <cell r="X48" t="str">
            <v>N/A</v>
          </cell>
          <cell r="Y48">
            <v>16116.540000000037</v>
          </cell>
          <cell r="Z48">
            <v>-1237622.04</v>
          </cell>
          <cell r="AA48" t="str">
            <v>N/A</v>
          </cell>
        </row>
        <row r="49">
          <cell r="B49">
            <v>41</v>
          </cell>
          <cell r="C49" t="str">
            <v>BRS1MVEM2</v>
          </cell>
          <cell r="D49" t="str">
            <v>Roundy’s Supermarkets, Inc.</v>
          </cell>
          <cell r="E49" t="str">
            <v>Collateral Purchase</v>
          </cell>
          <cell r="F49">
            <v>505625</v>
          </cell>
          <cell r="G49">
            <v>-498750</v>
          </cell>
          <cell r="H49" t="str">
            <v>No</v>
          </cell>
          <cell r="I49">
            <v>38812</v>
          </cell>
          <cell r="J49">
            <v>498750</v>
          </cell>
          <cell r="K49">
            <v>498750</v>
          </cell>
          <cell r="L49">
            <v>101.37844611528821</v>
          </cell>
          <cell r="M49">
            <v>101.375</v>
          </cell>
          <cell r="N49" t="str">
            <v>N/A</v>
          </cell>
          <cell r="O49" t="str">
            <v>Initial Purchase</v>
          </cell>
          <cell r="P49">
            <v>38812</v>
          </cell>
          <cell r="Q49">
            <v>38847</v>
          </cell>
          <cell r="R49" t="str">
            <v>LOAN</v>
          </cell>
          <cell r="S49">
            <v>0.03</v>
          </cell>
          <cell r="T49" t="str">
            <v>FLOATING</v>
          </cell>
          <cell r="U49" t="str">
            <v>N/A</v>
          </cell>
          <cell r="V49" t="str">
            <v>N/A</v>
          </cell>
          <cell r="W49">
            <v>0</v>
          </cell>
          <cell r="X49" t="str">
            <v>N/A</v>
          </cell>
          <cell r="Y49">
            <v>6874.9999999999418</v>
          </cell>
          <cell r="Z49">
            <v>-505624.99999999994</v>
          </cell>
          <cell r="AA49" t="str">
            <v>N/A</v>
          </cell>
        </row>
        <row r="50">
          <cell r="B50">
            <v>42</v>
          </cell>
          <cell r="C50" t="str">
            <v>BRS2794G0</v>
          </cell>
          <cell r="D50" t="str">
            <v>UPC Broadband Holding B.V. and UPC Financing Partnership</v>
          </cell>
          <cell r="E50" t="str">
            <v>Collateral Purchase</v>
          </cell>
          <cell r="F50">
            <v>1011054</v>
          </cell>
          <cell r="G50">
            <v>-1000000</v>
          </cell>
          <cell r="H50" t="str">
            <v>No</v>
          </cell>
          <cell r="I50">
            <v>38812</v>
          </cell>
          <cell r="J50">
            <v>1000000</v>
          </cell>
          <cell r="K50">
            <v>1000000</v>
          </cell>
          <cell r="L50">
            <v>101.10539999999999</v>
          </cell>
          <cell r="M50">
            <v>101.0179</v>
          </cell>
          <cell r="N50" t="str">
            <v>N/A</v>
          </cell>
          <cell r="O50" t="str">
            <v>Initial Purchase</v>
          </cell>
          <cell r="P50">
            <v>38812</v>
          </cell>
          <cell r="Q50">
            <v>38917</v>
          </cell>
          <cell r="R50" t="str">
            <v>LOAN</v>
          </cell>
          <cell r="S50">
            <v>0.02</v>
          </cell>
          <cell r="T50" t="str">
            <v>FLOATING</v>
          </cell>
          <cell r="U50" t="str">
            <v>N/A</v>
          </cell>
          <cell r="V50" t="str">
            <v>N/A</v>
          </cell>
          <cell r="W50">
            <v>0</v>
          </cell>
          <cell r="X50" t="str">
            <v>N/A</v>
          </cell>
          <cell r="Y50">
            <v>11053.999999999884</v>
          </cell>
          <cell r="Z50">
            <v>-1011053.9999999999</v>
          </cell>
          <cell r="AA50" t="str">
            <v>N/A</v>
          </cell>
        </row>
        <row r="51">
          <cell r="B51">
            <v>43</v>
          </cell>
          <cell r="C51" t="str">
            <v>BRS1CAG13</v>
          </cell>
          <cell r="D51" t="str">
            <v>AAT Communications Corp.</v>
          </cell>
          <cell r="E51" t="str">
            <v>Collateral Purchase</v>
          </cell>
          <cell r="F51">
            <v>0</v>
          </cell>
          <cell r="G51">
            <v>0</v>
          </cell>
          <cell r="H51" t="str">
            <v>No</v>
          </cell>
          <cell r="I51">
            <v>38812</v>
          </cell>
          <cell r="J51">
            <v>0</v>
          </cell>
          <cell r="K51">
            <v>0</v>
          </cell>
          <cell r="L51">
            <v>100</v>
          </cell>
          <cell r="M51">
            <v>100</v>
          </cell>
          <cell r="N51" t="str">
            <v>N/A</v>
          </cell>
          <cell r="O51" t="str">
            <v>Initial Purchase</v>
          </cell>
          <cell r="P51">
            <v>38812</v>
          </cell>
          <cell r="Q51">
            <v>38917</v>
          </cell>
          <cell r="R51" t="str">
            <v>LOAN</v>
          </cell>
          <cell r="S51">
            <v>1.7500000000000002E-2</v>
          </cell>
          <cell r="T51" t="str">
            <v>FLOATING</v>
          </cell>
          <cell r="U51" t="str">
            <v>N/A</v>
          </cell>
          <cell r="V51" t="str">
            <v>N/A</v>
          </cell>
          <cell r="W51">
            <v>0</v>
          </cell>
          <cell r="X51" t="str">
            <v>N/A</v>
          </cell>
          <cell r="Y51">
            <v>0</v>
          </cell>
          <cell r="Z51">
            <v>0</v>
          </cell>
          <cell r="AA51" t="str">
            <v>N/A</v>
          </cell>
        </row>
        <row r="52">
          <cell r="B52">
            <v>44</v>
          </cell>
          <cell r="C52" t="str">
            <v>BRS1EJ217</v>
          </cell>
          <cell r="D52" t="str">
            <v>Alliance One International Inc./Intabex Netherlands B.V.</v>
          </cell>
          <cell r="E52" t="str">
            <v>Collateral Purchase</v>
          </cell>
          <cell r="F52">
            <v>483144.79</v>
          </cell>
          <cell r="G52">
            <v>-481012.67</v>
          </cell>
          <cell r="H52" t="str">
            <v>No</v>
          </cell>
          <cell r="I52">
            <v>38812</v>
          </cell>
          <cell r="J52">
            <v>481012.67</v>
          </cell>
          <cell r="K52">
            <v>481012.67</v>
          </cell>
          <cell r="L52">
            <v>100.44325651546767</v>
          </cell>
          <cell r="M52">
            <v>100.4375</v>
          </cell>
          <cell r="N52" t="str">
            <v>N/A</v>
          </cell>
          <cell r="O52" t="str">
            <v>Initial Purchase</v>
          </cell>
          <cell r="P52">
            <v>38812</v>
          </cell>
          <cell r="Q52">
            <v>38842</v>
          </cell>
          <cell r="R52" t="str">
            <v>LOAN</v>
          </cell>
          <cell r="S52">
            <v>3.2500000000000001E-2</v>
          </cell>
          <cell r="T52" t="str">
            <v>FLOATING</v>
          </cell>
          <cell r="U52" t="str">
            <v>N/A</v>
          </cell>
          <cell r="V52" t="str">
            <v>N/A</v>
          </cell>
          <cell r="W52">
            <v>0</v>
          </cell>
          <cell r="X52" t="str">
            <v>N/A</v>
          </cell>
          <cell r="Y52">
            <v>2132.1199999999953</v>
          </cell>
          <cell r="Z52">
            <v>-483144.79</v>
          </cell>
          <cell r="AA52" t="str">
            <v>N/A</v>
          </cell>
        </row>
        <row r="53">
          <cell r="B53">
            <v>45</v>
          </cell>
          <cell r="C53" t="str">
            <v>BRS18J107</v>
          </cell>
          <cell r="D53" t="str">
            <v>Berry Plastics Corporation and BPC Holding Corporation</v>
          </cell>
          <cell r="E53" t="str">
            <v>Collateral Purchase</v>
          </cell>
          <cell r="F53">
            <v>752165.12</v>
          </cell>
          <cell r="G53">
            <v>-740640.68</v>
          </cell>
          <cell r="H53" t="str">
            <v>No</v>
          </cell>
          <cell r="I53">
            <v>38812</v>
          </cell>
          <cell r="J53">
            <v>740640.68</v>
          </cell>
          <cell r="K53">
            <v>740640.68</v>
          </cell>
          <cell r="L53">
            <v>101.55600958888729</v>
          </cell>
          <cell r="M53">
            <v>101.5521</v>
          </cell>
          <cell r="N53" t="str">
            <v>N/A</v>
          </cell>
          <cell r="O53" t="str">
            <v>Initial Purchase</v>
          </cell>
          <cell r="P53">
            <v>38812</v>
          </cell>
          <cell r="Q53">
            <v>38854</v>
          </cell>
          <cell r="R53" t="str">
            <v>LOAN</v>
          </cell>
          <cell r="S53">
            <v>1.7500000000000002E-2</v>
          </cell>
          <cell r="T53" t="str">
            <v>FLOATING</v>
          </cell>
          <cell r="U53" t="str">
            <v>N/A</v>
          </cell>
          <cell r="V53" t="str">
            <v>N/A</v>
          </cell>
          <cell r="W53">
            <v>0</v>
          </cell>
          <cell r="X53" t="str">
            <v>N/A</v>
          </cell>
          <cell r="Y53">
            <v>11524.440000000061</v>
          </cell>
          <cell r="Z53">
            <v>-752165.12000000011</v>
          </cell>
          <cell r="AA53" t="str">
            <v>N/A</v>
          </cell>
        </row>
        <row r="54">
          <cell r="B54">
            <v>46</v>
          </cell>
          <cell r="C54" t="str">
            <v>BRS1Z6LJ2</v>
          </cell>
          <cell r="D54" t="str">
            <v>IWL Communications, Incorporated</v>
          </cell>
          <cell r="E54" t="str">
            <v>Collateral Purchase</v>
          </cell>
          <cell r="F54">
            <v>0</v>
          </cell>
          <cell r="G54">
            <v>0</v>
          </cell>
          <cell r="H54" t="str">
            <v>No</v>
          </cell>
          <cell r="I54">
            <v>38812</v>
          </cell>
          <cell r="J54">
            <v>0</v>
          </cell>
          <cell r="K54">
            <v>0</v>
          </cell>
          <cell r="L54">
            <v>99.75</v>
          </cell>
          <cell r="M54">
            <v>99.75</v>
          </cell>
          <cell r="N54" t="str">
            <v>N/A</v>
          </cell>
          <cell r="O54" t="str">
            <v>Initial Purchase</v>
          </cell>
          <cell r="P54">
            <v>38812</v>
          </cell>
          <cell r="Q54">
            <v>38867</v>
          </cell>
          <cell r="R54" t="str">
            <v>LOAN</v>
          </cell>
          <cell r="S54">
            <v>3.5000000000000003E-2</v>
          </cell>
          <cell r="T54" t="str">
            <v>FLOATING</v>
          </cell>
          <cell r="U54" t="str">
            <v>N/A</v>
          </cell>
          <cell r="V54" t="str">
            <v>N/A</v>
          </cell>
          <cell r="W54">
            <v>0</v>
          </cell>
          <cell r="X54" t="str">
            <v>N/A</v>
          </cell>
          <cell r="Y54">
            <v>0</v>
          </cell>
          <cell r="Z54">
            <v>0</v>
          </cell>
          <cell r="AA54" t="str">
            <v>N/A</v>
          </cell>
        </row>
        <row r="55">
          <cell r="B55">
            <v>47</v>
          </cell>
          <cell r="C55" t="str">
            <v>BRS1APXV7</v>
          </cell>
          <cell r="D55" t="str">
            <v>Coffeyville Resources LLC</v>
          </cell>
          <cell r="E55" t="str">
            <v>Collateral Purchase</v>
          </cell>
          <cell r="F55">
            <v>1009532.1</v>
          </cell>
          <cell r="G55">
            <v>-995511.24</v>
          </cell>
          <cell r="H55" t="str">
            <v>No</v>
          </cell>
          <cell r="I55">
            <v>38812</v>
          </cell>
          <cell r="J55">
            <v>995511.24</v>
          </cell>
          <cell r="K55">
            <v>995511.24</v>
          </cell>
          <cell r="L55">
            <v>101.40840800551885</v>
          </cell>
          <cell r="M55">
            <v>101.4063</v>
          </cell>
          <cell r="N55" t="str">
            <v>N/A</v>
          </cell>
          <cell r="O55" t="str">
            <v>Initial Purchase</v>
          </cell>
          <cell r="P55">
            <v>38812</v>
          </cell>
          <cell r="Q55">
            <v>38842</v>
          </cell>
          <cell r="R55" t="str">
            <v>LOAN</v>
          </cell>
          <cell r="S55">
            <v>2.5000000000000001E-2</v>
          </cell>
          <cell r="T55" t="str">
            <v>FLOATING</v>
          </cell>
          <cell r="U55" t="str">
            <v>N/A</v>
          </cell>
          <cell r="V55" t="str">
            <v>N/A</v>
          </cell>
          <cell r="W55">
            <v>0</v>
          </cell>
          <cell r="X55" t="str">
            <v>N/A</v>
          </cell>
          <cell r="Y55">
            <v>14020.859999999986</v>
          </cell>
          <cell r="Z55">
            <v>-1009532.1</v>
          </cell>
          <cell r="AA55" t="str">
            <v>N/A</v>
          </cell>
        </row>
        <row r="56">
          <cell r="B56">
            <v>48</v>
          </cell>
          <cell r="C56" t="str">
            <v>BRS1ESS01</v>
          </cell>
          <cell r="D56" t="str">
            <v>Integrated Production Services, Inc./Integrated Production Services Ltd.</v>
          </cell>
          <cell r="E56" t="str">
            <v>Collateral Purchase</v>
          </cell>
          <cell r="F56">
            <v>505263.92</v>
          </cell>
          <cell r="G56">
            <v>-496250</v>
          </cell>
          <cell r="H56" t="str">
            <v>No</v>
          </cell>
          <cell r="I56">
            <v>38812</v>
          </cell>
          <cell r="J56">
            <v>496250</v>
          </cell>
          <cell r="K56">
            <v>496250</v>
          </cell>
          <cell r="L56">
            <v>101.81640705289672</v>
          </cell>
          <cell r="M56">
            <v>101.4063</v>
          </cell>
          <cell r="N56" t="str">
            <v>N/A</v>
          </cell>
          <cell r="O56" t="str">
            <v>Initial Purchase</v>
          </cell>
          <cell r="P56">
            <v>38812</v>
          </cell>
          <cell r="Q56">
            <v>38910</v>
          </cell>
          <cell r="R56" t="str">
            <v>LOAN</v>
          </cell>
          <cell r="S56">
            <v>2.5000000000000001E-2</v>
          </cell>
          <cell r="T56" t="str">
            <v>FLOATING</v>
          </cell>
          <cell r="U56" t="str">
            <v>N/A</v>
          </cell>
          <cell r="V56" t="str">
            <v>N/A</v>
          </cell>
          <cell r="W56">
            <v>0</v>
          </cell>
          <cell r="X56" t="str">
            <v>N/A</v>
          </cell>
          <cell r="Y56">
            <v>9013.9199999999837</v>
          </cell>
          <cell r="Z56">
            <v>-505263.92</v>
          </cell>
          <cell r="AA56" t="str">
            <v>N/A</v>
          </cell>
        </row>
        <row r="57">
          <cell r="B57">
            <v>49</v>
          </cell>
          <cell r="C57" t="str">
            <v>BRS18S6Y8</v>
          </cell>
          <cell r="D57" t="str">
            <v>Covanta Energy Corporation</v>
          </cell>
          <cell r="E57" t="str">
            <v>Collateral Purchase</v>
          </cell>
          <cell r="F57">
            <v>0</v>
          </cell>
          <cell r="G57">
            <v>0</v>
          </cell>
          <cell r="H57" t="str">
            <v>No</v>
          </cell>
          <cell r="I57">
            <v>38812</v>
          </cell>
          <cell r="J57">
            <v>0</v>
          </cell>
          <cell r="K57">
            <v>0</v>
          </cell>
          <cell r="L57">
            <v>101.75</v>
          </cell>
          <cell r="M57">
            <v>101.75</v>
          </cell>
          <cell r="N57" t="str">
            <v>N/A</v>
          </cell>
          <cell r="O57" t="str">
            <v>Initial Purchase</v>
          </cell>
          <cell r="P57">
            <v>38812</v>
          </cell>
          <cell r="Q57">
            <v>38917</v>
          </cell>
          <cell r="R57" t="str">
            <v>LOAN</v>
          </cell>
          <cell r="S57">
            <v>0.03</v>
          </cell>
          <cell r="T57" t="str">
            <v>FLOATING</v>
          </cell>
          <cell r="U57" t="str">
            <v>N/A</v>
          </cell>
          <cell r="V57" t="str">
            <v>N/A</v>
          </cell>
          <cell r="W57">
            <v>0</v>
          </cell>
          <cell r="X57" t="str">
            <v>N/A</v>
          </cell>
          <cell r="Y57">
            <v>0</v>
          </cell>
          <cell r="Z57">
            <v>0</v>
          </cell>
          <cell r="AA57" t="str">
            <v>N/A</v>
          </cell>
        </row>
        <row r="58">
          <cell r="B58">
            <v>50</v>
          </cell>
          <cell r="C58" t="str">
            <v>BRS18S6Q5</v>
          </cell>
          <cell r="D58" t="str">
            <v>Covanta Energy Corporation</v>
          </cell>
          <cell r="E58" t="str">
            <v>Collateral Purchase</v>
          </cell>
          <cell r="F58">
            <v>0</v>
          </cell>
          <cell r="G58">
            <v>0</v>
          </cell>
          <cell r="H58" t="str">
            <v>No</v>
          </cell>
          <cell r="I58">
            <v>38812</v>
          </cell>
          <cell r="J58">
            <v>0</v>
          </cell>
          <cell r="K58">
            <v>0</v>
          </cell>
          <cell r="L58">
            <v>101.75</v>
          </cell>
          <cell r="M58">
            <v>101.75</v>
          </cell>
          <cell r="N58" t="str">
            <v>N/A</v>
          </cell>
          <cell r="O58" t="str">
            <v>Initial Purchase</v>
          </cell>
          <cell r="P58">
            <v>38812</v>
          </cell>
          <cell r="Q58">
            <v>38917</v>
          </cell>
          <cell r="R58" t="str">
            <v>LOAN</v>
          </cell>
          <cell r="S58">
            <v>0.03</v>
          </cell>
          <cell r="T58" t="str">
            <v>FLOATING</v>
          </cell>
          <cell r="U58" t="str">
            <v>N/A</v>
          </cell>
          <cell r="V58" t="str">
            <v>N/A</v>
          </cell>
          <cell r="W58">
            <v>0</v>
          </cell>
          <cell r="X58" t="str">
            <v>N/A</v>
          </cell>
          <cell r="Y58">
            <v>0</v>
          </cell>
          <cell r="Z58">
            <v>0</v>
          </cell>
          <cell r="AA58" t="str">
            <v>N/A</v>
          </cell>
        </row>
        <row r="59">
          <cell r="B59">
            <v>51</v>
          </cell>
          <cell r="C59" t="str">
            <v>BRS1J0SN7</v>
          </cell>
          <cell r="D59" t="str">
            <v>Lion Gables Realty Limited Partnership</v>
          </cell>
          <cell r="E59" t="str">
            <v>Collateral Purchase</v>
          </cell>
          <cell r="F59">
            <v>211531.25</v>
          </cell>
          <cell r="G59">
            <v>-209822.37</v>
          </cell>
          <cell r="H59" t="str">
            <v>No</v>
          </cell>
          <cell r="I59">
            <v>38812</v>
          </cell>
          <cell r="J59">
            <v>209822.37</v>
          </cell>
          <cell r="K59">
            <v>209822.37</v>
          </cell>
          <cell r="L59">
            <v>100.81444128192814</v>
          </cell>
          <cell r="M59">
            <v>100.5804</v>
          </cell>
          <cell r="N59" t="str">
            <v>N/A</v>
          </cell>
          <cell r="O59" t="str">
            <v>Initial Purchase</v>
          </cell>
          <cell r="P59">
            <v>38812</v>
          </cell>
          <cell r="Q59">
            <v>38903</v>
          </cell>
          <cell r="R59" t="str">
            <v>LOAN</v>
          </cell>
          <cell r="S59">
            <v>1.7500000000000002E-2</v>
          </cell>
          <cell r="T59" t="str">
            <v>FLOATING</v>
          </cell>
          <cell r="U59" t="str">
            <v>N/A</v>
          </cell>
          <cell r="V59" t="str">
            <v>N/A</v>
          </cell>
          <cell r="W59">
            <v>0</v>
          </cell>
          <cell r="X59" t="str">
            <v>N/A</v>
          </cell>
          <cell r="Y59">
            <v>1708.8800000000047</v>
          </cell>
          <cell r="Z59">
            <v>-211531.25</v>
          </cell>
          <cell r="AA59" t="str">
            <v>N/A</v>
          </cell>
        </row>
        <row r="60">
          <cell r="B60">
            <v>52</v>
          </cell>
          <cell r="C60" t="str">
            <v>BRS1B9GB5</v>
          </cell>
          <cell r="D60" t="str">
            <v>Kyle Acquisition Group, LLC</v>
          </cell>
          <cell r="E60" t="str">
            <v>Collateral Purchase</v>
          </cell>
          <cell r="F60">
            <v>636082.53</v>
          </cell>
          <cell r="G60">
            <v>-631347.42000000004</v>
          </cell>
          <cell r="H60" t="str">
            <v>No</v>
          </cell>
          <cell r="I60">
            <v>38812</v>
          </cell>
          <cell r="J60">
            <v>631347.42000000004</v>
          </cell>
          <cell r="K60">
            <v>631347.42000000004</v>
          </cell>
          <cell r="L60">
            <v>100.75000068900258</v>
          </cell>
          <cell r="M60">
            <v>100.75</v>
          </cell>
          <cell r="N60" t="str">
            <v>N/A</v>
          </cell>
          <cell r="O60" t="str">
            <v>Initial Purchase</v>
          </cell>
          <cell r="P60">
            <v>38812</v>
          </cell>
          <cell r="Q60">
            <v>38842</v>
          </cell>
          <cell r="R60" t="str">
            <v>LOAN</v>
          </cell>
          <cell r="S60">
            <v>0.02</v>
          </cell>
          <cell r="T60" t="str">
            <v>FLOATING</v>
          </cell>
          <cell r="U60" t="str">
            <v>N/A</v>
          </cell>
          <cell r="V60" t="str">
            <v>N/A</v>
          </cell>
          <cell r="W60">
            <v>0</v>
          </cell>
          <cell r="X60" t="str">
            <v>N/A</v>
          </cell>
          <cell r="Y60">
            <v>4735.109999999986</v>
          </cell>
          <cell r="Z60">
            <v>-636082.53</v>
          </cell>
          <cell r="AA60" t="str">
            <v>N/A</v>
          </cell>
        </row>
        <row r="61">
          <cell r="B61">
            <v>53</v>
          </cell>
          <cell r="C61" t="str">
            <v>BRS1B9GG4</v>
          </cell>
          <cell r="D61" t="str">
            <v>Kyle Acquisition Group, LLC</v>
          </cell>
          <cell r="E61" t="str">
            <v>Collateral Purchase</v>
          </cell>
          <cell r="F61">
            <v>251875</v>
          </cell>
          <cell r="G61">
            <v>-250000</v>
          </cell>
          <cell r="H61" t="str">
            <v>No</v>
          </cell>
          <cell r="I61">
            <v>38812</v>
          </cell>
          <cell r="J61">
            <v>250000</v>
          </cell>
          <cell r="K61">
            <v>250000</v>
          </cell>
          <cell r="L61">
            <v>100.75</v>
          </cell>
          <cell r="M61">
            <v>100.75</v>
          </cell>
          <cell r="N61" t="str">
            <v>N/A</v>
          </cell>
          <cell r="O61" t="str">
            <v>Initial Purchase</v>
          </cell>
          <cell r="P61">
            <v>38812</v>
          </cell>
          <cell r="Q61">
            <v>38842</v>
          </cell>
          <cell r="R61" t="str">
            <v>LOAN</v>
          </cell>
          <cell r="S61">
            <v>0.02</v>
          </cell>
          <cell r="T61" t="str">
            <v>FLOATING</v>
          </cell>
          <cell r="U61" t="str">
            <v>N/A</v>
          </cell>
          <cell r="V61" t="str">
            <v>N/A</v>
          </cell>
          <cell r="W61">
            <v>0</v>
          </cell>
          <cell r="X61" t="str">
            <v>N/A</v>
          </cell>
          <cell r="Y61">
            <v>1875</v>
          </cell>
          <cell r="Z61">
            <v>-251875</v>
          </cell>
          <cell r="AA61" t="str">
            <v>N/A</v>
          </cell>
        </row>
        <row r="62">
          <cell r="B62">
            <v>54</v>
          </cell>
          <cell r="C62" t="str">
            <v>BRS1ALQN2</v>
          </cell>
          <cell r="D62" t="str">
            <v>Maidenform Inc.</v>
          </cell>
          <cell r="E62" t="str">
            <v>Collateral Purchase</v>
          </cell>
          <cell r="F62">
            <v>435625</v>
          </cell>
          <cell r="G62">
            <v>-433333.33</v>
          </cell>
          <cell r="H62" t="str">
            <v>No</v>
          </cell>
          <cell r="I62">
            <v>38812</v>
          </cell>
          <cell r="J62">
            <v>433333.33</v>
          </cell>
          <cell r="K62">
            <v>433333.33</v>
          </cell>
          <cell r="L62">
            <v>100.52884692714497</v>
          </cell>
          <cell r="M62">
            <v>100.5</v>
          </cell>
          <cell r="N62" t="str">
            <v>N/A</v>
          </cell>
          <cell r="O62" t="str">
            <v>Initial Purchase</v>
          </cell>
          <cell r="P62">
            <v>38812</v>
          </cell>
          <cell r="Q62">
            <v>38846</v>
          </cell>
          <cell r="R62" t="str">
            <v>LOAN</v>
          </cell>
          <cell r="S62">
            <v>1.7500000000000002E-2</v>
          </cell>
          <cell r="T62" t="str">
            <v>FLOATING</v>
          </cell>
          <cell r="U62" t="str">
            <v>N/A</v>
          </cell>
          <cell r="V62" t="str">
            <v>N/A</v>
          </cell>
          <cell r="W62">
            <v>0</v>
          </cell>
          <cell r="X62" t="str">
            <v>N/A</v>
          </cell>
          <cell r="Y62">
            <v>2291.6699999999837</v>
          </cell>
          <cell r="Z62">
            <v>-435625</v>
          </cell>
          <cell r="AA62" t="str">
            <v>N/A</v>
          </cell>
        </row>
        <row r="63">
          <cell r="B63">
            <v>55</v>
          </cell>
          <cell r="C63" t="str">
            <v>BRS1YTQR0</v>
          </cell>
          <cell r="D63" t="str">
            <v>The Pep Boys - Manny, Moe &amp; Jack</v>
          </cell>
          <cell r="E63" t="str">
            <v>Collateral Purchase</v>
          </cell>
          <cell r="F63">
            <v>254375</v>
          </cell>
          <cell r="G63">
            <v>-250000</v>
          </cell>
          <cell r="H63" t="str">
            <v>No</v>
          </cell>
          <cell r="I63">
            <v>38812</v>
          </cell>
          <cell r="J63">
            <v>250000</v>
          </cell>
          <cell r="K63">
            <v>250000</v>
          </cell>
          <cell r="L63">
            <v>101.75</v>
          </cell>
          <cell r="M63">
            <v>101.75</v>
          </cell>
          <cell r="N63" t="str">
            <v>N/A</v>
          </cell>
          <cell r="O63" t="str">
            <v>Initial Purchase</v>
          </cell>
          <cell r="P63">
            <v>38812</v>
          </cell>
          <cell r="Q63">
            <v>38842</v>
          </cell>
          <cell r="R63" t="str">
            <v>LOAN</v>
          </cell>
          <cell r="S63">
            <v>0.03</v>
          </cell>
          <cell r="T63" t="str">
            <v>FLOATING</v>
          </cell>
          <cell r="U63" t="str">
            <v>N/A</v>
          </cell>
          <cell r="V63" t="str">
            <v>N/A</v>
          </cell>
          <cell r="W63">
            <v>0</v>
          </cell>
          <cell r="X63" t="str">
            <v>N/A</v>
          </cell>
          <cell r="Y63">
            <v>4375</v>
          </cell>
          <cell r="Z63">
            <v>-254375</v>
          </cell>
          <cell r="AA63" t="str">
            <v>N/A</v>
          </cell>
        </row>
        <row r="64">
          <cell r="B64">
            <v>56</v>
          </cell>
          <cell r="C64" t="str">
            <v>BRS1C6DV9</v>
          </cell>
          <cell r="D64" t="str">
            <v>Petrohawk Energy Corporation</v>
          </cell>
          <cell r="E64" t="str">
            <v>Collateral Purchase</v>
          </cell>
          <cell r="F64">
            <v>157805.56</v>
          </cell>
          <cell r="G64">
            <v>-155555.56</v>
          </cell>
          <cell r="H64" t="str">
            <v>No</v>
          </cell>
          <cell r="I64">
            <v>38812</v>
          </cell>
          <cell r="J64">
            <v>155555.56</v>
          </cell>
          <cell r="K64">
            <v>155555.56</v>
          </cell>
          <cell r="L64">
            <v>101.44642853010204</v>
          </cell>
          <cell r="M64">
            <v>101.125</v>
          </cell>
          <cell r="N64" t="str">
            <v>N/A</v>
          </cell>
          <cell r="O64" t="str">
            <v>Initial Purchase</v>
          </cell>
          <cell r="P64">
            <v>38812</v>
          </cell>
          <cell r="Q64">
            <v>38845</v>
          </cell>
          <cell r="R64" t="str">
            <v>LOAN</v>
          </cell>
          <cell r="S64">
            <v>4.4999999999999998E-2</v>
          </cell>
          <cell r="T64" t="str">
            <v>FLOATING</v>
          </cell>
          <cell r="U64" t="str">
            <v>N/A</v>
          </cell>
          <cell r="V64" t="str">
            <v>N/A</v>
          </cell>
          <cell r="W64">
            <v>0</v>
          </cell>
          <cell r="X64" t="str">
            <v>N/A</v>
          </cell>
          <cell r="Y64">
            <v>2250</v>
          </cell>
          <cell r="Z64">
            <v>-157805.56</v>
          </cell>
          <cell r="AA64" t="str">
            <v>N/A</v>
          </cell>
        </row>
        <row r="65">
          <cell r="B65">
            <v>57</v>
          </cell>
          <cell r="C65" t="str">
            <v>BRS1U1ME8</v>
          </cell>
          <cell r="D65" t="str">
            <v>Quebecor Media Inc.</v>
          </cell>
          <cell r="E65" t="str">
            <v>Collateral Purchase</v>
          </cell>
          <cell r="F65">
            <v>506328</v>
          </cell>
          <cell r="G65">
            <v>-498750</v>
          </cell>
          <cell r="H65" t="str">
            <v>No</v>
          </cell>
          <cell r="I65">
            <v>38812</v>
          </cell>
          <cell r="J65">
            <v>498750</v>
          </cell>
          <cell r="K65">
            <v>498750</v>
          </cell>
          <cell r="L65">
            <v>101.51939849624061</v>
          </cell>
          <cell r="M65">
            <v>101.51560000000001</v>
          </cell>
          <cell r="N65" t="str">
            <v>N/A</v>
          </cell>
          <cell r="O65" t="str">
            <v>Initial Purchase</v>
          </cell>
          <cell r="P65">
            <v>38812</v>
          </cell>
          <cell r="Q65">
            <v>38847</v>
          </cell>
          <cell r="R65" t="str">
            <v>LOAN</v>
          </cell>
          <cell r="S65">
            <v>0.02</v>
          </cell>
          <cell r="T65" t="str">
            <v>FLOATING</v>
          </cell>
          <cell r="U65" t="str">
            <v>N/A</v>
          </cell>
          <cell r="V65" t="str">
            <v>N/A</v>
          </cell>
          <cell r="W65">
            <v>0</v>
          </cell>
          <cell r="X65" t="str">
            <v>N/A</v>
          </cell>
          <cell r="Y65">
            <v>7578.0000000000582</v>
          </cell>
          <cell r="Z65">
            <v>-506328.00000000006</v>
          </cell>
          <cell r="AA65" t="str">
            <v>N/A</v>
          </cell>
        </row>
        <row r="66">
          <cell r="B66">
            <v>58</v>
          </cell>
          <cell r="C66" t="str">
            <v>BRS1KRPZ2</v>
          </cell>
          <cell r="D66" t="str">
            <v>Reliant Energy, Inc.</v>
          </cell>
          <cell r="E66" t="str">
            <v>Collateral Purchase</v>
          </cell>
          <cell r="F66">
            <v>1750850.94</v>
          </cell>
          <cell r="G66">
            <v>-1741250</v>
          </cell>
          <cell r="H66" t="str">
            <v>No</v>
          </cell>
          <cell r="I66">
            <v>38812</v>
          </cell>
          <cell r="J66">
            <v>1741250</v>
          </cell>
          <cell r="K66">
            <v>1741250</v>
          </cell>
          <cell r="L66">
            <v>100.55138205312275</v>
          </cell>
          <cell r="M66">
            <v>100.55</v>
          </cell>
          <cell r="N66" t="str">
            <v>N/A</v>
          </cell>
          <cell r="O66" t="str">
            <v>Initial Purchase</v>
          </cell>
          <cell r="P66">
            <v>38812</v>
          </cell>
          <cell r="Q66">
            <v>38854</v>
          </cell>
          <cell r="R66" t="str">
            <v>LOAN</v>
          </cell>
          <cell r="S66">
            <v>2.375E-2</v>
          </cell>
          <cell r="T66" t="str">
            <v>FLOATING</v>
          </cell>
          <cell r="U66" t="str">
            <v>N/A</v>
          </cell>
          <cell r="V66" t="str">
            <v>N/A</v>
          </cell>
          <cell r="W66">
            <v>0</v>
          </cell>
          <cell r="X66" t="str">
            <v>N/A</v>
          </cell>
          <cell r="Y66">
            <v>9600.9399999999441</v>
          </cell>
          <cell r="Z66">
            <v>-1750850.94</v>
          </cell>
          <cell r="AA66" t="str">
            <v>N/A</v>
          </cell>
        </row>
        <row r="67">
          <cell r="B67">
            <v>59</v>
          </cell>
          <cell r="C67" t="str">
            <v>BRS1K1953</v>
          </cell>
          <cell r="D67" t="str">
            <v>Transport Industries, L.P.</v>
          </cell>
          <cell r="E67" t="str">
            <v>Collateral Purchase</v>
          </cell>
          <cell r="F67">
            <v>409907.45</v>
          </cell>
          <cell r="G67">
            <v>-404151.78</v>
          </cell>
          <cell r="H67" t="str">
            <v>No</v>
          </cell>
          <cell r="I67">
            <v>38812</v>
          </cell>
          <cell r="J67">
            <v>404151.78</v>
          </cell>
          <cell r="K67">
            <v>404151.78</v>
          </cell>
          <cell r="L67">
            <v>101.42413575414662</v>
          </cell>
          <cell r="M67">
            <v>101.375</v>
          </cell>
          <cell r="N67" t="str">
            <v>N/A</v>
          </cell>
          <cell r="O67" t="str">
            <v>Initial Purchase</v>
          </cell>
          <cell r="P67">
            <v>38812</v>
          </cell>
          <cell r="Q67">
            <v>38842</v>
          </cell>
          <cell r="R67" t="str">
            <v>LOAN</v>
          </cell>
          <cell r="S67">
            <v>2.5000000000000001E-2</v>
          </cell>
          <cell r="T67" t="str">
            <v>FLOATING</v>
          </cell>
          <cell r="U67" t="str">
            <v>N/A</v>
          </cell>
          <cell r="V67" t="str">
            <v>N/A</v>
          </cell>
          <cell r="W67">
            <v>0</v>
          </cell>
          <cell r="X67" t="str">
            <v>N/A</v>
          </cell>
          <cell r="Y67">
            <v>5755.6699999999837</v>
          </cell>
          <cell r="Z67">
            <v>-409907.45</v>
          </cell>
          <cell r="AA67" t="str">
            <v>N/A</v>
          </cell>
        </row>
        <row r="68">
          <cell r="B68">
            <v>60</v>
          </cell>
          <cell r="C68" t="str">
            <v>BRS1TETC9</v>
          </cell>
          <cell r="D68" t="str">
            <v>Triple Crown Media, LLC</v>
          </cell>
          <cell r="E68" t="str">
            <v>Collateral Purchase</v>
          </cell>
          <cell r="F68">
            <v>748593.75</v>
          </cell>
          <cell r="G68">
            <v>-748125</v>
          </cell>
          <cell r="H68" t="str">
            <v>No</v>
          </cell>
          <cell r="I68">
            <v>38812</v>
          </cell>
          <cell r="J68">
            <v>748125</v>
          </cell>
          <cell r="K68">
            <v>748125</v>
          </cell>
          <cell r="L68">
            <v>100.06265664160401</v>
          </cell>
          <cell r="M68">
            <v>100.0625</v>
          </cell>
          <cell r="N68" t="str">
            <v>N/A</v>
          </cell>
          <cell r="O68" t="str">
            <v>Initial Purchase</v>
          </cell>
          <cell r="P68">
            <v>38812</v>
          </cell>
          <cell r="Q68">
            <v>38846</v>
          </cell>
          <cell r="R68" t="str">
            <v>LOAN</v>
          </cell>
          <cell r="S68">
            <v>3.2500000000000001E-2</v>
          </cell>
          <cell r="T68" t="str">
            <v>FLOATING</v>
          </cell>
          <cell r="U68" t="str">
            <v>N/A</v>
          </cell>
          <cell r="V68" t="str">
            <v>N/A</v>
          </cell>
          <cell r="W68">
            <v>0</v>
          </cell>
          <cell r="X68" t="str">
            <v>N/A</v>
          </cell>
          <cell r="Y68">
            <v>468.75</v>
          </cell>
          <cell r="Z68">
            <v>-748593.75</v>
          </cell>
          <cell r="AA68" t="str">
            <v>N/A</v>
          </cell>
        </row>
        <row r="69">
          <cell r="B69">
            <v>61</v>
          </cell>
          <cell r="C69" t="str">
            <v>BRS1HN8Z4</v>
          </cell>
          <cell r="D69" t="str">
            <v>Vanguard Health Holding Company II. LLC/Vanguard Holding Company II. LLC</v>
          </cell>
          <cell r="E69" t="str">
            <v>Collateral Purchase</v>
          </cell>
          <cell r="F69">
            <v>756541.41</v>
          </cell>
          <cell r="G69">
            <v>-746254.69</v>
          </cell>
          <cell r="H69" t="str">
            <v>No</v>
          </cell>
          <cell r="I69">
            <v>38812</v>
          </cell>
          <cell r="J69">
            <v>746254.69</v>
          </cell>
          <cell r="K69">
            <v>746254.69</v>
          </cell>
          <cell r="L69">
            <v>101.3784462781735</v>
          </cell>
          <cell r="M69">
            <v>101.375</v>
          </cell>
          <cell r="N69" t="str">
            <v>N/A</v>
          </cell>
          <cell r="O69" t="str">
            <v>Initial Purchase</v>
          </cell>
          <cell r="P69">
            <v>38812</v>
          </cell>
          <cell r="Q69">
            <v>38849</v>
          </cell>
          <cell r="R69" t="str">
            <v>LOAN</v>
          </cell>
          <cell r="S69">
            <v>2.2499999999999999E-2</v>
          </cell>
          <cell r="T69" t="str">
            <v>FLOATING</v>
          </cell>
          <cell r="U69" t="str">
            <v>N/A</v>
          </cell>
          <cell r="V69" t="str">
            <v>N/A</v>
          </cell>
          <cell r="W69">
            <v>0</v>
          </cell>
          <cell r="X69" t="str">
            <v>N/A</v>
          </cell>
          <cell r="Y69">
            <v>10286.720000000205</v>
          </cell>
          <cell r="Z69">
            <v>-756541.41000000015</v>
          </cell>
          <cell r="AA69" t="str">
            <v>N/A</v>
          </cell>
        </row>
        <row r="70">
          <cell r="B70">
            <v>62</v>
          </cell>
          <cell r="C70" t="str">
            <v>BRS1S30K7</v>
          </cell>
          <cell r="D70" t="str">
            <v>Sequent Wolf Hollow Finance LLC/Wolf Hollow I, L.P./Frontier I, L.P.</v>
          </cell>
          <cell r="E70" t="str">
            <v>Collateral Purchase</v>
          </cell>
          <cell r="F70">
            <v>202187.6</v>
          </cell>
          <cell r="G70">
            <v>-200000</v>
          </cell>
          <cell r="H70" t="str">
            <v>No</v>
          </cell>
          <cell r="I70">
            <v>38812</v>
          </cell>
          <cell r="J70">
            <v>200000</v>
          </cell>
          <cell r="K70">
            <v>200000</v>
          </cell>
          <cell r="L70">
            <v>101.09380000000002</v>
          </cell>
          <cell r="M70">
            <v>101.0938</v>
          </cell>
          <cell r="N70" t="str">
            <v>N/A</v>
          </cell>
          <cell r="O70" t="str">
            <v>Initial Purchase</v>
          </cell>
          <cell r="P70">
            <v>38812</v>
          </cell>
          <cell r="Q70">
            <v>38853</v>
          </cell>
          <cell r="R70" t="str">
            <v>LOAN</v>
          </cell>
          <cell r="S70">
            <v>2.2499999999999999E-2</v>
          </cell>
          <cell r="T70" t="str">
            <v>FLOATING</v>
          </cell>
          <cell r="U70" t="str">
            <v>N/A</v>
          </cell>
          <cell r="V70" t="str">
            <v>N/A</v>
          </cell>
          <cell r="W70">
            <v>0</v>
          </cell>
          <cell r="X70" t="str">
            <v>N/A</v>
          </cell>
          <cell r="Y70">
            <v>2187.6000000000349</v>
          </cell>
          <cell r="Z70">
            <v>-202187.60000000003</v>
          </cell>
          <cell r="AA70" t="str">
            <v>N/A</v>
          </cell>
        </row>
        <row r="71">
          <cell r="B71">
            <v>63</v>
          </cell>
          <cell r="C71" t="str">
            <v>BRS24Q0L8</v>
          </cell>
          <cell r="D71" t="str">
            <v>Sequent Wolf Hollow Finance LLC/Wolf Hollow I, L.P./Frontier I, L.P.</v>
          </cell>
          <cell r="E71" t="str">
            <v>Collateral Purchase</v>
          </cell>
          <cell r="F71">
            <v>50546.9</v>
          </cell>
          <cell r="G71">
            <v>-50000</v>
          </cell>
          <cell r="H71" t="str">
            <v>No</v>
          </cell>
          <cell r="I71">
            <v>38812</v>
          </cell>
          <cell r="J71">
            <v>50000</v>
          </cell>
          <cell r="K71">
            <v>50000</v>
          </cell>
          <cell r="L71">
            <v>101.09380000000002</v>
          </cell>
          <cell r="M71">
            <v>101.0938</v>
          </cell>
          <cell r="N71" t="str">
            <v>N/A</v>
          </cell>
          <cell r="O71" t="str">
            <v>Initial Purchase</v>
          </cell>
          <cell r="P71">
            <v>38812</v>
          </cell>
          <cell r="Q71">
            <v>38853</v>
          </cell>
          <cell r="R71" t="str">
            <v>LOAN</v>
          </cell>
          <cell r="S71">
            <v>2.2499999999999999E-2</v>
          </cell>
          <cell r="T71" t="str">
            <v>FLOATING</v>
          </cell>
          <cell r="U71" t="str">
            <v>N/A</v>
          </cell>
          <cell r="V71" t="str">
            <v>N/A</v>
          </cell>
          <cell r="W71">
            <v>0</v>
          </cell>
          <cell r="X71" t="str">
            <v>N/A</v>
          </cell>
          <cell r="Y71">
            <v>546.90000000000873</v>
          </cell>
          <cell r="Z71">
            <v>-50546.900000000009</v>
          </cell>
          <cell r="AA71" t="str">
            <v>N/A</v>
          </cell>
        </row>
        <row r="72">
          <cell r="B72">
            <v>64</v>
          </cell>
          <cell r="C72" t="str">
            <v>BRS1S30C5</v>
          </cell>
          <cell r="D72" t="str">
            <v>Sequent Wolf Hollow Finance LLC/Wolf Hollow I, L.P./Frontier I, L.P.</v>
          </cell>
          <cell r="E72" t="str">
            <v>Collateral Purchase</v>
          </cell>
          <cell r="F72">
            <v>249655.65</v>
          </cell>
          <cell r="G72">
            <v>-246921.15</v>
          </cell>
          <cell r="H72" t="str">
            <v>No</v>
          </cell>
          <cell r="I72">
            <v>38812</v>
          </cell>
          <cell r="J72">
            <v>246921.15</v>
          </cell>
          <cell r="K72">
            <v>246921.15</v>
          </cell>
          <cell r="L72">
            <v>101.1074385487027</v>
          </cell>
          <cell r="M72">
            <v>101.0938</v>
          </cell>
          <cell r="N72" t="str">
            <v>N/A</v>
          </cell>
          <cell r="O72" t="str">
            <v>Initial Purchase</v>
          </cell>
          <cell r="P72">
            <v>38812</v>
          </cell>
          <cell r="Q72">
            <v>38853</v>
          </cell>
          <cell r="R72" t="str">
            <v>LOAN</v>
          </cell>
          <cell r="S72">
            <v>2.2499999999999999E-2</v>
          </cell>
          <cell r="T72" t="str">
            <v>FLOATING</v>
          </cell>
          <cell r="U72" t="str">
            <v>N/A</v>
          </cell>
          <cell r="V72" t="str">
            <v>N/A</v>
          </cell>
          <cell r="W72">
            <v>0</v>
          </cell>
          <cell r="X72" t="str">
            <v>N/A</v>
          </cell>
          <cell r="Y72">
            <v>2734.5</v>
          </cell>
          <cell r="Z72">
            <v>-249655.65</v>
          </cell>
          <cell r="AA72" t="str">
            <v>N/A</v>
          </cell>
        </row>
        <row r="73">
          <cell r="B73">
            <v>65</v>
          </cell>
          <cell r="C73" t="str">
            <v>BRS1C6C32</v>
          </cell>
          <cell r="D73" t="str">
            <v>Arby's Restaurant Group, Inc.</v>
          </cell>
          <cell r="E73" t="str">
            <v>Collateral Purchase</v>
          </cell>
          <cell r="F73">
            <v>1005662.86</v>
          </cell>
          <cell r="G73">
            <v>-992500.01</v>
          </cell>
          <cell r="H73" t="str">
            <v>No</v>
          </cell>
          <cell r="I73">
            <v>38812</v>
          </cell>
          <cell r="J73">
            <v>992500.01</v>
          </cell>
          <cell r="K73">
            <v>992500.01</v>
          </cell>
          <cell r="L73">
            <v>101.32623172467272</v>
          </cell>
          <cell r="M73">
            <v>101.3229</v>
          </cell>
          <cell r="N73" t="str">
            <v>N/A</v>
          </cell>
          <cell r="O73" t="str">
            <v>Initial Purchase</v>
          </cell>
          <cell r="P73">
            <v>38812</v>
          </cell>
          <cell r="Q73">
            <v>38852</v>
          </cell>
          <cell r="R73" t="str">
            <v>LOAN</v>
          </cell>
          <cell r="S73">
            <v>2.2499999999999999E-2</v>
          </cell>
          <cell r="T73" t="str">
            <v>FLOATING</v>
          </cell>
          <cell r="U73" t="str">
            <v>N/A</v>
          </cell>
          <cell r="V73" t="str">
            <v>N/A</v>
          </cell>
          <cell r="W73">
            <v>0</v>
          </cell>
          <cell r="X73" t="str">
            <v>N/A</v>
          </cell>
          <cell r="Y73">
            <v>13162.849999999977</v>
          </cell>
          <cell r="Z73">
            <v>-1005662.86</v>
          </cell>
          <cell r="AA73" t="str">
            <v>N/A</v>
          </cell>
        </row>
        <row r="74">
          <cell r="B74">
            <v>66</v>
          </cell>
          <cell r="C74" t="str">
            <v>BRS14AKC3</v>
          </cell>
          <cell r="D74" t="str">
            <v>KIA-CBP Acquisition Corporation/Custom Building Products</v>
          </cell>
          <cell r="E74" t="str">
            <v>Collateral Purchase</v>
          </cell>
          <cell r="F74">
            <v>1169039.06</v>
          </cell>
          <cell r="G74">
            <v>-1162500</v>
          </cell>
          <cell r="H74" t="str">
            <v>No</v>
          </cell>
          <cell r="I74">
            <v>38812</v>
          </cell>
          <cell r="J74">
            <v>1162500</v>
          </cell>
          <cell r="K74">
            <v>1162500</v>
          </cell>
          <cell r="L74">
            <v>100.56249978494624</v>
          </cell>
          <cell r="M74">
            <v>100.5625</v>
          </cell>
          <cell r="N74" t="str">
            <v>N/A</v>
          </cell>
          <cell r="O74" t="str">
            <v>Initial Purchase</v>
          </cell>
          <cell r="P74">
            <v>38812</v>
          </cell>
          <cell r="Q74">
            <v>38842</v>
          </cell>
          <cell r="R74" t="str">
            <v>LOAN</v>
          </cell>
          <cell r="S74">
            <v>0.05</v>
          </cell>
          <cell r="T74" t="str">
            <v>FLOATING</v>
          </cell>
          <cell r="U74" t="str">
            <v>N/A</v>
          </cell>
          <cell r="V74" t="str">
            <v>N/A</v>
          </cell>
          <cell r="W74">
            <v>0</v>
          </cell>
          <cell r="X74" t="str">
            <v>N/A</v>
          </cell>
          <cell r="Y74">
            <v>6539.0600000000559</v>
          </cell>
          <cell r="Z74">
            <v>-1169039.06</v>
          </cell>
          <cell r="AA74" t="str">
            <v>N/A</v>
          </cell>
        </row>
        <row r="75">
          <cell r="B75">
            <v>67</v>
          </cell>
          <cell r="C75" t="str">
            <v>BRS19YFH1</v>
          </cell>
          <cell r="D75" t="str">
            <v>Euramax International, Inc./Euramax Holdings Limited/Euramax International Holdings B.V./Euramax Netherlands B.V./Euramax Europe B.V.</v>
          </cell>
          <cell r="E75" t="str">
            <v>Collateral Purchase</v>
          </cell>
          <cell r="F75">
            <v>427921.56</v>
          </cell>
          <cell r="G75">
            <v>-425210.84</v>
          </cell>
          <cell r="H75" t="str">
            <v>No</v>
          </cell>
          <cell r="I75">
            <v>38812</v>
          </cell>
          <cell r="J75">
            <v>425210.84</v>
          </cell>
          <cell r="K75">
            <v>425210.84</v>
          </cell>
          <cell r="L75">
            <v>100.63750021048381</v>
          </cell>
          <cell r="M75">
            <v>100.6375</v>
          </cell>
          <cell r="N75" t="str">
            <v>N/A</v>
          </cell>
          <cell r="O75" t="str">
            <v>Initial Purchase</v>
          </cell>
          <cell r="P75">
            <v>38812</v>
          </cell>
          <cell r="Q75">
            <v>38861</v>
          </cell>
          <cell r="R75" t="str">
            <v>LOAN</v>
          </cell>
          <cell r="S75">
            <v>2.75E-2</v>
          </cell>
          <cell r="T75" t="str">
            <v>FLOATING</v>
          </cell>
          <cell r="U75" t="str">
            <v>N/A</v>
          </cell>
          <cell r="V75" t="str">
            <v>N/A</v>
          </cell>
          <cell r="W75">
            <v>0</v>
          </cell>
          <cell r="X75" t="str">
            <v>N/A</v>
          </cell>
          <cell r="Y75">
            <v>2710.7199999999721</v>
          </cell>
          <cell r="Z75">
            <v>-427921.56</v>
          </cell>
          <cell r="AA75" t="str">
            <v>N/A</v>
          </cell>
        </row>
        <row r="76">
          <cell r="B76">
            <v>68</v>
          </cell>
          <cell r="C76" t="str">
            <v>BRS1WB8C4</v>
          </cell>
          <cell r="D76" t="str">
            <v>Gray Television, Inc.</v>
          </cell>
          <cell r="E76" t="str">
            <v>Collateral Purchase</v>
          </cell>
          <cell r="F76">
            <v>1005125</v>
          </cell>
          <cell r="G76">
            <v>-997500</v>
          </cell>
          <cell r="H76" t="str">
            <v>No</v>
          </cell>
          <cell r="I76">
            <v>38812</v>
          </cell>
          <cell r="J76">
            <v>997500</v>
          </cell>
          <cell r="K76">
            <v>997500</v>
          </cell>
          <cell r="L76">
            <v>100.76441102756893</v>
          </cell>
          <cell r="M76">
            <v>100.7625</v>
          </cell>
          <cell r="N76" t="str">
            <v>N/A</v>
          </cell>
          <cell r="O76" t="str">
            <v>Initial Purchase</v>
          </cell>
          <cell r="P76">
            <v>38812</v>
          </cell>
          <cell r="Q76">
            <v>38842</v>
          </cell>
          <cell r="R76" t="str">
            <v>LOAN</v>
          </cell>
          <cell r="S76">
            <v>1.4999999999999999E-2</v>
          </cell>
          <cell r="T76" t="str">
            <v>FLOATING</v>
          </cell>
          <cell r="U76" t="str">
            <v>N/A</v>
          </cell>
          <cell r="V76" t="str">
            <v>N/A</v>
          </cell>
          <cell r="W76">
            <v>0</v>
          </cell>
          <cell r="X76" t="str">
            <v>N/A</v>
          </cell>
          <cell r="Y76">
            <v>7625</v>
          </cell>
          <cell r="Z76">
            <v>-1005125</v>
          </cell>
          <cell r="AA76" t="str">
            <v>N/A</v>
          </cell>
        </row>
        <row r="77">
          <cell r="B77">
            <v>69</v>
          </cell>
          <cell r="C77" t="str">
            <v>BRS1S4QZ4</v>
          </cell>
          <cell r="D77" t="str">
            <v>The Hertz Corporation</v>
          </cell>
          <cell r="E77" t="str">
            <v>Collateral Purchase</v>
          </cell>
          <cell r="F77">
            <v>507500.01</v>
          </cell>
          <cell r="G77">
            <v>-498750</v>
          </cell>
          <cell r="H77" t="str">
            <v>No</v>
          </cell>
          <cell r="I77">
            <v>38812</v>
          </cell>
          <cell r="J77">
            <v>498750</v>
          </cell>
          <cell r="K77">
            <v>498750</v>
          </cell>
          <cell r="L77">
            <v>101.75438796992482</v>
          </cell>
          <cell r="M77">
            <v>101.75</v>
          </cell>
          <cell r="N77" t="str">
            <v>N/A</v>
          </cell>
          <cell r="O77" t="str">
            <v>Initial Purchase</v>
          </cell>
          <cell r="P77">
            <v>38812</v>
          </cell>
          <cell r="Q77">
            <v>38884</v>
          </cell>
          <cell r="R77" t="str">
            <v>LOAN</v>
          </cell>
          <cell r="S77">
            <v>2.2499999999999999E-2</v>
          </cell>
          <cell r="T77" t="str">
            <v>FLOATING</v>
          </cell>
          <cell r="U77" t="str">
            <v>N/A</v>
          </cell>
          <cell r="V77" t="str">
            <v>N/A</v>
          </cell>
          <cell r="W77">
            <v>0</v>
          </cell>
          <cell r="X77" t="str">
            <v>N/A</v>
          </cell>
          <cell r="Y77">
            <v>8750.0100000000675</v>
          </cell>
          <cell r="Z77">
            <v>-507500.01000000007</v>
          </cell>
          <cell r="AA77" t="str">
            <v>N/A</v>
          </cell>
        </row>
        <row r="78">
          <cell r="B78">
            <v>70</v>
          </cell>
          <cell r="C78" t="str">
            <v>BRS1DP6Z5</v>
          </cell>
          <cell r="D78" t="str">
            <v>Huntsman International LLC</v>
          </cell>
          <cell r="E78" t="str">
            <v>Collateral Purchase</v>
          </cell>
          <cell r="F78">
            <v>934784.6</v>
          </cell>
          <cell r="G78">
            <v>-927803.17</v>
          </cell>
          <cell r="H78" t="str">
            <v>No</v>
          </cell>
          <cell r="I78">
            <v>38812</v>
          </cell>
          <cell r="J78">
            <v>927803.17</v>
          </cell>
          <cell r="K78">
            <v>927803.17</v>
          </cell>
          <cell r="L78">
            <v>100.75246886686105</v>
          </cell>
          <cell r="M78">
            <v>100.73439999999999</v>
          </cell>
          <cell r="N78" t="str">
            <v>N/A</v>
          </cell>
          <cell r="O78" t="str">
            <v>Initial Purchase</v>
          </cell>
          <cell r="P78">
            <v>38812</v>
          </cell>
          <cell r="Q78">
            <v>38854</v>
          </cell>
          <cell r="R78" t="str">
            <v>LOAN</v>
          </cell>
          <cell r="S78">
            <v>1.7500000000000002E-2</v>
          </cell>
          <cell r="T78" t="str">
            <v>FLOATING</v>
          </cell>
          <cell r="U78" t="str">
            <v>N/A</v>
          </cell>
          <cell r="V78" t="str">
            <v>N/A</v>
          </cell>
          <cell r="W78">
            <v>0</v>
          </cell>
          <cell r="X78" t="str">
            <v>N/A</v>
          </cell>
          <cell r="Y78">
            <v>6981.4299999999348</v>
          </cell>
          <cell r="Z78">
            <v>-934784.6</v>
          </cell>
          <cell r="AA78" t="str">
            <v>N/A</v>
          </cell>
        </row>
        <row r="79">
          <cell r="B79">
            <v>71</v>
          </cell>
          <cell r="C79" t="str">
            <v>BRS1Z1GH3</v>
          </cell>
          <cell r="D79" t="str">
            <v>Ineos Group Limited/Ineos Finance LLC</v>
          </cell>
          <cell r="E79" t="str">
            <v>Collateral Purchase</v>
          </cell>
          <cell r="F79">
            <v>1515637.3</v>
          </cell>
          <cell r="G79">
            <v>-1500000</v>
          </cell>
          <cell r="H79" t="str">
            <v>No</v>
          </cell>
          <cell r="I79">
            <v>38812</v>
          </cell>
          <cell r="J79">
            <v>1500000</v>
          </cell>
          <cell r="K79">
            <v>1500000</v>
          </cell>
          <cell r="L79">
            <v>101.04248666666666</v>
          </cell>
          <cell r="M79">
            <v>101.125</v>
          </cell>
          <cell r="N79" t="str">
            <v>N/A</v>
          </cell>
          <cell r="O79" t="str">
            <v>Initial Purchase</v>
          </cell>
          <cell r="P79">
            <v>38812</v>
          </cell>
          <cell r="Q79">
            <v>38916</v>
          </cell>
          <cell r="R79" t="str">
            <v>LOAN</v>
          </cell>
          <cell r="S79">
            <v>2.2499999999999999E-2</v>
          </cell>
          <cell r="T79" t="str">
            <v>FLOATING</v>
          </cell>
          <cell r="U79" t="str">
            <v>N/A</v>
          </cell>
          <cell r="V79" t="str">
            <v>N/A</v>
          </cell>
          <cell r="W79">
            <v>0</v>
          </cell>
          <cell r="X79" t="str">
            <v>N/A</v>
          </cell>
          <cell r="Y79">
            <v>15637.300000000047</v>
          </cell>
          <cell r="Z79">
            <v>-1515637.3</v>
          </cell>
          <cell r="AA79" t="str">
            <v>N/A</v>
          </cell>
        </row>
        <row r="80">
          <cell r="B80">
            <v>72</v>
          </cell>
          <cell r="C80" t="str">
            <v>BRS1JFFV0</v>
          </cell>
          <cell r="D80" t="str">
            <v xml:space="preserve">Mueller Group, LLC </v>
          </cell>
          <cell r="E80" t="str">
            <v>Collateral Purchase</v>
          </cell>
          <cell r="F80">
            <v>1008537.07</v>
          </cell>
          <cell r="G80">
            <v>-995000</v>
          </cell>
          <cell r="H80" t="str">
            <v>No</v>
          </cell>
          <cell r="I80">
            <v>38812</v>
          </cell>
          <cell r="J80">
            <v>995000</v>
          </cell>
          <cell r="K80">
            <v>995000</v>
          </cell>
          <cell r="L80">
            <v>101.3605095477387</v>
          </cell>
          <cell r="M80">
            <v>101.3571</v>
          </cell>
          <cell r="N80" t="str">
            <v>N/A</v>
          </cell>
          <cell r="O80" t="str">
            <v>Initial Purchase</v>
          </cell>
          <cell r="P80">
            <v>38812</v>
          </cell>
          <cell r="Q80">
            <v>38847</v>
          </cell>
          <cell r="R80" t="str">
            <v>LOAN</v>
          </cell>
          <cell r="S80">
            <v>2.2499999999999999E-2</v>
          </cell>
          <cell r="T80" t="str">
            <v>FLOATING</v>
          </cell>
          <cell r="U80" t="str">
            <v>N/A</v>
          </cell>
          <cell r="V80" t="str">
            <v>N/A</v>
          </cell>
          <cell r="W80">
            <v>0</v>
          </cell>
          <cell r="X80" t="str">
            <v>N/A</v>
          </cell>
          <cell r="Y80">
            <v>13537.070000000182</v>
          </cell>
          <cell r="Z80">
            <v>-1008537.0700000002</v>
          </cell>
          <cell r="AA80" t="str">
            <v>N/A</v>
          </cell>
        </row>
        <row r="81">
          <cell r="B81">
            <v>73</v>
          </cell>
          <cell r="C81" t="str">
            <v>BRS1TGZ11</v>
          </cell>
          <cell r="D81" t="str">
            <v>The Pantry, Inc.</v>
          </cell>
          <cell r="E81" t="str">
            <v>Collateral Purchase</v>
          </cell>
          <cell r="F81">
            <v>504984.38</v>
          </cell>
          <cell r="G81">
            <v>-498750</v>
          </cell>
          <cell r="H81" t="str">
            <v>No</v>
          </cell>
          <cell r="I81">
            <v>38812</v>
          </cell>
          <cell r="J81">
            <v>498750</v>
          </cell>
          <cell r="K81">
            <v>498750</v>
          </cell>
          <cell r="L81">
            <v>101.25000100250628</v>
          </cell>
          <cell r="M81">
            <v>101.25</v>
          </cell>
          <cell r="N81" t="str">
            <v>N/A</v>
          </cell>
          <cell r="O81" t="str">
            <v>Initial Purchase</v>
          </cell>
          <cell r="P81">
            <v>38812</v>
          </cell>
          <cell r="Q81">
            <v>38842</v>
          </cell>
          <cell r="R81" t="str">
            <v>LOAN</v>
          </cell>
          <cell r="S81">
            <v>1.7500000000000002E-2</v>
          </cell>
          <cell r="T81" t="str">
            <v>FLOATING</v>
          </cell>
          <cell r="U81" t="str">
            <v>N/A</v>
          </cell>
          <cell r="V81" t="str">
            <v>N/A</v>
          </cell>
          <cell r="W81">
            <v>0</v>
          </cell>
          <cell r="X81" t="str">
            <v>N/A</v>
          </cell>
          <cell r="Y81">
            <v>6234.3800000000629</v>
          </cell>
          <cell r="Z81">
            <v>-504984.38000000006</v>
          </cell>
          <cell r="AA81" t="str">
            <v>N/A</v>
          </cell>
        </row>
        <row r="82">
          <cell r="B82">
            <v>74</v>
          </cell>
          <cell r="C82" t="str">
            <v>BRS1S2YB2</v>
          </cell>
          <cell r="D82" t="str">
            <v>Petroleum Geo-Services ASA/PGS Finance, Inc.</v>
          </cell>
          <cell r="E82" t="str">
            <v>Collateral Purchase</v>
          </cell>
          <cell r="F82">
            <v>505781.5</v>
          </cell>
          <cell r="G82">
            <v>-498750</v>
          </cell>
          <cell r="H82" t="str">
            <v>No</v>
          </cell>
          <cell r="I82">
            <v>38812</v>
          </cell>
          <cell r="J82">
            <v>498750</v>
          </cell>
          <cell r="K82">
            <v>498750</v>
          </cell>
          <cell r="L82">
            <v>101.40982456140351</v>
          </cell>
          <cell r="M82">
            <v>101.4063</v>
          </cell>
          <cell r="N82" t="str">
            <v>N/A</v>
          </cell>
          <cell r="O82" t="str">
            <v>Initial Purchase</v>
          </cell>
          <cell r="P82">
            <v>38812</v>
          </cell>
          <cell r="Q82">
            <v>38853</v>
          </cell>
          <cell r="R82" t="str">
            <v>LOAN</v>
          </cell>
          <cell r="S82">
            <v>2.5000000000000001E-2</v>
          </cell>
          <cell r="T82" t="str">
            <v>FLOATING</v>
          </cell>
          <cell r="U82" t="str">
            <v>N/A</v>
          </cell>
          <cell r="V82" t="str">
            <v>N/A</v>
          </cell>
          <cell r="W82">
            <v>0</v>
          </cell>
          <cell r="X82" t="str">
            <v>N/A</v>
          </cell>
          <cell r="Y82">
            <v>7031.5</v>
          </cell>
          <cell r="Z82">
            <v>-505781.5</v>
          </cell>
          <cell r="AA82" t="str">
            <v>N/A</v>
          </cell>
        </row>
        <row r="83">
          <cell r="B83">
            <v>75</v>
          </cell>
          <cell r="C83" t="str">
            <v>BRS1ZBH80</v>
          </cell>
          <cell r="D83" t="str">
            <v>Warnaco Inc.</v>
          </cell>
          <cell r="E83" t="str">
            <v>Collateral Purchase</v>
          </cell>
          <cell r="F83">
            <v>326625</v>
          </cell>
          <cell r="G83">
            <v>-325000</v>
          </cell>
          <cell r="H83" t="str">
            <v>No</v>
          </cell>
          <cell r="I83">
            <v>38812</v>
          </cell>
          <cell r="J83">
            <v>325000</v>
          </cell>
          <cell r="K83">
            <v>325000</v>
          </cell>
          <cell r="L83">
            <v>100.49999999999999</v>
          </cell>
          <cell r="M83">
            <v>100.5</v>
          </cell>
          <cell r="N83" t="str">
            <v>N/A</v>
          </cell>
          <cell r="O83" t="str">
            <v>Initial Purchase</v>
          </cell>
          <cell r="P83">
            <v>38812</v>
          </cell>
          <cell r="Q83">
            <v>38852</v>
          </cell>
          <cell r="R83" t="str">
            <v>LOAN</v>
          </cell>
          <cell r="S83">
            <v>1.4999999999999999E-2</v>
          </cell>
          <cell r="T83" t="str">
            <v>FLOATING</v>
          </cell>
          <cell r="U83" t="str">
            <v>N/A</v>
          </cell>
          <cell r="V83" t="str">
            <v>N/A</v>
          </cell>
          <cell r="W83">
            <v>0</v>
          </cell>
          <cell r="X83" t="str">
            <v>N/A</v>
          </cell>
          <cell r="Y83">
            <v>1624.9999999999418</v>
          </cell>
          <cell r="Z83">
            <v>-326624.99999999994</v>
          </cell>
          <cell r="AA83" t="str">
            <v>N/A</v>
          </cell>
        </row>
        <row r="84">
          <cell r="B84">
            <v>76</v>
          </cell>
          <cell r="C84" t="str">
            <v>BRS1ESNP1</v>
          </cell>
          <cell r="D84" t="str">
            <v>Hit Entertainment, Inc./Sunshine Acquisition Limited</v>
          </cell>
          <cell r="E84" t="str">
            <v>Collateral Purchase</v>
          </cell>
          <cell r="F84">
            <v>1003457.5</v>
          </cell>
          <cell r="G84">
            <v>-995000</v>
          </cell>
          <cell r="H84" t="str">
            <v>No</v>
          </cell>
          <cell r="I84">
            <v>38812</v>
          </cell>
          <cell r="J84">
            <v>995000</v>
          </cell>
          <cell r="K84">
            <v>995000</v>
          </cell>
          <cell r="L84">
            <v>100.85</v>
          </cell>
          <cell r="M84">
            <v>100.85</v>
          </cell>
          <cell r="N84" t="str">
            <v>N/A</v>
          </cell>
          <cell r="O84" t="str">
            <v>Initial Purchase</v>
          </cell>
          <cell r="P84">
            <v>38812</v>
          </cell>
          <cell r="Q84">
            <v>38898</v>
          </cell>
          <cell r="R84" t="str">
            <v>LOAN</v>
          </cell>
          <cell r="S84">
            <v>2.2499999999999999E-2</v>
          </cell>
          <cell r="T84" t="str">
            <v>FLOATING</v>
          </cell>
          <cell r="U84" t="str">
            <v>N/A</v>
          </cell>
          <cell r="V84" t="str">
            <v>N/A</v>
          </cell>
          <cell r="W84">
            <v>0</v>
          </cell>
          <cell r="X84" t="str">
            <v>N/A</v>
          </cell>
          <cell r="Y84">
            <v>8457.5</v>
          </cell>
          <cell r="Z84">
            <v>-1003457.5</v>
          </cell>
          <cell r="AA84" t="str">
            <v>N/A</v>
          </cell>
        </row>
        <row r="85">
          <cell r="B85">
            <v>77</v>
          </cell>
          <cell r="C85" t="str">
            <v>BRS1BLNT1</v>
          </cell>
          <cell r="D85" t="str">
            <v>Insight Midwest Holdings, LLC.</v>
          </cell>
          <cell r="E85" t="str">
            <v>Collateral Purchase</v>
          </cell>
          <cell r="F85">
            <v>1004640.99</v>
          </cell>
          <cell r="G85">
            <v>-989847.72</v>
          </cell>
          <cell r="H85" t="str">
            <v>No</v>
          </cell>
          <cell r="I85">
            <v>38812</v>
          </cell>
          <cell r="J85">
            <v>989847.72</v>
          </cell>
          <cell r="K85">
            <v>989847.72</v>
          </cell>
          <cell r="L85">
            <v>101.49449957817754</v>
          </cell>
          <cell r="M85">
            <v>101.4945</v>
          </cell>
          <cell r="N85" t="str">
            <v>N/A</v>
          </cell>
          <cell r="O85" t="str">
            <v>Initial Purchase</v>
          </cell>
          <cell r="P85">
            <v>38812</v>
          </cell>
          <cell r="Q85">
            <v>38943</v>
          </cell>
          <cell r="R85" t="str">
            <v>LOAN</v>
          </cell>
          <cell r="S85">
            <v>0.02</v>
          </cell>
          <cell r="T85" t="str">
            <v>FLOATING</v>
          </cell>
          <cell r="U85" t="str">
            <v>N/A</v>
          </cell>
          <cell r="V85" t="str">
            <v>N/A</v>
          </cell>
          <cell r="W85">
            <v>0</v>
          </cell>
          <cell r="X85" t="str">
            <v>N/A</v>
          </cell>
          <cell r="Y85">
            <v>14793.270000000019</v>
          </cell>
          <cell r="Z85">
            <v>-1004640.99</v>
          </cell>
          <cell r="AA85" t="str">
            <v>N/A</v>
          </cell>
        </row>
        <row r="86">
          <cell r="B86">
            <v>78</v>
          </cell>
          <cell r="C86" t="str">
            <v>BRS148UJ2</v>
          </cell>
          <cell r="D86" t="str">
            <v>Stile U.S. Acquisition Corp./Masonite International Corporation</v>
          </cell>
          <cell r="E86" t="str">
            <v>Collateral Purchase</v>
          </cell>
          <cell r="F86">
            <v>485632.56</v>
          </cell>
          <cell r="G86">
            <v>-493329.78</v>
          </cell>
          <cell r="H86" t="str">
            <v>No</v>
          </cell>
          <cell r="I86">
            <v>38812</v>
          </cell>
          <cell r="J86">
            <v>493329.78</v>
          </cell>
          <cell r="K86">
            <v>493329.78</v>
          </cell>
          <cell r="L86">
            <v>98.439741464624333</v>
          </cell>
          <cell r="M86">
            <v>98.431799999999996</v>
          </cell>
          <cell r="N86" t="str">
            <v>N/A</v>
          </cell>
          <cell r="O86" t="str">
            <v>Initial Purchase</v>
          </cell>
          <cell r="P86">
            <v>38812</v>
          </cell>
          <cell r="Q86">
            <v>38904</v>
          </cell>
          <cell r="R86" t="str">
            <v>LOAN</v>
          </cell>
          <cell r="S86">
            <v>0.02</v>
          </cell>
          <cell r="T86" t="str">
            <v>FLOATING</v>
          </cell>
          <cell r="U86" t="str">
            <v>N/A</v>
          </cell>
          <cell r="V86" t="str">
            <v>N/A</v>
          </cell>
          <cell r="W86">
            <v>0</v>
          </cell>
          <cell r="X86" t="str">
            <v>N/A</v>
          </cell>
          <cell r="Y86">
            <v>-7697.2200000000303</v>
          </cell>
          <cell r="Z86">
            <v>-485632.56</v>
          </cell>
          <cell r="AA86" t="str">
            <v>N/A</v>
          </cell>
        </row>
        <row r="87">
          <cell r="B87">
            <v>79</v>
          </cell>
          <cell r="C87" t="str">
            <v>BRS13FLY4</v>
          </cell>
          <cell r="D87" t="str">
            <v>Stile U.S. Acquisition Corp./Masonite International Corporation</v>
          </cell>
          <cell r="E87" t="str">
            <v>Collateral Purchase</v>
          </cell>
          <cell r="F87">
            <v>486658.16</v>
          </cell>
          <cell r="G87">
            <v>-494170.24</v>
          </cell>
          <cell r="H87" t="str">
            <v>No</v>
          </cell>
          <cell r="I87">
            <v>38812</v>
          </cell>
          <cell r="J87">
            <v>494170.24</v>
          </cell>
          <cell r="K87">
            <v>494170.24</v>
          </cell>
          <cell r="L87">
            <v>98.47985989605526</v>
          </cell>
          <cell r="M87">
            <v>98.431799999999996</v>
          </cell>
          <cell r="N87" t="str">
            <v>N/A</v>
          </cell>
          <cell r="O87" t="str">
            <v>Initial Purchase</v>
          </cell>
          <cell r="P87">
            <v>38812</v>
          </cell>
          <cell r="Q87">
            <v>38904</v>
          </cell>
          <cell r="R87" t="str">
            <v>LOAN</v>
          </cell>
          <cell r="S87">
            <v>0.02</v>
          </cell>
          <cell r="T87" t="str">
            <v>FLOATING</v>
          </cell>
          <cell r="U87" t="str">
            <v>N/A</v>
          </cell>
          <cell r="V87" t="str">
            <v>N/A</v>
          </cell>
          <cell r="W87">
            <v>0</v>
          </cell>
          <cell r="X87" t="str">
            <v>N/A</v>
          </cell>
          <cell r="Y87">
            <v>-7512.0800000000163</v>
          </cell>
          <cell r="Z87">
            <v>-486658.16</v>
          </cell>
          <cell r="AA87" t="str">
            <v>N/A</v>
          </cell>
        </row>
        <row r="88">
          <cell r="B88">
            <v>80</v>
          </cell>
          <cell r="C88" t="str">
            <v>BRS1BE0C9</v>
          </cell>
          <cell r="D88" t="str">
            <v>Mylan Laboratories Inc.</v>
          </cell>
          <cell r="E88" t="str">
            <v>Collateral Purchase</v>
          </cell>
          <cell r="F88">
            <v>348648.65</v>
          </cell>
          <cell r="G88">
            <v>-341704.55</v>
          </cell>
          <cell r="H88" t="str">
            <v>No</v>
          </cell>
          <cell r="I88">
            <v>38812</v>
          </cell>
          <cell r="J88">
            <v>341704.55</v>
          </cell>
          <cell r="K88">
            <v>341704.55</v>
          </cell>
          <cell r="L88">
            <v>102.03219418646898</v>
          </cell>
          <cell r="M88">
            <v>101.39579999999999</v>
          </cell>
          <cell r="N88" t="str">
            <v>N/A</v>
          </cell>
          <cell r="O88" t="str">
            <v>Initial Purchase</v>
          </cell>
          <cell r="P88">
            <v>38812</v>
          </cell>
          <cell r="Q88">
            <v>38898</v>
          </cell>
          <cell r="R88" t="str">
            <v>LOAN</v>
          </cell>
          <cell r="S88">
            <v>1.4999999999999999E-2</v>
          </cell>
          <cell r="T88" t="str">
            <v>FLOATING</v>
          </cell>
          <cell r="U88" t="str">
            <v>N/A</v>
          </cell>
          <cell r="V88" t="str">
            <v>N/A</v>
          </cell>
          <cell r="W88">
            <v>0</v>
          </cell>
          <cell r="X88" t="str">
            <v>N/A</v>
          </cell>
          <cell r="Y88">
            <v>6944.1000000000349</v>
          </cell>
          <cell r="Z88">
            <v>-348648.65</v>
          </cell>
          <cell r="AA88" t="str">
            <v>N/A</v>
          </cell>
        </row>
        <row r="89">
          <cell r="B89">
            <v>81</v>
          </cell>
          <cell r="C89" t="str">
            <v>BRS1MK4L9</v>
          </cell>
          <cell r="D89" t="str">
            <v>Professional Service Industries, Inc.</v>
          </cell>
          <cell r="E89" t="str">
            <v>Collateral Purchase</v>
          </cell>
          <cell r="F89">
            <v>502500.01</v>
          </cell>
          <cell r="G89">
            <v>-498750</v>
          </cell>
          <cell r="H89" t="str">
            <v>No</v>
          </cell>
          <cell r="I89">
            <v>38812</v>
          </cell>
          <cell r="J89">
            <v>498750</v>
          </cell>
          <cell r="K89">
            <v>498750</v>
          </cell>
          <cell r="L89">
            <v>100.75188170426065</v>
          </cell>
          <cell r="M89">
            <v>100.75</v>
          </cell>
          <cell r="N89" t="str">
            <v>N/A</v>
          </cell>
          <cell r="O89" t="str">
            <v>Initial Purchase</v>
          </cell>
          <cell r="P89">
            <v>38812</v>
          </cell>
          <cell r="Q89">
            <v>38841</v>
          </cell>
          <cell r="R89" t="str">
            <v>LOAN</v>
          </cell>
          <cell r="S89">
            <v>0.03</v>
          </cell>
          <cell r="T89" t="str">
            <v>FLOATING</v>
          </cell>
          <cell r="U89" t="str">
            <v>N/A</v>
          </cell>
          <cell r="V89" t="str">
            <v>N/A</v>
          </cell>
          <cell r="W89">
            <v>0</v>
          </cell>
          <cell r="X89" t="str">
            <v>N/A</v>
          </cell>
          <cell r="Y89">
            <v>3750.0100000000093</v>
          </cell>
          <cell r="Z89">
            <v>-502500.01</v>
          </cell>
          <cell r="AA89" t="str">
            <v>N/A</v>
          </cell>
        </row>
        <row r="90">
          <cell r="B90">
            <v>82</v>
          </cell>
          <cell r="C90" t="str">
            <v>BRS18EAX6</v>
          </cell>
          <cell r="D90" t="str">
            <v>Spanish Broadcasting System, Inc.</v>
          </cell>
          <cell r="E90" t="str">
            <v>Collateral Purchase</v>
          </cell>
          <cell r="F90">
            <v>1003026.56</v>
          </cell>
          <cell r="G90">
            <v>-990000</v>
          </cell>
          <cell r="H90" t="str">
            <v>No</v>
          </cell>
          <cell r="I90">
            <v>38812</v>
          </cell>
          <cell r="J90">
            <v>990000</v>
          </cell>
          <cell r="K90">
            <v>990000</v>
          </cell>
          <cell r="L90">
            <v>101.31581414141415</v>
          </cell>
          <cell r="M90">
            <v>101.3125</v>
          </cell>
          <cell r="N90" t="str">
            <v>N/A</v>
          </cell>
          <cell r="O90" t="str">
            <v>Initial Purchase</v>
          </cell>
          <cell r="P90">
            <v>38812</v>
          </cell>
          <cell r="Q90">
            <v>38853</v>
          </cell>
          <cell r="R90" t="str">
            <v>LOAN</v>
          </cell>
          <cell r="S90">
            <v>1.7500000000000002E-2</v>
          </cell>
          <cell r="T90" t="str">
            <v>FLOATING</v>
          </cell>
          <cell r="U90" t="str">
            <v>N/A</v>
          </cell>
          <cell r="V90" t="str">
            <v>N/A</v>
          </cell>
          <cell r="W90">
            <v>0</v>
          </cell>
          <cell r="X90" t="str">
            <v>N/A</v>
          </cell>
          <cell r="Y90">
            <v>13026.560000000172</v>
          </cell>
          <cell r="Z90">
            <v>-1003026.5600000002</v>
          </cell>
          <cell r="AA90" t="str">
            <v>N/A</v>
          </cell>
        </row>
        <row r="91">
          <cell r="B91">
            <v>83</v>
          </cell>
          <cell r="C91" t="str">
            <v>BRS1BLNN4</v>
          </cell>
          <cell r="D91" t="str">
            <v>Arias Acquisitions, Inc.</v>
          </cell>
          <cell r="E91" t="str">
            <v>Collateral Purchase</v>
          </cell>
          <cell r="F91">
            <v>778025</v>
          </cell>
          <cell r="G91">
            <v>-780000</v>
          </cell>
          <cell r="H91" t="str">
            <v>No</v>
          </cell>
          <cell r="I91">
            <v>38812</v>
          </cell>
          <cell r="J91">
            <v>780000</v>
          </cell>
          <cell r="K91">
            <v>780000</v>
          </cell>
          <cell r="L91">
            <v>99.746794871794876</v>
          </cell>
          <cell r="M91">
            <v>99.75</v>
          </cell>
          <cell r="N91" t="str">
            <v>N/A</v>
          </cell>
          <cell r="O91" t="str">
            <v>Initial Purchase</v>
          </cell>
          <cell r="P91">
            <v>38812</v>
          </cell>
          <cell r="Q91">
            <v>38849</v>
          </cell>
          <cell r="R91" t="str">
            <v>LOAN</v>
          </cell>
          <cell r="S91">
            <v>3.7499999999999999E-2</v>
          </cell>
          <cell r="T91" t="str">
            <v>FLOATING</v>
          </cell>
          <cell r="U91" t="str">
            <v>N/A</v>
          </cell>
          <cell r="V91" t="str">
            <v>N/A</v>
          </cell>
          <cell r="W91">
            <v>0</v>
          </cell>
          <cell r="X91" t="str">
            <v>N/A</v>
          </cell>
          <cell r="Y91">
            <v>-1975</v>
          </cell>
          <cell r="Z91">
            <v>-778025</v>
          </cell>
          <cell r="AA91" t="str">
            <v>N/A</v>
          </cell>
        </row>
        <row r="92">
          <cell r="B92">
            <v>84</v>
          </cell>
          <cell r="C92" t="str">
            <v>BRS19UMC2</v>
          </cell>
          <cell r="D92" t="str">
            <v>The William Carter Corporation</v>
          </cell>
          <cell r="E92" t="str">
            <v>Collateral Purchase</v>
          </cell>
          <cell r="F92">
            <v>850294.84</v>
          </cell>
          <cell r="G92">
            <v>-839902.7</v>
          </cell>
          <cell r="H92" t="str">
            <v>No</v>
          </cell>
          <cell r="I92">
            <v>38812</v>
          </cell>
          <cell r="J92">
            <v>839902.7</v>
          </cell>
          <cell r="K92">
            <v>839902.7</v>
          </cell>
          <cell r="L92">
            <v>101.23730284472236</v>
          </cell>
          <cell r="M92">
            <v>101.20829999999999</v>
          </cell>
          <cell r="N92" t="str">
            <v>N/A</v>
          </cell>
          <cell r="O92" t="str">
            <v>Initial Purchase</v>
          </cell>
          <cell r="P92">
            <v>38812</v>
          </cell>
          <cell r="Q92">
            <v>38848</v>
          </cell>
          <cell r="R92" t="str">
            <v>LOAN</v>
          </cell>
          <cell r="S92">
            <v>1.4999999999999999E-2</v>
          </cell>
          <cell r="T92" t="str">
            <v>FLOATING</v>
          </cell>
          <cell r="U92" t="str">
            <v>N/A</v>
          </cell>
          <cell r="V92" t="str">
            <v>N/A</v>
          </cell>
          <cell r="W92">
            <v>0</v>
          </cell>
          <cell r="X92" t="str">
            <v>N/A</v>
          </cell>
          <cell r="Y92">
            <v>10392.139999999898</v>
          </cell>
          <cell r="Z92">
            <v>-850294.83999999985</v>
          </cell>
          <cell r="AA92" t="str">
            <v>N/A</v>
          </cell>
        </row>
        <row r="93">
          <cell r="B93">
            <v>85</v>
          </cell>
          <cell r="C93" t="str">
            <v>BRS19YFL2</v>
          </cell>
          <cell r="D93" t="str">
            <v>Chiquita Brands LLC</v>
          </cell>
          <cell r="E93" t="str">
            <v>Collateral Purchase</v>
          </cell>
          <cell r="F93">
            <v>702121.1</v>
          </cell>
          <cell r="G93">
            <v>-694003.76</v>
          </cell>
          <cell r="H93" t="str">
            <v>No</v>
          </cell>
          <cell r="I93">
            <v>38812</v>
          </cell>
          <cell r="J93">
            <v>694003.76</v>
          </cell>
          <cell r="K93">
            <v>694003.76</v>
          </cell>
          <cell r="L93">
            <v>101.16963919619108</v>
          </cell>
          <cell r="M93">
            <v>101.16670000000001</v>
          </cell>
          <cell r="N93" t="str">
            <v>N/A</v>
          </cell>
          <cell r="O93" t="str">
            <v>Initial Purchase</v>
          </cell>
          <cell r="P93">
            <v>38812</v>
          </cell>
          <cell r="Q93">
            <v>38842</v>
          </cell>
          <cell r="R93" t="str">
            <v>LOAN</v>
          </cell>
          <cell r="S93">
            <v>0.02</v>
          </cell>
          <cell r="T93" t="str">
            <v>FLOATING</v>
          </cell>
          <cell r="U93" t="str">
            <v>N/A</v>
          </cell>
          <cell r="V93" t="str">
            <v>N/A</v>
          </cell>
          <cell r="W93">
            <v>0</v>
          </cell>
          <cell r="X93" t="str">
            <v>N/A</v>
          </cell>
          <cell r="Y93">
            <v>8117.339999999851</v>
          </cell>
          <cell r="Z93">
            <v>-702121.09999999986</v>
          </cell>
          <cell r="AA93" t="str">
            <v>N/A</v>
          </cell>
        </row>
        <row r="94">
          <cell r="B94">
            <v>86</v>
          </cell>
          <cell r="C94" t="str">
            <v>BRS1C6CM0</v>
          </cell>
          <cell r="D94" t="str">
            <v>Puerto Rico Cable Acquisition Company Inc./(D/B/A Choice Cable TV)</v>
          </cell>
          <cell r="E94" t="str">
            <v>Collateral Purchase</v>
          </cell>
          <cell r="F94">
            <v>506875</v>
          </cell>
          <cell r="G94">
            <v>-500000</v>
          </cell>
          <cell r="H94" t="str">
            <v>No</v>
          </cell>
          <cell r="I94">
            <v>38812</v>
          </cell>
          <cell r="J94">
            <v>500000</v>
          </cell>
          <cell r="K94">
            <v>500000</v>
          </cell>
          <cell r="L94">
            <v>101.375</v>
          </cell>
          <cell r="M94">
            <v>101.375</v>
          </cell>
          <cell r="N94" t="str">
            <v>N/A</v>
          </cell>
          <cell r="O94" t="str">
            <v>Initial Purchase</v>
          </cell>
          <cell r="P94">
            <v>38812</v>
          </cell>
          <cell r="Q94">
            <v>38874</v>
          </cell>
          <cell r="R94" t="str">
            <v>LOAN</v>
          </cell>
          <cell r="S94">
            <v>6.25E-2</v>
          </cell>
          <cell r="T94" t="str">
            <v>FLOATING</v>
          </cell>
          <cell r="U94" t="str">
            <v>N/A</v>
          </cell>
          <cell r="V94" t="str">
            <v>N/A</v>
          </cell>
          <cell r="W94">
            <v>0</v>
          </cell>
          <cell r="X94" t="str">
            <v>N/A</v>
          </cell>
          <cell r="Y94">
            <v>6875</v>
          </cell>
          <cell r="Z94">
            <v>-506875</v>
          </cell>
          <cell r="AA94" t="str">
            <v>N/A</v>
          </cell>
        </row>
        <row r="95">
          <cell r="B95">
            <v>87</v>
          </cell>
          <cell r="C95" t="str">
            <v>BRS0TG979</v>
          </cell>
          <cell r="D95" t="str">
            <v>CLFX Corporation</v>
          </cell>
          <cell r="E95" t="str">
            <v>Collateral Purchase</v>
          </cell>
          <cell r="F95">
            <v>251136.92</v>
          </cell>
          <cell r="G95">
            <v>-248175</v>
          </cell>
          <cell r="H95" t="str">
            <v>No</v>
          </cell>
          <cell r="I95">
            <v>38812</v>
          </cell>
          <cell r="J95">
            <v>248175</v>
          </cell>
          <cell r="K95">
            <v>248175</v>
          </cell>
          <cell r="L95">
            <v>101.19348040697089</v>
          </cell>
          <cell r="M95">
            <v>101.1875</v>
          </cell>
          <cell r="N95" t="str">
            <v>N/A</v>
          </cell>
          <cell r="O95" t="str">
            <v>Initial Purchase</v>
          </cell>
          <cell r="P95">
            <v>38812</v>
          </cell>
          <cell r="Q95">
            <v>38908</v>
          </cell>
          <cell r="R95" t="str">
            <v>LOAN</v>
          </cell>
          <cell r="S95">
            <v>0.02</v>
          </cell>
          <cell r="T95" t="str">
            <v>FLOATING</v>
          </cell>
          <cell r="U95" t="str">
            <v>N/A</v>
          </cell>
          <cell r="V95" t="str">
            <v>N/A</v>
          </cell>
          <cell r="W95">
            <v>0</v>
          </cell>
          <cell r="X95" t="str">
            <v>N/A</v>
          </cell>
          <cell r="Y95">
            <v>2961.9200000000128</v>
          </cell>
          <cell r="Z95">
            <v>-251136.92</v>
          </cell>
          <cell r="AA95" t="str">
            <v>N/A</v>
          </cell>
        </row>
        <row r="96">
          <cell r="B96">
            <v>88</v>
          </cell>
          <cell r="C96" t="str">
            <v>BRS1ATJ45</v>
          </cell>
          <cell r="D96" t="str">
            <v>EnviroSolutions Holdings, Inc.</v>
          </cell>
          <cell r="E96" t="str">
            <v>Collateral Purchase</v>
          </cell>
          <cell r="F96">
            <v>1522500</v>
          </cell>
          <cell r="G96">
            <v>-1500000</v>
          </cell>
          <cell r="H96" t="str">
            <v>No</v>
          </cell>
          <cell r="I96">
            <v>38812</v>
          </cell>
          <cell r="J96">
            <v>1500000</v>
          </cell>
          <cell r="K96">
            <v>1500000</v>
          </cell>
          <cell r="L96">
            <v>101.49999999999999</v>
          </cell>
          <cell r="M96">
            <v>101.5</v>
          </cell>
          <cell r="N96" t="str">
            <v>N/A</v>
          </cell>
          <cell r="O96" t="str">
            <v>Initial Purchase</v>
          </cell>
          <cell r="P96">
            <v>38812</v>
          </cell>
          <cell r="Q96">
            <v>38854</v>
          </cell>
          <cell r="R96" t="str">
            <v>LOAN</v>
          </cell>
          <cell r="S96">
            <v>3.5000000000000003E-2</v>
          </cell>
          <cell r="T96" t="str">
            <v>FLOATING</v>
          </cell>
          <cell r="U96" t="str">
            <v>N/A</v>
          </cell>
          <cell r="V96" t="str">
            <v>N/A</v>
          </cell>
          <cell r="W96">
            <v>0</v>
          </cell>
          <cell r="X96" t="str">
            <v>N/A</v>
          </cell>
          <cell r="Y96">
            <v>22499.999999999767</v>
          </cell>
          <cell r="Z96">
            <v>-1522499.9999999998</v>
          </cell>
          <cell r="AA96" t="str">
            <v>N/A</v>
          </cell>
        </row>
        <row r="97">
          <cell r="B97">
            <v>89</v>
          </cell>
          <cell r="C97" t="str">
            <v>BRS19YFV0</v>
          </cell>
          <cell r="D97" t="str">
            <v>Euramax International, Inc./Euramax International Holdings B.V.</v>
          </cell>
          <cell r="E97" t="str">
            <v>Collateral Purchase</v>
          </cell>
          <cell r="F97">
            <v>247083.33</v>
          </cell>
          <cell r="G97">
            <v>-250000</v>
          </cell>
          <cell r="H97" t="str">
            <v>No</v>
          </cell>
          <cell r="I97">
            <v>38812</v>
          </cell>
          <cell r="J97">
            <v>250000</v>
          </cell>
          <cell r="K97">
            <v>250000</v>
          </cell>
          <cell r="L97">
            <v>98.833331999999999</v>
          </cell>
          <cell r="M97">
            <v>98.125</v>
          </cell>
          <cell r="N97" t="str">
            <v>N/A</v>
          </cell>
          <cell r="O97" t="str">
            <v>Initial Purchase</v>
          </cell>
          <cell r="P97">
            <v>38812</v>
          </cell>
          <cell r="Q97">
            <v>38849</v>
          </cell>
          <cell r="R97" t="str">
            <v>LOAN</v>
          </cell>
          <cell r="S97">
            <v>7.0000000000000007E-2</v>
          </cell>
          <cell r="T97" t="str">
            <v>FLOATING</v>
          </cell>
          <cell r="U97" t="str">
            <v>N/A</v>
          </cell>
          <cell r="V97" t="str">
            <v>N/A</v>
          </cell>
          <cell r="W97">
            <v>0</v>
          </cell>
          <cell r="X97" t="str">
            <v>N/A</v>
          </cell>
          <cell r="Y97">
            <v>-2916.6700000000128</v>
          </cell>
          <cell r="Z97">
            <v>-247083.33</v>
          </cell>
          <cell r="AA97" t="str">
            <v>N/A</v>
          </cell>
        </row>
        <row r="98">
          <cell r="B98">
            <v>90</v>
          </cell>
          <cell r="C98" t="str">
            <v>BRS1S2Y22</v>
          </cell>
          <cell r="D98" t="str">
            <v>MGG Midstream Holdings, L.P./Magellan Midstream Holdings, L.P.</v>
          </cell>
          <cell r="E98" t="str">
            <v>Collateral Purchase</v>
          </cell>
          <cell r="F98">
            <v>841779.88</v>
          </cell>
          <cell r="G98">
            <v>-831139.69</v>
          </cell>
          <cell r="H98" t="str">
            <v>No</v>
          </cell>
          <cell r="I98">
            <v>38812</v>
          </cell>
          <cell r="J98">
            <v>831139.69</v>
          </cell>
          <cell r="K98">
            <v>831139.69</v>
          </cell>
          <cell r="L98">
            <v>101.28019274353268</v>
          </cell>
          <cell r="M98">
            <v>101.25</v>
          </cell>
          <cell r="N98" t="str">
            <v>N/A</v>
          </cell>
          <cell r="O98" t="str">
            <v>Initial Purchase</v>
          </cell>
          <cell r="P98">
            <v>38812</v>
          </cell>
          <cell r="Q98">
            <v>38908</v>
          </cell>
          <cell r="R98" t="str">
            <v>LOAN</v>
          </cell>
          <cell r="S98">
            <v>0.02</v>
          </cell>
          <cell r="T98" t="str">
            <v>FLOATING</v>
          </cell>
          <cell r="U98" t="str">
            <v>N/A</v>
          </cell>
          <cell r="V98" t="str">
            <v>N/A</v>
          </cell>
          <cell r="W98">
            <v>0</v>
          </cell>
          <cell r="X98" t="str">
            <v>N/A</v>
          </cell>
          <cell r="Y98">
            <v>10640.190000000061</v>
          </cell>
          <cell r="Z98">
            <v>-841779.88</v>
          </cell>
          <cell r="AA98" t="str">
            <v>N/A</v>
          </cell>
        </row>
        <row r="99">
          <cell r="B99">
            <v>91</v>
          </cell>
          <cell r="C99" t="str">
            <v>BRS0ZQ5G4</v>
          </cell>
          <cell r="D99" t="str">
            <v>NTELOS Inc.</v>
          </cell>
          <cell r="E99" t="str">
            <v>Collateral Purchase</v>
          </cell>
          <cell r="F99">
            <v>1014844</v>
          </cell>
          <cell r="G99">
            <v>-1000000</v>
          </cell>
          <cell r="H99" t="str">
            <v>No</v>
          </cell>
          <cell r="I99">
            <v>38812</v>
          </cell>
          <cell r="J99">
            <v>1000000</v>
          </cell>
          <cell r="K99">
            <v>1000000</v>
          </cell>
          <cell r="L99">
            <v>101.48440000000001</v>
          </cell>
          <cell r="M99">
            <v>101.48439999999999</v>
          </cell>
          <cell r="N99" t="str">
            <v>N/A</v>
          </cell>
          <cell r="O99" t="str">
            <v>Initial Purchase</v>
          </cell>
          <cell r="P99">
            <v>38812</v>
          </cell>
          <cell r="Q99">
            <v>38846</v>
          </cell>
          <cell r="R99" t="str">
            <v>LOAN</v>
          </cell>
          <cell r="S99">
            <v>0.05</v>
          </cell>
          <cell r="T99" t="str">
            <v>FLOATING</v>
          </cell>
          <cell r="U99" t="str">
            <v>N/A</v>
          </cell>
          <cell r="V99" t="str">
            <v>N/A</v>
          </cell>
          <cell r="W99">
            <v>0</v>
          </cell>
          <cell r="X99" t="str">
            <v>N/A</v>
          </cell>
          <cell r="Y99">
            <v>14844.000000000116</v>
          </cell>
          <cell r="Z99">
            <v>-1014844.0000000001</v>
          </cell>
          <cell r="AA99" t="str">
            <v>N/A</v>
          </cell>
        </row>
        <row r="100">
          <cell r="B100">
            <v>92</v>
          </cell>
          <cell r="C100" t="str">
            <v>BRS1S6Q14</v>
          </cell>
          <cell r="D100" t="str">
            <v>Keystone Automotive Operations, Inc.</v>
          </cell>
          <cell r="E100" t="str">
            <v>Collateral Purchase</v>
          </cell>
          <cell r="F100">
            <v>500937.5</v>
          </cell>
          <cell r="G100">
            <v>-498750</v>
          </cell>
          <cell r="H100" t="str">
            <v>No</v>
          </cell>
          <cell r="I100">
            <v>38812</v>
          </cell>
          <cell r="J100">
            <v>498750</v>
          </cell>
          <cell r="K100">
            <v>498750</v>
          </cell>
          <cell r="L100">
            <v>100.43859649122805</v>
          </cell>
          <cell r="M100">
            <v>100.4375</v>
          </cell>
          <cell r="N100" t="str">
            <v>N/A</v>
          </cell>
          <cell r="O100" t="str">
            <v>Initial Purchase</v>
          </cell>
          <cell r="P100">
            <v>38812</v>
          </cell>
          <cell r="Q100">
            <v>38847</v>
          </cell>
          <cell r="R100" t="str">
            <v>LOAN</v>
          </cell>
          <cell r="S100">
            <v>2.5000000000000001E-2</v>
          </cell>
          <cell r="T100" t="str">
            <v>FLOATING</v>
          </cell>
          <cell r="U100" t="str">
            <v>N/A</v>
          </cell>
          <cell r="V100" t="str">
            <v>N/A</v>
          </cell>
          <cell r="W100">
            <v>0</v>
          </cell>
          <cell r="X100" t="str">
            <v>N/A</v>
          </cell>
          <cell r="Y100">
            <v>2187.4999999999418</v>
          </cell>
          <cell r="Z100">
            <v>-500937.49999999994</v>
          </cell>
          <cell r="AA100" t="str">
            <v>N/A</v>
          </cell>
        </row>
        <row r="101">
          <cell r="B101">
            <v>93</v>
          </cell>
          <cell r="C101" t="str">
            <v>BRS1HK2Y9</v>
          </cell>
          <cell r="D101" t="str">
            <v>Wyndham International Inc.</v>
          </cell>
          <cell r="E101" t="str">
            <v>Collateral Purchase</v>
          </cell>
          <cell r="F101">
            <v>785250</v>
          </cell>
          <cell r="G101">
            <v>-785250</v>
          </cell>
          <cell r="H101" t="str">
            <v>No</v>
          </cell>
          <cell r="I101">
            <v>38812</v>
          </cell>
          <cell r="J101">
            <v>785250</v>
          </cell>
          <cell r="K101">
            <v>785250</v>
          </cell>
          <cell r="L101">
            <v>100</v>
          </cell>
          <cell r="M101">
            <v>100</v>
          </cell>
          <cell r="N101" t="str">
            <v>N/A</v>
          </cell>
          <cell r="O101" t="str">
            <v>Initial Purchase</v>
          </cell>
          <cell r="P101">
            <v>38812</v>
          </cell>
          <cell r="Q101">
            <v>38903</v>
          </cell>
          <cell r="R101" t="str">
            <v>LOAN</v>
          </cell>
          <cell r="S101">
            <v>4.4999999999999998E-2</v>
          </cell>
          <cell r="T101" t="str">
            <v>FLOATING</v>
          </cell>
          <cell r="U101" t="str">
            <v>N/A</v>
          </cell>
          <cell r="V101" t="str">
            <v>N/A</v>
          </cell>
          <cell r="W101">
            <v>0</v>
          </cell>
          <cell r="X101" t="str">
            <v>N/A</v>
          </cell>
          <cell r="Y101">
            <v>0</v>
          </cell>
          <cell r="Z101">
            <v>-785250</v>
          </cell>
          <cell r="AA101" t="str">
            <v>N/A</v>
          </cell>
        </row>
        <row r="102">
          <cell r="B102">
            <v>94</v>
          </cell>
          <cell r="C102" t="str">
            <v>BRS1WPB47</v>
          </cell>
          <cell r="D102" t="str">
            <v>Ameritrade Holding Corporation</v>
          </cell>
          <cell r="E102" t="str">
            <v>Collateral Purchase</v>
          </cell>
          <cell r="F102">
            <v>502459.7</v>
          </cell>
          <cell r="G102">
            <v>-498750</v>
          </cell>
          <cell r="H102" t="str">
            <v>No</v>
          </cell>
          <cell r="I102">
            <v>38812</v>
          </cell>
          <cell r="J102">
            <v>498750</v>
          </cell>
          <cell r="K102">
            <v>498750</v>
          </cell>
          <cell r="L102">
            <v>100.74379949874688</v>
          </cell>
          <cell r="M102">
            <v>100.74379999999999</v>
          </cell>
          <cell r="N102" t="str">
            <v>N/A</v>
          </cell>
          <cell r="O102" t="str">
            <v>Initial Purchase</v>
          </cell>
          <cell r="P102">
            <v>38812</v>
          </cell>
          <cell r="Q102">
            <v>38988</v>
          </cell>
          <cell r="R102" t="str">
            <v>LOAN</v>
          </cell>
          <cell r="S102">
            <v>1.4999999999999999E-2</v>
          </cell>
          <cell r="T102" t="str">
            <v>FLOATING</v>
          </cell>
          <cell r="U102" t="str">
            <v>N/A</v>
          </cell>
          <cell r="V102" t="str">
            <v>N/A</v>
          </cell>
          <cell r="W102">
            <v>0</v>
          </cell>
          <cell r="X102" t="str">
            <v>N/A</v>
          </cell>
          <cell r="Y102">
            <v>3709.7000000000698</v>
          </cell>
          <cell r="Z102">
            <v>-502459.70000000007</v>
          </cell>
          <cell r="AA102" t="str">
            <v>N/A</v>
          </cell>
        </row>
        <row r="103">
          <cell r="B103">
            <v>95</v>
          </cell>
          <cell r="C103" t="str">
            <v>BRS0WJNB4</v>
          </cell>
          <cell r="D103" t="str">
            <v>Century Cable Holdings LLC/Ft. Myers Cablevision LLC/Highland Prestige Georgia Inc.</v>
          </cell>
          <cell r="E103" t="str">
            <v>Collateral Purchase</v>
          </cell>
          <cell r="F103">
            <v>1963397.26</v>
          </cell>
          <cell r="G103">
            <v>-2000000</v>
          </cell>
          <cell r="H103" t="str">
            <v>No</v>
          </cell>
          <cell r="I103">
            <v>38812</v>
          </cell>
          <cell r="J103">
            <v>2000000</v>
          </cell>
          <cell r="K103">
            <v>2000000</v>
          </cell>
          <cell r="L103">
            <v>98.169863000000007</v>
          </cell>
          <cell r="M103">
            <v>98.25</v>
          </cell>
          <cell r="N103" t="str">
            <v>N/A</v>
          </cell>
          <cell r="O103" t="str">
            <v>Initial Purchase</v>
          </cell>
          <cell r="P103">
            <v>38812</v>
          </cell>
          <cell r="Q103">
            <v>38889</v>
          </cell>
          <cell r="R103" t="str">
            <v>LOAN</v>
          </cell>
          <cell r="S103">
            <v>0.02</v>
          </cell>
          <cell r="T103" t="str">
            <v>FLOATING</v>
          </cell>
          <cell r="U103" t="str">
            <v>N/A</v>
          </cell>
          <cell r="V103" t="str">
            <v>N/A</v>
          </cell>
          <cell r="W103">
            <v>0</v>
          </cell>
          <cell r="X103" t="str">
            <v>N/A</v>
          </cell>
          <cell r="Y103">
            <v>-36602.739999999991</v>
          </cell>
          <cell r="Z103">
            <v>-1963397.26</v>
          </cell>
          <cell r="AA103" t="str">
            <v>N/A</v>
          </cell>
        </row>
        <row r="104">
          <cell r="B104">
            <v>96</v>
          </cell>
          <cell r="C104" t="str">
            <v>BRS1S4VC9</v>
          </cell>
          <cell r="D104" t="str">
            <v>Jarden Corporation (Sunbeam Corp.)</v>
          </cell>
          <cell r="E104" t="str">
            <v>Collateral Purchase</v>
          </cell>
          <cell r="F104">
            <v>249685.98</v>
          </cell>
          <cell r="G104">
            <v>-248911.59</v>
          </cell>
          <cell r="H104" t="str">
            <v>No</v>
          </cell>
          <cell r="I104">
            <v>38817</v>
          </cell>
          <cell r="J104">
            <v>248911.59</v>
          </cell>
          <cell r="K104">
            <v>248911.59</v>
          </cell>
          <cell r="L104">
            <v>100.31111046295595</v>
          </cell>
          <cell r="M104">
            <v>100.4375</v>
          </cell>
          <cell r="N104" t="str">
            <v>N/A</v>
          </cell>
          <cell r="O104" t="str">
            <v>Initial Purchase</v>
          </cell>
          <cell r="P104">
            <v>38817</v>
          </cell>
          <cell r="Q104">
            <v>38853</v>
          </cell>
          <cell r="R104" t="str">
            <v>LOAN</v>
          </cell>
          <cell r="S104">
            <v>1.7500000000000002E-2</v>
          </cell>
          <cell r="T104" t="str">
            <v>FLOATING</v>
          </cell>
          <cell r="U104" t="str">
            <v>N/A</v>
          </cell>
          <cell r="V104" t="str">
            <v>N/A</v>
          </cell>
          <cell r="W104">
            <v>0</v>
          </cell>
          <cell r="X104" t="str">
            <v>N/A</v>
          </cell>
          <cell r="Y104">
            <v>774.39000000001397</v>
          </cell>
          <cell r="Z104">
            <v>-249685.98</v>
          </cell>
          <cell r="AA104" t="str">
            <v>N/A</v>
          </cell>
        </row>
        <row r="105">
          <cell r="B105">
            <v>97</v>
          </cell>
          <cell r="C105" t="str">
            <v>BRS1ALQZ5</v>
          </cell>
          <cell r="D105" t="str">
            <v>N.E.W. Holdings I, LLC</v>
          </cell>
          <cell r="E105" t="str">
            <v>Collateral Purchase</v>
          </cell>
          <cell r="F105">
            <v>1064870.9099999999</v>
          </cell>
          <cell r="G105">
            <v>-1053780.1399999999</v>
          </cell>
          <cell r="H105" t="str">
            <v>No</v>
          </cell>
          <cell r="I105">
            <v>38817</v>
          </cell>
          <cell r="J105">
            <v>1053780.1399999999</v>
          </cell>
          <cell r="K105">
            <v>1053780.1399999999</v>
          </cell>
          <cell r="L105">
            <v>101.05247476005763</v>
          </cell>
          <cell r="M105">
            <v>101.25</v>
          </cell>
          <cell r="N105" t="str">
            <v>N/A</v>
          </cell>
          <cell r="O105" t="str">
            <v>Initial Purchase</v>
          </cell>
          <cell r="P105">
            <v>38817</v>
          </cell>
          <cell r="Q105">
            <v>38853</v>
          </cell>
          <cell r="R105" t="str">
            <v>LOAN</v>
          </cell>
          <cell r="S105">
            <v>0.03</v>
          </cell>
          <cell r="T105" t="str">
            <v>FLOATING</v>
          </cell>
          <cell r="U105" t="str">
            <v>N/A</v>
          </cell>
          <cell r="V105" t="str">
            <v>N/A</v>
          </cell>
          <cell r="W105">
            <v>0</v>
          </cell>
          <cell r="X105" t="str">
            <v>N/A</v>
          </cell>
          <cell r="Y105">
            <v>11090.770000000019</v>
          </cell>
          <cell r="Z105">
            <v>-1064870.9099999999</v>
          </cell>
          <cell r="AA105" t="str">
            <v>N/A</v>
          </cell>
        </row>
        <row r="106">
          <cell r="B106">
            <v>98</v>
          </cell>
          <cell r="C106" t="str">
            <v>BRS26JHW0</v>
          </cell>
          <cell r="D106" t="str">
            <v>US Airways Group, Inc.</v>
          </cell>
          <cell r="E106" t="str">
            <v>Collateral Purchase</v>
          </cell>
          <cell r="F106">
            <v>1500000</v>
          </cell>
          <cell r="G106">
            <v>-1500000</v>
          </cell>
          <cell r="H106" t="str">
            <v>No</v>
          </cell>
          <cell r="I106">
            <v>38818</v>
          </cell>
          <cell r="J106">
            <v>1500000</v>
          </cell>
          <cell r="K106">
            <v>1500000</v>
          </cell>
          <cell r="L106">
            <v>100</v>
          </cell>
          <cell r="M106">
            <v>100</v>
          </cell>
          <cell r="N106" t="str">
            <v>N/A</v>
          </cell>
          <cell r="O106" t="str">
            <v>Initial Purchase</v>
          </cell>
          <cell r="P106">
            <v>38818</v>
          </cell>
          <cell r="Q106">
            <v>38841</v>
          </cell>
          <cell r="R106" t="str">
            <v>LOAN</v>
          </cell>
          <cell r="S106">
            <v>3.5000000000000003E-2</v>
          </cell>
          <cell r="T106" t="str">
            <v>FLOATING</v>
          </cell>
          <cell r="U106" t="str">
            <v>N/A</v>
          </cell>
          <cell r="V106" t="str">
            <v>N/A</v>
          </cell>
          <cell r="W106">
            <v>0</v>
          </cell>
          <cell r="X106" t="str">
            <v>N/A</v>
          </cell>
          <cell r="Y106">
            <v>0</v>
          </cell>
          <cell r="Z106">
            <v>-1500000</v>
          </cell>
          <cell r="AA106" t="str">
            <v>N/A</v>
          </cell>
        </row>
        <row r="107">
          <cell r="B107">
            <v>99</v>
          </cell>
          <cell r="C107" t="str">
            <v>BRS26LNU2</v>
          </cell>
          <cell r="D107" t="str">
            <v>Coast Merger Corporation/Water Pik Technologies, Inc.</v>
          </cell>
          <cell r="E107" t="str">
            <v>Collateral Purchase</v>
          </cell>
          <cell r="F107">
            <v>500000</v>
          </cell>
          <cell r="G107">
            <v>-500000</v>
          </cell>
          <cell r="H107" t="str">
            <v>No</v>
          </cell>
          <cell r="I107">
            <v>38818</v>
          </cell>
          <cell r="J107">
            <v>500000</v>
          </cell>
          <cell r="K107">
            <v>500000</v>
          </cell>
          <cell r="L107">
            <v>100</v>
          </cell>
          <cell r="M107">
            <v>100</v>
          </cell>
          <cell r="N107" t="str">
            <v>N/A</v>
          </cell>
          <cell r="O107" t="str">
            <v>Initial Purchase</v>
          </cell>
          <cell r="P107">
            <v>38818</v>
          </cell>
          <cell r="Q107">
            <v>38835</v>
          </cell>
          <cell r="R107" t="str">
            <v>LOAN</v>
          </cell>
          <cell r="S107">
            <v>2.2499999999999999E-2</v>
          </cell>
          <cell r="T107" t="str">
            <v>FLOATING</v>
          </cell>
          <cell r="U107" t="str">
            <v>N/A</v>
          </cell>
          <cell r="V107" t="str">
            <v>N/A</v>
          </cell>
          <cell r="W107">
            <v>0</v>
          </cell>
          <cell r="X107" t="str">
            <v>N/A</v>
          </cell>
          <cell r="Y107">
            <v>0</v>
          </cell>
          <cell r="Z107">
            <v>-500000</v>
          </cell>
          <cell r="AA107" t="str">
            <v>N/A</v>
          </cell>
        </row>
        <row r="108">
          <cell r="B108">
            <v>100</v>
          </cell>
          <cell r="C108" t="str">
            <v>BRS26LXJ6</v>
          </cell>
          <cell r="D108" t="str">
            <v>Multiplan Merger Corporation</v>
          </cell>
          <cell r="E108" t="str">
            <v>Collateral Purchase</v>
          </cell>
          <cell r="F108">
            <v>1500000</v>
          </cell>
          <cell r="G108">
            <v>-1500000</v>
          </cell>
          <cell r="H108" t="str">
            <v>No</v>
          </cell>
          <cell r="I108">
            <v>38818</v>
          </cell>
          <cell r="J108">
            <v>1500000</v>
          </cell>
          <cell r="K108">
            <v>1500000</v>
          </cell>
          <cell r="L108">
            <v>100</v>
          </cell>
          <cell r="M108">
            <v>100</v>
          </cell>
          <cell r="N108" t="str">
            <v>N/A</v>
          </cell>
          <cell r="O108" t="str">
            <v>Initial Purchase</v>
          </cell>
          <cell r="P108">
            <v>38818</v>
          </cell>
          <cell r="Q108">
            <v>38853</v>
          </cell>
          <cell r="R108" t="str">
            <v>LOAN</v>
          </cell>
          <cell r="S108">
            <v>0.02</v>
          </cell>
          <cell r="T108" t="str">
            <v>FLOATING</v>
          </cell>
          <cell r="U108" t="str">
            <v>N/A</v>
          </cell>
          <cell r="V108" t="str">
            <v>N/A</v>
          </cell>
          <cell r="W108">
            <v>0</v>
          </cell>
          <cell r="X108" t="str">
            <v>N/A</v>
          </cell>
          <cell r="Y108">
            <v>0</v>
          </cell>
          <cell r="Z108">
            <v>-1500000</v>
          </cell>
          <cell r="AA108" t="str">
            <v>N/A</v>
          </cell>
        </row>
        <row r="109">
          <cell r="B109">
            <v>101</v>
          </cell>
          <cell r="C109" t="str">
            <v>BRS26PG56</v>
          </cell>
          <cell r="D109" t="str">
            <v>Bumble Bee Foods, LLC/Clover Leaf Seafoods, L.P.</v>
          </cell>
          <cell r="E109" t="str">
            <v>Collateral Purchase</v>
          </cell>
          <cell r="F109">
            <v>1500000</v>
          </cell>
          <cell r="G109">
            <v>-1500000</v>
          </cell>
          <cell r="H109" t="str">
            <v>No</v>
          </cell>
          <cell r="I109">
            <v>38819</v>
          </cell>
          <cell r="J109">
            <v>1500000</v>
          </cell>
          <cell r="K109">
            <v>1500000</v>
          </cell>
          <cell r="L109">
            <v>100</v>
          </cell>
          <cell r="M109">
            <v>100</v>
          </cell>
          <cell r="N109" t="str">
            <v>N/A</v>
          </cell>
          <cell r="O109" t="str">
            <v>Initial Purchase</v>
          </cell>
          <cell r="P109">
            <v>38819</v>
          </cell>
          <cell r="Q109">
            <v>38846</v>
          </cell>
          <cell r="R109" t="str">
            <v>LOAN</v>
          </cell>
          <cell r="S109">
            <v>1.7500000000000002E-2</v>
          </cell>
          <cell r="T109" t="str">
            <v>FLOATING</v>
          </cell>
          <cell r="U109" t="str">
            <v>N/A</v>
          </cell>
          <cell r="V109" t="str">
            <v>N/A</v>
          </cell>
          <cell r="W109">
            <v>0</v>
          </cell>
          <cell r="X109" t="str">
            <v>N/A</v>
          </cell>
          <cell r="Y109">
            <v>0</v>
          </cell>
          <cell r="Z109">
            <v>-1500000</v>
          </cell>
          <cell r="AA109" t="str">
            <v>N/A</v>
          </cell>
        </row>
        <row r="110">
          <cell r="B110">
            <v>102</v>
          </cell>
          <cell r="C110" t="str">
            <v>BRS26Q1Z4</v>
          </cell>
          <cell r="D110" t="str">
            <v>Conmed Corporation</v>
          </cell>
          <cell r="E110" t="str">
            <v>Collateral Purchase</v>
          </cell>
          <cell r="F110">
            <v>500000</v>
          </cell>
          <cell r="G110">
            <v>-500000</v>
          </cell>
          <cell r="H110" t="str">
            <v>No</v>
          </cell>
          <cell r="I110">
            <v>38819</v>
          </cell>
          <cell r="J110">
            <v>500000</v>
          </cell>
          <cell r="K110">
            <v>500000</v>
          </cell>
          <cell r="L110">
            <v>100</v>
          </cell>
          <cell r="M110">
            <v>100</v>
          </cell>
          <cell r="N110" t="str">
            <v>N/A</v>
          </cell>
          <cell r="O110" t="str">
            <v>Initial Purchase</v>
          </cell>
          <cell r="P110">
            <v>38819</v>
          </cell>
          <cell r="Q110">
            <v>38841</v>
          </cell>
          <cell r="R110" t="str">
            <v>LOAN</v>
          </cell>
          <cell r="S110">
            <v>1.7500000000000002E-2</v>
          </cell>
          <cell r="T110" t="str">
            <v>FLOATING</v>
          </cell>
          <cell r="U110" t="str">
            <v>N/A</v>
          </cell>
          <cell r="V110" t="str">
            <v>N/A</v>
          </cell>
          <cell r="W110">
            <v>0</v>
          </cell>
          <cell r="X110" t="str">
            <v>N/A</v>
          </cell>
          <cell r="Y110">
            <v>0</v>
          </cell>
          <cell r="Z110">
            <v>-500000</v>
          </cell>
          <cell r="AA110" t="str">
            <v>N/A</v>
          </cell>
        </row>
        <row r="111">
          <cell r="B111">
            <v>103</v>
          </cell>
          <cell r="C111" t="str">
            <v>BRS26PNC3</v>
          </cell>
          <cell r="D111" t="str">
            <v>Dana Corporation</v>
          </cell>
          <cell r="E111" t="str">
            <v>Collateral Purchase</v>
          </cell>
          <cell r="F111">
            <v>2500000</v>
          </cell>
          <cell r="G111">
            <v>-2500000</v>
          </cell>
          <cell r="H111" t="str">
            <v>No</v>
          </cell>
          <cell r="I111">
            <v>38819</v>
          </cell>
          <cell r="J111">
            <v>2500000</v>
          </cell>
          <cell r="K111">
            <v>2500000</v>
          </cell>
          <cell r="L111">
            <v>100</v>
          </cell>
          <cell r="M111">
            <v>100</v>
          </cell>
          <cell r="N111" t="str">
            <v>N/A</v>
          </cell>
          <cell r="O111" t="str">
            <v>Initial Purchase</v>
          </cell>
          <cell r="P111">
            <v>38819</v>
          </cell>
          <cell r="Q111">
            <v>38839</v>
          </cell>
          <cell r="R111" t="str">
            <v>LOAN</v>
          </cell>
          <cell r="S111">
            <v>2.2499999999999999E-2</v>
          </cell>
          <cell r="T111" t="str">
            <v>FLOATING</v>
          </cell>
          <cell r="U111" t="str">
            <v>N/A</v>
          </cell>
          <cell r="V111" t="str">
            <v>N/A</v>
          </cell>
          <cell r="W111">
            <v>0</v>
          </cell>
          <cell r="X111" t="str">
            <v>N/A</v>
          </cell>
          <cell r="Y111">
            <v>0</v>
          </cell>
          <cell r="Z111">
            <v>-2500000</v>
          </cell>
          <cell r="AA111" t="str">
            <v>N/A</v>
          </cell>
        </row>
        <row r="112">
          <cell r="B112">
            <v>104</v>
          </cell>
          <cell r="C112" t="str">
            <v>BRS04YVV9</v>
          </cell>
          <cell r="D112" t="str">
            <v>Invensys International Holdings Limited</v>
          </cell>
          <cell r="E112" t="str">
            <v>Collateral Purchase</v>
          </cell>
          <cell r="F112">
            <v>46861.11</v>
          </cell>
          <cell r="G112">
            <v>-4000000</v>
          </cell>
          <cell r="H112" t="str">
            <v>No</v>
          </cell>
          <cell r="I112">
            <v>38819</v>
          </cell>
          <cell r="J112">
            <v>4000000</v>
          </cell>
          <cell r="K112">
            <v>4000000</v>
          </cell>
          <cell r="L112">
            <v>1.1715277499999999</v>
          </cell>
          <cell r="M112">
            <v>102.1875</v>
          </cell>
          <cell r="N112" t="str">
            <v>N/A</v>
          </cell>
          <cell r="O112" t="str">
            <v>Initial Purchase</v>
          </cell>
          <cell r="P112">
            <v>38819</v>
          </cell>
          <cell r="Q112">
            <v>38918</v>
          </cell>
          <cell r="R112" t="str">
            <v>LOAN</v>
          </cell>
          <cell r="S112">
            <v>4.7500000000000001E-2</v>
          </cell>
          <cell r="T112" t="str">
            <v>FLOATING</v>
          </cell>
          <cell r="U112" t="str">
            <v>N/A</v>
          </cell>
          <cell r="V112" t="str">
            <v>N/A</v>
          </cell>
          <cell r="W112">
            <v>0</v>
          </cell>
          <cell r="X112" t="str">
            <v>N/A</v>
          </cell>
          <cell r="Y112">
            <v>-3953138.89</v>
          </cell>
          <cell r="Z112">
            <v>-46861.10999999987</v>
          </cell>
          <cell r="AA112" t="str">
            <v>N/A</v>
          </cell>
        </row>
        <row r="113">
          <cell r="B113">
            <v>106</v>
          </cell>
          <cell r="C113" t="str">
            <v>BRS26Q358</v>
          </cell>
          <cell r="D113" t="str">
            <v>GPX International Tire Corporation</v>
          </cell>
          <cell r="E113" t="str">
            <v>Collateral Purchase</v>
          </cell>
          <cell r="F113">
            <v>3000000</v>
          </cell>
          <cell r="G113">
            <v>-3000000</v>
          </cell>
          <cell r="H113" t="str">
            <v>No</v>
          </cell>
          <cell r="I113">
            <v>38819</v>
          </cell>
          <cell r="J113">
            <v>3000000</v>
          </cell>
          <cell r="K113">
            <v>3000000</v>
          </cell>
          <cell r="L113">
            <v>100</v>
          </cell>
          <cell r="M113">
            <v>100</v>
          </cell>
          <cell r="N113" t="str">
            <v>N/A</v>
          </cell>
          <cell r="O113" t="str">
            <v>Initial Purchase</v>
          </cell>
          <cell r="P113">
            <v>38819</v>
          </cell>
          <cell r="Q113">
            <v>38838</v>
          </cell>
          <cell r="R113" t="str">
            <v>LOAN</v>
          </cell>
          <cell r="S113">
            <v>2.5000000000000001E-2</v>
          </cell>
          <cell r="T113" t="str">
            <v>FLOATING</v>
          </cell>
          <cell r="U113" t="str">
            <v>N/A</v>
          </cell>
          <cell r="V113" t="str">
            <v>N/A</v>
          </cell>
          <cell r="W113">
            <v>0</v>
          </cell>
          <cell r="X113" t="str">
            <v>N/A</v>
          </cell>
          <cell r="Y113">
            <v>0</v>
          </cell>
          <cell r="Z113">
            <v>-3000000</v>
          </cell>
          <cell r="AA113" t="str">
            <v>N/A</v>
          </cell>
        </row>
        <row r="114">
          <cell r="B114">
            <v>107</v>
          </cell>
          <cell r="C114" t="str">
            <v>BRS26PNA7</v>
          </cell>
          <cell r="D114" t="str">
            <v>Nuance Communications, Inc.</v>
          </cell>
          <cell r="E114" t="str">
            <v>Collateral Purchase</v>
          </cell>
          <cell r="F114">
            <v>4000000</v>
          </cell>
          <cell r="G114">
            <v>-4000000</v>
          </cell>
          <cell r="H114" t="str">
            <v>No</v>
          </cell>
          <cell r="I114">
            <v>38824</v>
          </cell>
          <cell r="J114">
            <v>4000000</v>
          </cell>
          <cell r="K114">
            <v>4000000</v>
          </cell>
          <cell r="L114">
            <v>100</v>
          </cell>
          <cell r="M114">
            <v>100</v>
          </cell>
          <cell r="N114" t="str">
            <v>N/A</v>
          </cell>
          <cell r="O114" t="str">
            <v>Initial Purchase</v>
          </cell>
          <cell r="P114">
            <v>38824</v>
          </cell>
          <cell r="Q114">
            <v>38870</v>
          </cell>
          <cell r="R114" t="str">
            <v>LOAN</v>
          </cell>
          <cell r="S114">
            <v>0.02</v>
          </cell>
          <cell r="T114" t="str">
            <v>FLOATING</v>
          </cell>
          <cell r="U114" t="str">
            <v>N/A</v>
          </cell>
          <cell r="V114" t="str">
            <v>N/A</v>
          </cell>
          <cell r="W114">
            <v>0</v>
          </cell>
          <cell r="X114" t="str">
            <v>N/A</v>
          </cell>
          <cell r="Y114">
            <v>0</v>
          </cell>
          <cell r="Z114">
            <v>-4000000</v>
          </cell>
          <cell r="AA114" t="str">
            <v>N/A</v>
          </cell>
        </row>
        <row r="115">
          <cell r="B115">
            <v>108</v>
          </cell>
          <cell r="C115" t="str">
            <v>BRS26WWU8</v>
          </cell>
          <cell r="D115" t="str">
            <v>Herald Media, Inc./Herald Media Holdings, Inc.</v>
          </cell>
          <cell r="E115" t="str">
            <v>Collateral Purchase</v>
          </cell>
          <cell r="F115">
            <v>506250</v>
          </cell>
          <cell r="G115">
            <v>-500000</v>
          </cell>
          <cell r="H115" t="str">
            <v>No</v>
          </cell>
          <cell r="I115">
            <v>38824</v>
          </cell>
          <cell r="J115">
            <v>500000</v>
          </cell>
          <cell r="K115">
            <v>500000</v>
          </cell>
          <cell r="L115">
            <v>101.25</v>
          </cell>
          <cell r="M115">
            <v>101.25</v>
          </cell>
          <cell r="N115" t="str">
            <v>N/A</v>
          </cell>
          <cell r="O115" t="str">
            <v>Initial Purchase</v>
          </cell>
          <cell r="P115">
            <v>38824</v>
          </cell>
          <cell r="Q115">
            <v>38853</v>
          </cell>
          <cell r="R115" t="str">
            <v>LOAN</v>
          </cell>
          <cell r="S115">
            <v>5.7500000000000002E-2</v>
          </cell>
          <cell r="T115" t="str">
            <v>FLOATING</v>
          </cell>
          <cell r="U115" t="str">
            <v>N/A</v>
          </cell>
          <cell r="V115" t="str">
            <v>N/A</v>
          </cell>
          <cell r="W115">
            <v>0</v>
          </cell>
          <cell r="X115" t="str">
            <v>N/A</v>
          </cell>
          <cell r="Y115">
            <v>6250</v>
          </cell>
          <cell r="Z115">
            <v>-506250</v>
          </cell>
          <cell r="AA115" t="str">
            <v>N/A</v>
          </cell>
        </row>
        <row r="116">
          <cell r="B116">
            <v>109</v>
          </cell>
          <cell r="C116" t="str">
            <v>BRS26WXF0</v>
          </cell>
          <cell r="D116" t="str">
            <v>Burlington Coat Factory Warehouse Corporation</v>
          </cell>
          <cell r="E116" t="str">
            <v>Collateral Purchase</v>
          </cell>
          <cell r="F116">
            <v>2500000</v>
          </cell>
          <cell r="G116">
            <v>-2500000</v>
          </cell>
          <cell r="H116" t="str">
            <v>No</v>
          </cell>
          <cell r="I116">
            <v>38824</v>
          </cell>
          <cell r="J116">
            <v>2500000</v>
          </cell>
          <cell r="K116">
            <v>2500000</v>
          </cell>
          <cell r="L116">
            <v>100</v>
          </cell>
          <cell r="M116">
            <v>100</v>
          </cell>
          <cell r="N116" t="str">
            <v>N/A</v>
          </cell>
          <cell r="O116" t="str">
            <v>Initial Purchase</v>
          </cell>
          <cell r="P116">
            <v>38824</v>
          </cell>
          <cell r="Q116">
            <v>38842</v>
          </cell>
          <cell r="R116" t="str">
            <v>LOAN</v>
          </cell>
          <cell r="S116">
            <v>2.2499999999999999E-2</v>
          </cell>
          <cell r="T116" t="str">
            <v>FLOATING</v>
          </cell>
          <cell r="U116" t="str">
            <v>N/A</v>
          </cell>
          <cell r="V116" t="str">
            <v>N/A</v>
          </cell>
          <cell r="W116">
            <v>0</v>
          </cell>
          <cell r="X116" t="str">
            <v>N/A</v>
          </cell>
          <cell r="Y116">
            <v>0</v>
          </cell>
          <cell r="Z116">
            <v>-2500000</v>
          </cell>
          <cell r="AA116" t="str">
            <v>N/A</v>
          </cell>
        </row>
        <row r="117">
          <cell r="B117">
            <v>110</v>
          </cell>
          <cell r="C117" t="str">
            <v>BRS04VHW9</v>
          </cell>
          <cell r="D117" t="str">
            <v>Owens-Illinois Inc/BSN Glasspack, S. A.</v>
          </cell>
          <cell r="E117" t="str">
            <v>Collateral Purchase</v>
          </cell>
          <cell r="F117">
            <v>883186.65</v>
          </cell>
          <cell r="G117">
            <v>-883671.44</v>
          </cell>
          <cell r="H117" t="str">
            <v>No</v>
          </cell>
          <cell r="I117">
            <v>38824</v>
          </cell>
          <cell r="J117">
            <v>883671.44</v>
          </cell>
          <cell r="K117">
            <v>883671.44</v>
          </cell>
          <cell r="L117">
            <v>99.945139111885311</v>
          </cell>
          <cell r="M117">
            <v>100.125</v>
          </cell>
          <cell r="N117" t="str">
            <v>N/A</v>
          </cell>
          <cell r="O117" t="str">
            <v>Initial Purchase</v>
          </cell>
          <cell r="P117">
            <v>38824</v>
          </cell>
          <cell r="Q117">
            <v>38870</v>
          </cell>
          <cell r="R117" t="str">
            <v>LOAN</v>
          </cell>
          <cell r="S117">
            <v>1.7500000000000002E-2</v>
          </cell>
          <cell r="T117" t="str">
            <v>FLOATING</v>
          </cell>
          <cell r="U117" t="str">
            <v>N/A</v>
          </cell>
          <cell r="V117" t="str">
            <v>N/A</v>
          </cell>
          <cell r="W117">
            <v>0</v>
          </cell>
          <cell r="X117" t="str">
            <v>N/A</v>
          </cell>
          <cell r="Y117">
            <v>-484.78999999980442</v>
          </cell>
          <cell r="Z117">
            <v>-883186.65000000014</v>
          </cell>
          <cell r="AA117" t="str">
            <v>N/A</v>
          </cell>
        </row>
        <row r="118">
          <cell r="B118">
            <v>111</v>
          </cell>
          <cell r="C118" t="str">
            <v>BRS26X0D9</v>
          </cell>
          <cell r="D118" t="str">
            <v>LSP Gen Finance Co, LLC</v>
          </cell>
          <cell r="E118" t="str">
            <v>Collateral Purchase</v>
          </cell>
          <cell r="F118">
            <v>1919191.92</v>
          </cell>
          <cell r="G118">
            <v>-1919191.92</v>
          </cell>
          <cell r="H118" t="str">
            <v>No</v>
          </cell>
          <cell r="I118">
            <v>38824</v>
          </cell>
          <cell r="J118">
            <v>1919191.92</v>
          </cell>
          <cell r="K118">
            <v>1919191.92</v>
          </cell>
          <cell r="L118">
            <v>100</v>
          </cell>
          <cell r="M118">
            <v>100</v>
          </cell>
          <cell r="N118" t="str">
            <v>N/A</v>
          </cell>
          <cell r="O118" t="str">
            <v>Initial Purchase</v>
          </cell>
          <cell r="P118">
            <v>38824</v>
          </cell>
          <cell r="Q118">
            <v>38849</v>
          </cell>
          <cell r="R118" t="str">
            <v>LOAN</v>
          </cell>
          <cell r="S118">
            <v>1.7500000000000002E-2</v>
          </cell>
          <cell r="T118" t="str">
            <v>FLOATING</v>
          </cell>
          <cell r="U118" t="str">
            <v>N/A</v>
          </cell>
          <cell r="V118" t="str">
            <v>N/A</v>
          </cell>
          <cell r="W118">
            <v>0</v>
          </cell>
          <cell r="X118" t="str">
            <v>N/A</v>
          </cell>
          <cell r="Y118">
            <v>0</v>
          </cell>
          <cell r="Z118">
            <v>-1919191.92</v>
          </cell>
          <cell r="AA118" t="str">
            <v>N/A</v>
          </cell>
        </row>
        <row r="119">
          <cell r="B119">
            <v>112</v>
          </cell>
          <cell r="C119" t="str">
            <v>BRS2319R2</v>
          </cell>
          <cell r="D119" t="str">
            <v>Healthsouth Corporation</v>
          </cell>
          <cell r="E119" t="str">
            <v>Collateral Purchase</v>
          </cell>
          <cell r="F119">
            <v>2015583.33</v>
          </cell>
          <cell r="G119">
            <v>-2000000</v>
          </cell>
          <cell r="H119" t="str">
            <v>No</v>
          </cell>
          <cell r="I119">
            <v>38825</v>
          </cell>
          <cell r="J119">
            <v>2000000</v>
          </cell>
          <cell r="K119">
            <v>2000000</v>
          </cell>
          <cell r="L119">
            <v>100.7791665</v>
          </cell>
          <cell r="M119">
            <v>101.125</v>
          </cell>
          <cell r="N119" t="str">
            <v>N/A</v>
          </cell>
          <cell r="O119" t="str">
            <v>Initial Purchase</v>
          </cell>
          <cell r="P119">
            <v>38825</v>
          </cell>
          <cell r="Q119">
            <v>38882</v>
          </cell>
          <cell r="R119" t="str">
            <v>LOAN</v>
          </cell>
          <cell r="S119">
            <v>3.2500000000000001E-2</v>
          </cell>
          <cell r="T119" t="str">
            <v>FLOATING</v>
          </cell>
          <cell r="U119" t="str">
            <v>N/A</v>
          </cell>
          <cell r="V119" t="str">
            <v>N/A</v>
          </cell>
          <cell r="W119">
            <v>0</v>
          </cell>
          <cell r="X119" t="str">
            <v>N/A</v>
          </cell>
          <cell r="Y119">
            <v>15583.330000000075</v>
          </cell>
          <cell r="Z119">
            <v>-2015583.33</v>
          </cell>
          <cell r="AA119" t="str">
            <v>N/A</v>
          </cell>
        </row>
        <row r="120">
          <cell r="B120">
            <v>113</v>
          </cell>
          <cell r="C120" t="str">
            <v>BRS263PM8</v>
          </cell>
          <cell r="D120" t="str">
            <v>J.G. Wentworth LLC</v>
          </cell>
          <cell r="E120" t="str">
            <v>Collateral Purchase</v>
          </cell>
          <cell r="F120">
            <v>2032083.33</v>
          </cell>
          <cell r="G120">
            <v>-2000000</v>
          </cell>
          <cell r="H120" t="str">
            <v>No</v>
          </cell>
          <cell r="I120">
            <v>38825</v>
          </cell>
          <cell r="J120">
            <v>2000000</v>
          </cell>
          <cell r="K120">
            <v>2000000</v>
          </cell>
          <cell r="L120">
            <v>101.60416649999999</v>
          </cell>
          <cell r="M120">
            <v>101.75</v>
          </cell>
          <cell r="N120" t="str">
            <v>N/A</v>
          </cell>
          <cell r="O120" t="str">
            <v>Initial Purchase</v>
          </cell>
          <cell r="P120">
            <v>38825</v>
          </cell>
          <cell r="Q120">
            <v>38855</v>
          </cell>
          <cell r="R120" t="str">
            <v>LOAN</v>
          </cell>
          <cell r="S120">
            <v>3.5000000000000003E-2</v>
          </cell>
          <cell r="T120" t="str">
            <v>FLOATING</v>
          </cell>
          <cell r="U120" t="str">
            <v>N/A</v>
          </cell>
          <cell r="V120" t="str">
            <v>N/A</v>
          </cell>
          <cell r="W120">
            <v>0</v>
          </cell>
          <cell r="X120" t="str">
            <v>N/A</v>
          </cell>
          <cell r="Y120">
            <v>32083.329999999609</v>
          </cell>
          <cell r="Z120">
            <v>-2032083.3299999996</v>
          </cell>
          <cell r="AA120" t="str">
            <v>N/A</v>
          </cell>
        </row>
        <row r="121">
          <cell r="B121">
            <v>114</v>
          </cell>
          <cell r="C121" t="str">
            <v>BRS1ALQN2</v>
          </cell>
          <cell r="D121" t="str">
            <v>Maidenform Inc.</v>
          </cell>
          <cell r="E121" t="str">
            <v>Collateral Purchase</v>
          </cell>
          <cell r="F121">
            <v>2449231.2400000002</v>
          </cell>
          <cell r="G121">
            <v>-2434456.9300000002</v>
          </cell>
          <cell r="H121" t="str">
            <v>No</v>
          </cell>
          <cell r="I121">
            <v>38825</v>
          </cell>
          <cell r="J121">
            <v>2434456.9300000002</v>
          </cell>
          <cell r="K121">
            <v>2434456.9300000002</v>
          </cell>
          <cell r="L121">
            <v>100.60688319509519</v>
          </cell>
          <cell r="M121">
            <v>100.625</v>
          </cell>
          <cell r="N121" t="str">
            <v>N/A</v>
          </cell>
          <cell r="O121" t="str">
            <v>Initial Purchase</v>
          </cell>
          <cell r="P121">
            <v>38825</v>
          </cell>
          <cell r="Q121">
            <v>38841</v>
          </cell>
          <cell r="R121" t="str">
            <v>LOAN</v>
          </cell>
          <cell r="S121">
            <v>1.7500000000000002E-2</v>
          </cell>
          <cell r="T121" t="str">
            <v>FLOATING</v>
          </cell>
          <cell r="U121" t="str">
            <v>N/A</v>
          </cell>
          <cell r="V121" t="str">
            <v>N/A</v>
          </cell>
          <cell r="W121">
            <v>0</v>
          </cell>
          <cell r="X121" t="str">
            <v>N/A</v>
          </cell>
          <cell r="Y121">
            <v>14774.310000000522</v>
          </cell>
          <cell r="Z121">
            <v>-2449231.2400000007</v>
          </cell>
          <cell r="AA121" t="str">
            <v>N/A</v>
          </cell>
        </row>
        <row r="122">
          <cell r="B122">
            <v>115</v>
          </cell>
          <cell r="C122" t="str">
            <v>BRS2319R2</v>
          </cell>
          <cell r="D122" t="str">
            <v>Healthsouth Corporation</v>
          </cell>
          <cell r="E122" t="str">
            <v>Collateral Purchase</v>
          </cell>
          <cell r="F122">
            <v>4048194.44</v>
          </cell>
          <cell r="G122">
            <v>-4000000</v>
          </cell>
          <cell r="H122" t="str">
            <v>No</v>
          </cell>
          <cell r="I122">
            <v>38825</v>
          </cell>
          <cell r="J122">
            <v>4000000</v>
          </cell>
          <cell r="K122">
            <v>4000000</v>
          </cell>
          <cell r="L122">
            <v>101.20486099999999</v>
          </cell>
          <cell r="M122">
            <v>101.25</v>
          </cell>
          <cell r="N122" t="str">
            <v>N/A</v>
          </cell>
          <cell r="O122" t="str">
            <v>Initial Purchase</v>
          </cell>
          <cell r="P122">
            <v>38825</v>
          </cell>
          <cell r="Q122">
            <v>38839</v>
          </cell>
          <cell r="R122" t="str">
            <v>LOAN</v>
          </cell>
          <cell r="S122">
            <v>3.2500000000000001E-2</v>
          </cell>
          <cell r="T122" t="str">
            <v>FLOATING</v>
          </cell>
          <cell r="U122" t="str">
            <v>N/A</v>
          </cell>
          <cell r="V122" t="str">
            <v>N/A</v>
          </cell>
          <cell r="W122">
            <v>0</v>
          </cell>
          <cell r="X122" t="str">
            <v>N/A</v>
          </cell>
          <cell r="Y122">
            <v>48194.439999999944</v>
          </cell>
          <cell r="Z122">
            <v>-4048194.44</v>
          </cell>
          <cell r="AA122" t="str">
            <v>N/A</v>
          </cell>
        </row>
        <row r="123">
          <cell r="B123">
            <v>116</v>
          </cell>
          <cell r="C123" t="str">
            <v>BRS25RRP7a</v>
          </cell>
          <cell r="D123" t="str">
            <v>Bresnan Communications, LLC</v>
          </cell>
          <cell r="E123" t="str">
            <v>Collateral Purchase</v>
          </cell>
          <cell r="F123">
            <v>2050000</v>
          </cell>
          <cell r="G123">
            <v>-2000000</v>
          </cell>
          <cell r="H123" t="str">
            <v>No</v>
          </cell>
          <cell r="I123">
            <v>38826</v>
          </cell>
          <cell r="J123">
            <v>2000000</v>
          </cell>
          <cell r="K123">
            <v>2000000</v>
          </cell>
          <cell r="L123">
            <v>102.49999999999999</v>
          </cell>
          <cell r="M123">
            <v>102.75</v>
          </cell>
          <cell r="N123" t="str">
            <v>N/A</v>
          </cell>
          <cell r="O123" t="str">
            <v>Initial Purchase</v>
          </cell>
          <cell r="P123">
            <v>38826</v>
          </cell>
          <cell r="Q123">
            <v>38855</v>
          </cell>
          <cell r="R123" t="str">
            <v>LOAN</v>
          </cell>
          <cell r="S123">
            <v>4.4999999999999998E-2</v>
          </cell>
          <cell r="T123" t="str">
            <v>FLOATING</v>
          </cell>
          <cell r="U123" t="str">
            <v>N/A</v>
          </cell>
          <cell r="V123" t="str">
            <v>N/A</v>
          </cell>
          <cell r="W123">
            <v>0</v>
          </cell>
          <cell r="X123" t="str">
            <v>N/A</v>
          </cell>
          <cell r="Y123">
            <v>49999.999999999767</v>
          </cell>
          <cell r="Z123">
            <v>-2049999.9999999998</v>
          </cell>
          <cell r="AA123" t="str">
            <v>N/A</v>
          </cell>
        </row>
        <row r="124">
          <cell r="B124">
            <v>117</v>
          </cell>
          <cell r="C124" t="str">
            <v>BRS0N60F8</v>
          </cell>
          <cell r="D124" t="str">
            <v>Graham Packaging Company, L.P.</v>
          </cell>
          <cell r="E124" t="str">
            <v>Collateral Purchase</v>
          </cell>
          <cell r="F124">
            <v>2500000</v>
          </cell>
          <cell r="G124">
            <v>-2500000</v>
          </cell>
          <cell r="H124" t="str">
            <v>No</v>
          </cell>
          <cell r="I124">
            <v>38826</v>
          </cell>
          <cell r="J124">
            <v>2500000</v>
          </cell>
          <cell r="K124">
            <v>2500000</v>
          </cell>
          <cell r="L124">
            <v>100</v>
          </cell>
          <cell r="M124">
            <v>100</v>
          </cell>
          <cell r="N124" t="str">
            <v>N/A</v>
          </cell>
          <cell r="O124" t="str">
            <v>Initial Purchase</v>
          </cell>
          <cell r="P124">
            <v>38826</v>
          </cell>
          <cell r="Q124">
            <v>38852</v>
          </cell>
          <cell r="R124" t="str">
            <v>LOAN</v>
          </cell>
          <cell r="S124">
            <v>2.2499999999999999E-2</v>
          </cell>
          <cell r="T124" t="str">
            <v>FLOATING</v>
          </cell>
          <cell r="U124" t="str">
            <v>N/A</v>
          </cell>
          <cell r="V124" t="str">
            <v>N/A</v>
          </cell>
          <cell r="W124">
            <v>0</v>
          </cell>
          <cell r="X124" t="str">
            <v>N/A</v>
          </cell>
          <cell r="Y124">
            <v>0</v>
          </cell>
          <cell r="Z124">
            <v>-2500000</v>
          </cell>
          <cell r="AA124" t="str">
            <v>N/A</v>
          </cell>
        </row>
        <row r="125">
          <cell r="B125">
            <v>118</v>
          </cell>
          <cell r="C125" t="str">
            <v>BRS1S30K7</v>
          </cell>
          <cell r="D125" t="str">
            <v>Sequent Wolf Hollow Finance LLC/Wolf Hollow I, L.P./Frontier I, L.P.</v>
          </cell>
          <cell r="E125" t="str">
            <v>Collateral Purchase</v>
          </cell>
          <cell r="F125">
            <v>814163.37</v>
          </cell>
          <cell r="G125">
            <v>-804956.68</v>
          </cell>
          <cell r="H125" t="str">
            <v>No</v>
          </cell>
          <cell r="I125">
            <v>38826</v>
          </cell>
          <cell r="J125">
            <v>804956.68</v>
          </cell>
          <cell r="K125">
            <v>804956.68</v>
          </cell>
          <cell r="L125">
            <v>101.14374974812308</v>
          </cell>
          <cell r="M125">
            <v>101.25</v>
          </cell>
          <cell r="N125" t="str">
            <v>N/A</v>
          </cell>
          <cell r="O125" t="str">
            <v>Initial Purchase</v>
          </cell>
          <cell r="P125">
            <v>38826</v>
          </cell>
          <cell r="Q125">
            <v>38852</v>
          </cell>
          <cell r="R125" t="str">
            <v>LOAN</v>
          </cell>
          <cell r="S125">
            <v>2.2499999999999999E-2</v>
          </cell>
          <cell r="T125" t="str">
            <v>FLOATING</v>
          </cell>
          <cell r="U125" t="str">
            <v>N/A</v>
          </cell>
          <cell r="V125" t="str">
            <v>N/A</v>
          </cell>
          <cell r="W125">
            <v>0</v>
          </cell>
          <cell r="X125" t="str">
            <v>N/A</v>
          </cell>
          <cell r="Y125">
            <v>9206.6899999999441</v>
          </cell>
          <cell r="Z125">
            <v>-814163.37</v>
          </cell>
          <cell r="AA125" t="str">
            <v>N/A</v>
          </cell>
        </row>
        <row r="126">
          <cell r="B126">
            <v>119</v>
          </cell>
          <cell r="C126" t="str">
            <v>BRS24Q0L8</v>
          </cell>
          <cell r="D126" t="str">
            <v>Sequent Wolf Hollow Finance LLC/Wolf Hollow I, L.P./Frontier I, L.P.</v>
          </cell>
          <cell r="E126" t="str">
            <v>Collateral Purchase</v>
          </cell>
          <cell r="F126">
            <v>203540.84</v>
          </cell>
          <cell r="G126">
            <v>-201239.17</v>
          </cell>
          <cell r="H126" t="str">
            <v>No</v>
          </cell>
          <cell r="I126">
            <v>38826</v>
          </cell>
          <cell r="J126">
            <v>201239.17</v>
          </cell>
          <cell r="K126">
            <v>201239.17</v>
          </cell>
          <cell r="L126">
            <v>101.1437485058202</v>
          </cell>
          <cell r="M126">
            <v>101.25</v>
          </cell>
          <cell r="N126" t="str">
            <v>N/A</v>
          </cell>
          <cell r="O126" t="str">
            <v>Initial Purchase</v>
          </cell>
          <cell r="P126">
            <v>38826</v>
          </cell>
          <cell r="Q126">
            <v>38852</v>
          </cell>
          <cell r="R126" t="str">
            <v>LOAN</v>
          </cell>
          <cell r="S126">
            <v>2.2499999999999999E-2</v>
          </cell>
          <cell r="T126" t="str">
            <v>FLOATING</v>
          </cell>
          <cell r="U126" t="str">
            <v>N/A</v>
          </cell>
          <cell r="V126" t="str">
            <v>N/A</v>
          </cell>
          <cell r="W126">
            <v>0</v>
          </cell>
          <cell r="X126" t="str">
            <v>N/A</v>
          </cell>
          <cell r="Y126">
            <v>2301.6699999999837</v>
          </cell>
          <cell r="Z126">
            <v>-203540.84</v>
          </cell>
          <cell r="AA126" t="str">
            <v>N/A</v>
          </cell>
        </row>
        <row r="127">
          <cell r="B127">
            <v>120</v>
          </cell>
          <cell r="C127" t="str">
            <v>BRS1238G6</v>
          </cell>
          <cell r="D127" t="str">
            <v>Allied Waste Industries Inc. and Allied Waste North America, Inc.</v>
          </cell>
          <cell r="E127" t="str">
            <v>Collateral Purchase</v>
          </cell>
          <cell r="F127">
            <v>667.93</v>
          </cell>
          <cell r="G127">
            <v>-667.93</v>
          </cell>
          <cell r="H127" t="str">
            <v>No</v>
          </cell>
          <cell r="I127">
            <v>38827</v>
          </cell>
          <cell r="J127">
            <v>667.93</v>
          </cell>
          <cell r="K127">
            <v>667.93</v>
          </cell>
          <cell r="L127">
            <v>100</v>
          </cell>
          <cell r="M127">
            <v>100</v>
          </cell>
          <cell r="N127" t="str">
            <v>N/A</v>
          </cell>
          <cell r="O127" t="str">
            <v>Initial Purchase</v>
          </cell>
          <cell r="P127">
            <v>38827</v>
          </cell>
          <cell r="Q127">
            <v>38880</v>
          </cell>
          <cell r="R127" t="str">
            <v>LOAN</v>
          </cell>
          <cell r="S127">
            <v>0.02</v>
          </cell>
          <cell r="T127" t="str">
            <v>FLOATING</v>
          </cell>
          <cell r="U127" t="str">
            <v>N/A</v>
          </cell>
          <cell r="V127" t="str">
            <v>N/A</v>
          </cell>
          <cell r="W127">
            <v>0</v>
          </cell>
          <cell r="X127" t="str">
            <v>N/A</v>
          </cell>
          <cell r="Y127">
            <v>0</v>
          </cell>
          <cell r="Z127">
            <v>-667.93</v>
          </cell>
          <cell r="AA127" t="str">
            <v>N/A</v>
          </cell>
        </row>
        <row r="128">
          <cell r="B128">
            <v>121</v>
          </cell>
          <cell r="C128" t="str">
            <v>BRS1238F8a</v>
          </cell>
          <cell r="D128" t="str">
            <v>Allied Waste Industries Inc. and Allied Waste North America, Inc.</v>
          </cell>
          <cell r="E128" t="str">
            <v>Collateral Purchase</v>
          </cell>
          <cell r="F128">
            <v>2649270.9900000002</v>
          </cell>
          <cell r="G128">
            <v>-2649270.9900000002</v>
          </cell>
          <cell r="H128" t="str">
            <v>No</v>
          </cell>
          <cell r="I128">
            <v>38827</v>
          </cell>
          <cell r="J128">
            <v>2649270.9900000002</v>
          </cell>
          <cell r="K128">
            <v>2649270.9900000002</v>
          </cell>
          <cell r="L128">
            <v>100</v>
          </cell>
          <cell r="M128">
            <v>100</v>
          </cell>
          <cell r="N128" t="str">
            <v>N/A</v>
          </cell>
          <cell r="O128" t="str">
            <v>Initial Purchase</v>
          </cell>
          <cell r="P128">
            <v>38827</v>
          </cell>
          <cell r="Q128">
            <v>38880</v>
          </cell>
          <cell r="R128" t="str">
            <v>LOAN</v>
          </cell>
          <cell r="S128">
            <v>0.02</v>
          </cell>
          <cell r="T128" t="str">
            <v>FLOATING</v>
          </cell>
          <cell r="U128" t="str">
            <v>N/A</v>
          </cell>
          <cell r="V128" t="str">
            <v>N/A</v>
          </cell>
          <cell r="W128">
            <v>0</v>
          </cell>
          <cell r="X128" t="str">
            <v>N/A</v>
          </cell>
          <cell r="Y128">
            <v>0</v>
          </cell>
          <cell r="Z128">
            <v>-2649270.9900000002</v>
          </cell>
          <cell r="AA128" t="str">
            <v>N/A</v>
          </cell>
        </row>
        <row r="129">
          <cell r="B129">
            <v>122</v>
          </cell>
          <cell r="C129" t="str">
            <v>BRS26JBH9</v>
          </cell>
          <cell r="D129" t="str">
            <v>Nordic Telephone Company Holdings ApS</v>
          </cell>
          <cell r="E129" t="str">
            <v>Collateral Purchase</v>
          </cell>
          <cell r="F129">
            <v>2500000</v>
          </cell>
          <cell r="G129">
            <v>-2500000</v>
          </cell>
          <cell r="H129" t="str">
            <v>No</v>
          </cell>
          <cell r="I129">
            <v>38828</v>
          </cell>
          <cell r="J129">
            <v>2500000</v>
          </cell>
          <cell r="K129">
            <v>2500000</v>
          </cell>
          <cell r="L129">
            <v>100</v>
          </cell>
          <cell r="M129">
            <v>100</v>
          </cell>
          <cell r="N129" t="str">
            <v>N/A</v>
          </cell>
          <cell r="O129" t="str">
            <v>Initial Purchase</v>
          </cell>
          <cell r="P129">
            <v>38828</v>
          </cell>
          <cell r="Q129">
            <v>38954</v>
          </cell>
          <cell r="R129" t="str">
            <v>LOAN</v>
          </cell>
          <cell r="S129">
            <v>2.75E-2</v>
          </cell>
          <cell r="T129" t="str">
            <v>FLOATING</v>
          </cell>
          <cell r="U129" t="str">
            <v>N/A</v>
          </cell>
          <cell r="V129" t="str">
            <v>N/A</v>
          </cell>
          <cell r="W129">
            <v>0</v>
          </cell>
          <cell r="X129" t="str">
            <v>N/A</v>
          </cell>
          <cell r="Y129">
            <v>0</v>
          </cell>
          <cell r="Z129">
            <v>-2500000</v>
          </cell>
          <cell r="AA129" t="str">
            <v>N/A</v>
          </cell>
        </row>
        <row r="130">
          <cell r="B130">
            <v>123</v>
          </cell>
          <cell r="C130" t="str">
            <v>BRS278YX2</v>
          </cell>
          <cell r="D130" t="str">
            <v>Hilb Rogal &amp; Hobbs Company</v>
          </cell>
          <cell r="E130" t="str">
            <v>Collateral Purchase</v>
          </cell>
          <cell r="F130">
            <v>1000000</v>
          </cell>
          <cell r="G130">
            <v>-1000000</v>
          </cell>
          <cell r="H130" t="str">
            <v>No</v>
          </cell>
          <cell r="I130">
            <v>38828</v>
          </cell>
          <cell r="J130">
            <v>1000000</v>
          </cell>
          <cell r="K130">
            <v>1000000</v>
          </cell>
          <cell r="L130">
            <v>100</v>
          </cell>
          <cell r="M130">
            <v>100</v>
          </cell>
          <cell r="N130" t="str">
            <v>N/A</v>
          </cell>
          <cell r="O130" t="str">
            <v>Initial Purchase</v>
          </cell>
          <cell r="P130">
            <v>38828</v>
          </cell>
          <cell r="Q130">
            <v>38841</v>
          </cell>
          <cell r="R130" t="str">
            <v>LOAN</v>
          </cell>
          <cell r="S130">
            <v>1.4999999999999999E-2</v>
          </cell>
          <cell r="T130" t="str">
            <v>FLOATING</v>
          </cell>
          <cell r="U130" t="str">
            <v>N/A</v>
          </cell>
          <cell r="V130" t="str">
            <v>N/A</v>
          </cell>
          <cell r="W130">
            <v>0</v>
          </cell>
          <cell r="X130" t="str">
            <v>N/A</v>
          </cell>
          <cell r="Y130">
            <v>0</v>
          </cell>
          <cell r="Z130">
            <v>-1000000</v>
          </cell>
          <cell r="AA130" t="str">
            <v>N/A</v>
          </cell>
        </row>
        <row r="131">
          <cell r="B131">
            <v>124</v>
          </cell>
          <cell r="C131" t="str">
            <v>BRS26JDE4</v>
          </cell>
          <cell r="D131" t="str">
            <v>Nordic Telephone Company Holdings ApS</v>
          </cell>
          <cell r="E131" t="str">
            <v>Collateral Purchase</v>
          </cell>
          <cell r="F131">
            <v>2500000</v>
          </cell>
          <cell r="G131">
            <v>-2500000</v>
          </cell>
          <cell r="H131" t="str">
            <v>No</v>
          </cell>
          <cell r="I131">
            <v>38828</v>
          </cell>
          <cell r="J131">
            <v>2500000</v>
          </cell>
          <cell r="K131">
            <v>2500000</v>
          </cell>
          <cell r="L131">
            <v>100</v>
          </cell>
          <cell r="M131">
            <v>100</v>
          </cell>
          <cell r="N131" t="str">
            <v>N/A</v>
          </cell>
          <cell r="O131" t="str">
            <v>Initial Purchase</v>
          </cell>
          <cell r="P131">
            <v>38828</v>
          </cell>
          <cell r="Q131">
            <v>38954</v>
          </cell>
          <cell r="R131" t="str">
            <v>LOAN</v>
          </cell>
          <cell r="S131">
            <v>3.2500000000000001E-2</v>
          </cell>
          <cell r="T131" t="str">
            <v>FLOATING</v>
          </cell>
          <cell r="U131" t="str">
            <v>N/A</v>
          </cell>
          <cell r="V131" t="str">
            <v>N/A</v>
          </cell>
          <cell r="W131">
            <v>0</v>
          </cell>
          <cell r="X131" t="str">
            <v>N/A</v>
          </cell>
          <cell r="Y131">
            <v>0</v>
          </cell>
          <cell r="Z131">
            <v>-2500000</v>
          </cell>
          <cell r="AA131" t="str">
            <v>N/A</v>
          </cell>
        </row>
        <row r="132">
          <cell r="B132">
            <v>125</v>
          </cell>
          <cell r="C132" t="str">
            <v>BRS2794G0a</v>
          </cell>
          <cell r="D132" t="str">
            <v>UPC Broadband Holding B.V. and UPC Financing Partnership</v>
          </cell>
          <cell r="E132" t="str">
            <v>Collateral Purchase</v>
          </cell>
          <cell r="F132">
            <v>1500000</v>
          </cell>
          <cell r="G132">
            <v>-1500000</v>
          </cell>
          <cell r="H132" t="str">
            <v>No</v>
          </cell>
          <cell r="I132">
            <v>38828</v>
          </cell>
          <cell r="J132">
            <v>1500000</v>
          </cell>
          <cell r="K132">
            <v>1500000</v>
          </cell>
          <cell r="L132">
            <v>100</v>
          </cell>
          <cell r="M132">
            <v>100</v>
          </cell>
          <cell r="N132" t="str">
            <v>N/A</v>
          </cell>
          <cell r="O132" t="str">
            <v>Initial Purchase</v>
          </cell>
          <cell r="P132">
            <v>38828</v>
          </cell>
          <cell r="Q132">
            <v>38855</v>
          </cell>
          <cell r="R132" t="str">
            <v>LOAN</v>
          </cell>
          <cell r="S132">
            <v>0.02</v>
          </cell>
          <cell r="T132" t="str">
            <v>FLOATING</v>
          </cell>
          <cell r="U132" t="str">
            <v>N/A</v>
          </cell>
          <cell r="V132" t="str">
            <v>N/A</v>
          </cell>
          <cell r="W132">
            <v>0</v>
          </cell>
          <cell r="X132" t="str">
            <v>N/A</v>
          </cell>
          <cell r="Y132">
            <v>0</v>
          </cell>
          <cell r="Z132">
            <v>-1500000</v>
          </cell>
          <cell r="AA132" t="str">
            <v>N/A</v>
          </cell>
        </row>
        <row r="133">
          <cell r="B133">
            <v>126</v>
          </cell>
          <cell r="C133" t="str">
            <v>BRS2794U9</v>
          </cell>
          <cell r="D133" t="str">
            <v>UPC Broadband Holding B.V. and UPC Financing Partnership</v>
          </cell>
          <cell r="E133" t="str">
            <v>Collateral Purchase</v>
          </cell>
          <cell r="F133">
            <v>1500000</v>
          </cell>
          <cell r="G133">
            <v>-1500000</v>
          </cell>
          <cell r="H133" t="str">
            <v>No</v>
          </cell>
          <cell r="I133">
            <v>38828</v>
          </cell>
          <cell r="J133">
            <v>1500000</v>
          </cell>
          <cell r="K133">
            <v>1500000</v>
          </cell>
          <cell r="L133">
            <v>100</v>
          </cell>
          <cell r="M133">
            <v>100</v>
          </cell>
          <cell r="N133" t="str">
            <v>N/A</v>
          </cell>
          <cell r="O133" t="str">
            <v>Initial Purchase</v>
          </cell>
          <cell r="P133">
            <v>38828</v>
          </cell>
          <cell r="Q133">
            <v>38855</v>
          </cell>
          <cell r="R133" t="str">
            <v>LOAN</v>
          </cell>
          <cell r="S133">
            <v>0.02</v>
          </cell>
          <cell r="T133" t="str">
            <v>FLOATING</v>
          </cell>
          <cell r="U133" t="str">
            <v>N/A</v>
          </cell>
          <cell r="V133" t="str">
            <v>N/A</v>
          </cell>
          <cell r="W133">
            <v>0</v>
          </cell>
          <cell r="X133" t="str">
            <v>N/A</v>
          </cell>
          <cell r="Y133">
            <v>0</v>
          </cell>
          <cell r="Z133">
            <v>-1500000</v>
          </cell>
          <cell r="AA133" t="str">
            <v>N/A</v>
          </cell>
        </row>
        <row r="134">
          <cell r="B134">
            <v>127</v>
          </cell>
          <cell r="C134" t="str">
            <v>BRS278WX4</v>
          </cell>
          <cell r="D134" t="str">
            <v>NPI Merger Corporation</v>
          </cell>
          <cell r="E134" t="str">
            <v>Collateral Purchase</v>
          </cell>
          <cell r="F134">
            <v>1000000</v>
          </cell>
          <cell r="G134">
            <v>-1000000</v>
          </cell>
          <cell r="H134" t="str">
            <v>No</v>
          </cell>
          <cell r="I134">
            <v>38828</v>
          </cell>
          <cell r="J134">
            <v>1000000</v>
          </cell>
          <cell r="K134">
            <v>1000000</v>
          </cell>
          <cell r="L134">
            <v>100</v>
          </cell>
          <cell r="M134">
            <v>100</v>
          </cell>
          <cell r="N134" t="str">
            <v>N/A</v>
          </cell>
          <cell r="O134" t="str">
            <v>Initial Purchase</v>
          </cell>
          <cell r="P134">
            <v>38828</v>
          </cell>
          <cell r="Q134">
            <v>38862</v>
          </cell>
          <cell r="R134" t="str">
            <v>LOAN</v>
          </cell>
          <cell r="S134">
            <v>0.02</v>
          </cell>
          <cell r="T134" t="str">
            <v>FLOATING</v>
          </cell>
          <cell r="U134" t="str">
            <v>N/A</v>
          </cell>
          <cell r="V134" t="str">
            <v>N/A</v>
          </cell>
          <cell r="W134">
            <v>0</v>
          </cell>
          <cell r="X134" t="str">
            <v>N/A</v>
          </cell>
          <cell r="Y134">
            <v>0</v>
          </cell>
          <cell r="Z134">
            <v>-1000000</v>
          </cell>
          <cell r="AA134" t="str">
            <v>N/A</v>
          </cell>
        </row>
        <row r="135">
          <cell r="B135">
            <v>128</v>
          </cell>
          <cell r="C135" t="str">
            <v>BRS1N88L1</v>
          </cell>
          <cell r="D135" t="str">
            <v>Tupperware Corporation</v>
          </cell>
          <cell r="E135" t="str">
            <v>Collateral Purchase</v>
          </cell>
          <cell r="F135">
            <v>2003666.67</v>
          </cell>
          <cell r="G135">
            <v>-2000000</v>
          </cell>
          <cell r="H135" t="str">
            <v>No</v>
          </cell>
          <cell r="I135">
            <v>38831</v>
          </cell>
          <cell r="J135">
            <v>2000000</v>
          </cell>
          <cell r="K135">
            <v>2000000</v>
          </cell>
          <cell r="L135">
            <v>100.18333349999999</v>
          </cell>
          <cell r="M135">
            <v>100.1875</v>
          </cell>
          <cell r="N135" t="str">
            <v>N/A</v>
          </cell>
          <cell r="O135" t="str">
            <v>Initial Purchase</v>
          </cell>
          <cell r="P135">
            <v>38831</v>
          </cell>
          <cell r="Q135">
            <v>38841</v>
          </cell>
          <cell r="R135" t="str">
            <v>LOAN</v>
          </cell>
          <cell r="S135">
            <v>1.4999999999999999E-2</v>
          </cell>
          <cell r="T135" t="str">
            <v>FLOATING</v>
          </cell>
          <cell r="U135" t="str">
            <v>N/A</v>
          </cell>
          <cell r="V135" t="str">
            <v>N/A</v>
          </cell>
          <cell r="W135">
            <v>0</v>
          </cell>
          <cell r="X135" t="str">
            <v>N/A</v>
          </cell>
          <cell r="Y135">
            <v>3666.6699999996927</v>
          </cell>
          <cell r="Z135">
            <v>-2003666.6699999997</v>
          </cell>
          <cell r="AA135" t="str">
            <v>N/A</v>
          </cell>
        </row>
        <row r="136">
          <cell r="B136">
            <v>129</v>
          </cell>
          <cell r="C136" t="str">
            <v>BRS279751</v>
          </cell>
          <cell r="D136" t="str">
            <v>UPC Broadband Holding B.V. and UPC Financing Partnership</v>
          </cell>
          <cell r="E136" t="str">
            <v>Collateral Purchase</v>
          </cell>
          <cell r="F136">
            <v>1500000</v>
          </cell>
          <cell r="G136">
            <v>-1500000</v>
          </cell>
          <cell r="H136" t="str">
            <v>No</v>
          </cell>
          <cell r="I136">
            <v>38831</v>
          </cell>
          <cell r="J136">
            <v>1500000</v>
          </cell>
          <cell r="K136">
            <v>1500000</v>
          </cell>
          <cell r="L136">
            <v>100</v>
          </cell>
          <cell r="M136">
            <v>100</v>
          </cell>
          <cell r="N136" t="str">
            <v>N/A</v>
          </cell>
          <cell r="O136" t="str">
            <v>Initial Purchase</v>
          </cell>
          <cell r="P136">
            <v>38831</v>
          </cell>
          <cell r="Q136">
            <v>38874</v>
          </cell>
          <cell r="R136" t="str">
            <v>LOAN</v>
          </cell>
          <cell r="S136">
            <v>0.02</v>
          </cell>
          <cell r="T136" t="str">
            <v>FLOATING</v>
          </cell>
          <cell r="U136" t="str">
            <v>N/A</v>
          </cell>
          <cell r="V136" t="str">
            <v>N/A</v>
          </cell>
          <cell r="W136">
            <v>0</v>
          </cell>
          <cell r="X136" t="str">
            <v>N/A</v>
          </cell>
          <cell r="Y136">
            <v>0</v>
          </cell>
          <cell r="Z136">
            <v>-1500000</v>
          </cell>
          <cell r="AA136" t="str">
            <v>N/A</v>
          </cell>
        </row>
        <row r="137">
          <cell r="B137">
            <v>130</v>
          </cell>
          <cell r="C137" t="str">
            <v>BRS279793</v>
          </cell>
          <cell r="D137" t="str">
            <v>UPC Broadband Holding B.V. and UPC Financing Partnership</v>
          </cell>
          <cell r="E137" t="str">
            <v>Collateral Purchase</v>
          </cell>
          <cell r="F137">
            <v>1500000</v>
          </cell>
          <cell r="G137">
            <v>-1500000</v>
          </cell>
          <cell r="H137" t="str">
            <v>No</v>
          </cell>
          <cell r="I137">
            <v>38831</v>
          </cell>
          <cell r="J137">
            <v>1500000</v>
          </cell>
          <cell r="K137">
            <v>1500000</v>
          </cell>
          <cell r="L137">
            <v>100</v>
          </cell>
          <cell r="M137">
            <v>100</v>
          </cell>
          <cell r="N137" t="str">
            <v>N/A</v>
          </cell>
          <cell r="O137" t="str">
            <v>Initial Purchase</v>
          </cell>
          <cell r="P137">
            <v>38831</v>
          </cell>
          <cell r="Q137">
            <v>38874</v>
          </cell>
          <cell r="R137" t="str">
            <v>LOAN</v>
          </cell>
          <cell r="S137">
            <v>0.02</v>
          </cell>
          <cell r="T137" t="str">
            <v>FLOATING</v>
          </cell>
          <cell r="U137" t="str">
            <v>N/A</v>
          </cell>
          <cell r="V137" t="str">
            <v>N/A</v>
          </cell>
          <cell r="W137">
            <v>0</v>
          </cell>
          <cell r="X137" t="str">
            <v>N/A</v>
          </cell>
          <cell r="Y137">
            <v>0</v>
          </cell>
          <cell r="Z137">
            <v>-1500000</v>
          </cell>
          <cell r="AA137" t="str">
            <v>N/A</v>
          </cell>
        </row>
        <row r="138">
          <cell r="B138">
            <v>131</v>
          </cell>
          <cell r="C138" t="str">
            <v>BRS2793J5</v>
          </cell>
          <cell r="D138" t="str">
            <v>Foodvest Limited</v>
          </cell>
          <cell r="E138" t="str">
            <v>Collateral Purchase</v>
          </cell>
          <cell r="F138">
            <v>632917.65</v>
          </cell>
          <cell r="G138">
            <v>-632917.65</v>
          </cell>
          <cell r="H138" t="str">
            <v>No</v>
          </cell>
          <cell r="I138">
            <v>38831</v>
          </cell>
          <cell r="J138">
            <v>632917.65</v>
          </cell>
          <cell r="K138">
            <v>632917.65</v>
          </cell>
          <cell r="L138">
            <v>100</v>
          </cell>
          <cell r="M138">
            <v>100</v>
          </cell>
          <cell r="N138" t="str">
            <v>N/A</v>
          </cell>
          <cell r="O138" t="str">
            <v>Initial Purchase</v>
          </cell>
          <cell r="P138">
            <v>38831</v>
          </cell>
          <cell r="Q138">
            <v>38882</v>
          </cell>
          <cell r="R138" t="str">
            <v>LOAN</v>
          </cell>
          <cell r="S138">
            <v>2.75E-2</v>
          </cell>
          <cell r="T138" t="str">
            <v>FLOATING</v>
          </cell>
          <cell r="U138" t="str">
            <v>N/A</v>
          </cell>
          <cell r="V138" t="str">
            <v>N/A</v>
          </cell>
          <cell r="W138">
            <v>0</v>
          </cell>
          <cell r="X138" t="str">
            <v>N/A</v>
          </cell>
          <cell r="Y138">
            <v>0</v>
          </cell>
          <cell r="Z138">
            <v>-632917.65</v>
          </cell>
          <cell r="AA138" t="str">
            <v>N/A</v>
          </cell>
        </row>
        <row r="139">
          <cell r="B139">
            <v>132</v>
          </cell>
          <cell r="C139" t="str">
            <v>BRS279447</v>
          </cell>
          <cell r="D139" t="str">
            <v>Foodvest Limited</v>
          </cell>
          <cell r="E139" t="str">
            <v>Collateral Purchase</v>
          </cell>
          <cell r="F139">
            <v>632917.65</v>
          </cell>
          <cell r="G139">
            <v>-632917.65</v>
          </cell>
          <cell r="H139" t="str">
            <v>No</v>
          </cell>
          <cell r="I139">
            <v>38831</v>
          </cell>
          <cell r="J139">
            <v>632917.65</v>
          </cell>
          <cell r="K139">
            <v>632917.65</v>
          </cell>
          <cell r="L139">
            <v>100</v>
          </cell>
          <cell r="M139">
            <v>100</v>
          </cell>
          <cell r="N139" t="str">
            <v>N/A</v>
          </cell>
          <cell r="O139" t="str">
            <v>Initial Purchase</v>
          </cell>
          <cell r="P139">
            <v>38831</v>
          </cell>
          <cell r="Q139">
            <v>38882</v>
          </cell>
          <cell r="R139" t="str">
            <v>LOAN</v>
          </cell>
          <cell r="S139">
            <v>3.2500000000000001E-2</v>
          </cell>
          <cell r="T139" t="str">
            <v>FLOATING</v>
          </cell>
          <cell r="U139" t="str">
            <v>N/A</v>
          </cell>
          <cell r="V139" t="str">
            <v>N/A</v>
          </cell>
          <cell r="W139">
            <v>0</v>
          </cell>
          <cell r="X139" t="str">
            <v>N/A</v>
          </cell>
          <cell r="Y139">
            <v>0</v>
          </cell>
          <cell r="Z139">
            <v>-632917.65</v>
          </cell>
          <cell r="AA139" t="str">
            <v>N/A</v>
          </cell>
        </row>
        <row r="140">
          <cell r="B140">
            <v>133</v>
          </cell>
          <cell r="C140" t="str">
            <v>BRS27FDW1</v>
          </cell>
          <cell r="D140" t="str">
            <v>Lear Corporation/Lear Cananda</v>
          </cell>
          <cell r="E140" t="str">
            <v>Collateral Purchase</v>
          </cell>
          <cell r="F140">
            <v>1500000</v>
          </cell>
          <cell r="G140">
            <v>-1500000</v>
          </cell>
          <cell r="H140" t="str">
            <v>No</v>
          </cell>
          <cell r="I140">
            <v>38832</v>
          </cell>
          <cell r="J140">
            <v>1500000</v>
          </cell>
          <cell r="K140">
            <v>1500000</v>
          </cell>
          <cell r="L140">
            <v>100</v>
          </cell>
          <cell r="M140">
            <v>100</v>
          </cell>
          <cell r="N140" t="str">
            <v>N/A</v>
          </cell>
          <cell r="O140" t="str">
            <v>Initial Purchase</v>
          </cell>
          <cell r="P140">
            <v>38832</v>
          </cell>
          <cell r="Q140">
            <v>38869</v>
          </cell>
          <cell r="R140" t="str">
            <v>LOAN</v>
          </cell>
          <cell r="S140">
            <v>2.5000000000000001E-2</v>
          </cell>
          <cell r="T140" t="str">
            <v>FLOATING</v>
          </cell>
          <cell r="U140" t="str">
            <v>N/A</v>
          </cell>
          <cell r="V140" t="str">
            <v>N/A</v>
          </cell>
          <cell r="W140">
            <v>0</v>
          </cell>
          <cell r="X140" t="str">
            <v>N/A</v>
          </cell>
          <cell r="Y140">
            <v>0</v>
          </cell>
          <cell r="Z140">
            <v>-1500000</v>
          </cell>
          <cell r="AA140" t="str">
            <v>N/A</v>
          </cell>
        </row>
        <row r="141">
          <cell r="B141">
            <v>135</v>
          </cell>
          <cell r="C141" t="str">
            <v>BRS27KLW1</v>
          </cell>
          <cell r="D141" t="str">
            <v>TPG Springs</v>
          </cell>
          <cell r="E141" t="str">
            <v>Collateral Purchase</v>
          </cell>
          <cell r="F141">
            <v>2000000</v>
          </cell>
          <cell r="G141">
            <v>-2000000</v>
          </cell>
          <cell r="H141" t="str">
            <v>No</v>
          </cell>
          <cell r="I141">
            <v>38832</v>
          </cell>
          <cell r="J141">
            <v>2000000</v>
          </cell>
          <cell r="K141">
            <v>2000000</v>
          </cell>
          <cell r="L141">
            <v>100</v>
          </cell>
          <cell r="M141">
            <v>100</v>
          </cell>
          <cell r="N141" t="str">
            <v>N/A</v>
          </cell>
          <cell r="O141" t="str">
            <v>Initial Purchase</v>
          </cell>
          <cell r="P141">
            <v>38832</v>
          </cell>
          <cell r="Q141">
            <v>39017</v>
          </cell>
          <cell r="R141" t="str">
            <v>LOAN</v>
          </cell>
          <cell r="S141">
            <v>2.75E-2</v>
          </cell>
          <cell r="T141" t="str">
            <v>FLOATING</v>
          </cell>
          <cell r="U141" t="str">
            <v>N/A</v>
          </cell>
          <cell r="V141" t="str">
            <v>N/A</v>
          </cell>
          <cell r="W141">
            <v>0</v>
          </cell>
          <cell r="X141" t="str">
            <v>N/A</v>
          </cell>
          <cell r="Y141">
            <v>0</v>
          </cell>
          <cell r="Z141">
            <v>-2000000</v>
          </cell>
          <cell r="AA141" t="str">
            <v>N/A</v>
          </cell>
        </row>
        <row r="142">
          <cell r="B142">
            <v>136</v>
          </cell>
          <cell r="C142" t="str">
            <v>BRS27KM59</v>
          </cell>
          <cell r="D142" t="str">
            <v>TPG Springs</v>
          </cell>
          <cell r="E142" t="str">
            <v>Collateral Purchase</v>
          </cell>
          <cell r="F142">
            <v>2000000</v>
          </cell>
          <cell r="G142">
            <v>-2000000</v>
          </cell>
          <cell r="H142" t="str">
            <v>No</v>
          </cell>
          <cell r="I142">
            <v>38832</v>
          </cell>
          <cell r="J142">
            <v>2000000</v>
          </cell>
          <cell r="K142">
            <v>2000000</v>
          </cell>
          <cell r="L142">
            <v>100</v>
          </cell>
          <cell r="M142">
            <v>100</v>
          </cell>
          <cell r="N142" t="str">
            <v>N/A</v>
          </cell>
          <cell r="O142" t="str">
            <v>Initial Purchase</v>
          </cell>
          <cell r="P142">
            <v>38832</v>
          </cell>
          <cell r="Q142">
            <v>39017</v>
          </cell>
          <cell r="R142" t="str">
            <v>LOAN</v>
          </cell>
          <cell r="S142">
            <v>3.2500000000000001E-2</v>
          </cell>
          <cell r="T142" t="str">
            <v>FLOATING</v>
          </cell>
          <cell r="U142" t="str">
            <v>N/A</v>
          </cell>
          <cell r="V142" t="str">
            <v>N/A</v>
          </cell>
          <cell r="W142">
            <v>0</v>
          </cell>
          <cell r="X142" t="str">
            <v>N/A</v>
          </cell>
          <cell r="Y142">
            <v>0</v>
          </cell>
          <cell r="Z142">
            <v>-2000000</v>
          </cell>
          <cell r="AA142" t="str">
            <v>N/A</v>
          </cell>
        </row>
        <row r="143">
          <cell r="B143">
            <v>134</v>
          </cell>
          <cell r="C143" t="str">
            <v>BRS27KS38</v>
          </cell>
          <cell r="D143" t="str">
            <v>TPG Springs</v>
          </cell>
          <cell r="E143" t="str">
            <v>Collateral Purchase</v>
          </cell>
          <cell r="F143">
            <v>2500000</v>
          </cell>
          <cell r="G143">
            <v>-2500000</v>
          </cell>
          <cell r="H143" t="str">
            <v>No</v>
          </cell>
          <cell r="I143">
            <v>38832</v>
          </cell>
          <cell r="J143">
            <v>2500000</v>
          </cell>
          <cell r="K143">
            <v>2500000</v>
          </cell>
          <cell r="L143">
            <v>100</v>
          </cell>
          <cell r="M143">
            <v>100</v>
          </cell>
          <cell r="N143" t="str">
            <v>N/A</v>
          </cell>
          <cell r="O143" t="str">
            <v>Initial Purchase</v>
          </cell>
          <cell r="P143">
            <v>38832</v>
          </cell>
          <cell r="Q143">
            <v>38958</v>
          </cell>
          <cell r="R143" t="str">
            <v>LOAN</v>
          </cell>
          <cell r="S143">
            <v>5.2499999999999998E-2</v>
          </cell>
          <cell r="T143" t="str">
            <v>FLOATING</v>
          </cell>
          <cell r="U143" t="str">
            <v>N/A</v>
          </cell>
          <cell r="V143" t="str">
            <v>N/A</v>
          </cell>
          <cell r="W143">
            <v>0</v>
          </cell>
          <cell r="X143" t="str">
            <v>N/A</v>
          </cell>
          <cell r="Y143">
            <v>0</v>
          </cell>
          <cell r="Z143">
            <v>-2500000</v>
          </cell>
          <cell r="AA143" t="str">
            <v>N/A</v>
          </cell>
        </row>
        <row r="144">
          <cell r="B144">
            <v>138</v>
          </cell>
          <cell r="C144" t="str">
            <v>BRS1WAY78</v>
          </cell>
          <cell r="D144" t="str">
            <v>Wind Telecomunicazoni S.P.A</v>
          </cell>
          <cell r="E144" t="str">
            <v>Collateral Purchase</v>
          </cell>
          <cell r="F144">
            <v>1774627.69</v>
          </cell>
          <cell r="G144">
            <v>-1781547.5</v>
          </cell>
          <cell r="H144" t="str">
            <v>No</v>
          </cell>
          <cell r="I144">
            <v>38833</v>
          </cell>
          <cell r="J144">
            <v>1781547.5</v>
          </cell>
          <cell r="K144">
            <v>1781547.5</v>
          </cell>
          <cell r="L144">
            <v>100.35</v>
          </cell>
          <cell r="M144">
            <v>100.35</v>
          </cell>
          <cell r="N144" t="str">
            <v>N/A</v>
          </cell>
          <cell r="O144" t="str">
            <v>Initial Purchase</v>
          </cell>
          <cell r="P144">
            <v>38833</v>
          </cell>
          <cell r="Q144">
            <v>38930</v>
          </cell>
          <cell r="R144" t="str">
            <v>LOAN</v>
          </cell>
          <cell r="S144">
            <v>2.75E-2</v>
          </cell>
          <cell r="T144" t="str">
            <v>FLOATING</v>
          </cell>
          <cell r="U144" t="str">
            <v>N/A</v>
          </cell>
          <cell r="V144" t="str">
            <v>N/A</v>
          </cell>
          <cell r="W144">
            <v>0</v>
          </cell>
          <cell r="X144" t="str">
            <v>N/A</v>
          </cell>
          <cell r="Y144">
            <v>6235.4162500000093</v>
          </cell>
          <cell r="Z144">
            <v>-1787782.91625</v>
          </cell>
          <cell r="AA144" t="str">
            <v>N/A</v>
          </cell>
        </row>
        <row r="145">
          <cell r="B145">
            <v>139</v>
          </cell>
          <cell r="C145" t="str">
            <v>BRS1WAYE3</v>
          </cell>
          <cell r="D145" t="str">
            <v>Wind Acquisition</v>
          </cell>
          <cell r="E145" t="str">
            <v>Collateral Purchase</v>
          </cell>
          <cell r="F145">
            <v>1772277.04</v>
          </cell>
          <cell r="G145">
            <v>-1781547.5</v>
          </cell>
          <cell r="H145" t="str">
            <v>No</v>
          </cell>
          <cell r="I145">
            <v>38833</v>
          </cell>
          <cell r="J145">
            <v>1781547.5</v>
          </cell>
          <cell r="K145">
            <v>1781547.5</v>
          </cell>
          <cell r="L145">
            <v>100.35</v>
          </cell>
          <cell r="M145">
            <v>100.35</v>
          </cell>
          <cell r="N145" t="str">
            <v>N/A</v>
          </cell>
          <cell r="O145" t="str">
            <v>Initial Purchase</v>
          </cell>
          <cell r="P145">
            <v>38833</v>
          </cell>
          <cell r="Q145">
            <v>38930</v>
          </cell>
          <cell r="R145" t="str">
            <v>LOAN</v>
          </cell>
          <cell r="S145">
            <v>3.2500000000000001E-2</v>
          </cell>
          <cell r="T145" t="str">
            <v>FLOATING</v>
          </cell>
          <cell r="U145" t="str">
            <v>N/A</v>
          </cell>
          <cell r="V145" t="str">
            <v>N/A</v>
          </cell>
          <cell r="W145">
            <v>0</v>
          </cell>
          <cell r="X145" t="str">
            <v>N/A</v>
          </cell>
          <cell r="Y145">
            <v>6235.4162500000093</v>
          </cell>
          <cell r="Z145">
            <v>-1787782.91625</v>
          </cell>
          <cell r="AA145" t="str">
            <v>N/A</v>
          </cell>
        </row>
        <row r="146">
          <cell r="B146">
            <v>137</v>
          </cell>
          <cell r="C146" t="str">
            <v>BRS26PQ55</v>
          </cell>
          <cell r="D146" t="str">
            <v>Wind Telecomunicazoni S.P.A</v>
          </cell>
          <cell r="E146" t="str">
            <v>Collateral Purchase</v>
          </cell>
          <cell r="F146">
            <v>2430655.0299999998</v>
          </cell>
          <cell r="G146">
            <v>-2436905</v>
          </cell>
          <cell r="H146" t="str">
            <v>No</v>
          </cell>
          <cell r="I146">
            <v>38833</v>
          </cell>
          <cell r="J146">
            <v>2436905</v>
          </cell>
          <cell r="K146">
            <v>2436905</v>
          </cell>
          <cell r="L146">
            <v>100.35</v>
          </cell>
          <cell r="M146">
            <v>100.35</v>
          </cell>
          <cell r="N146" t="str">
            <v>N/A</v>
          </cell>
          <cell r="O146" t="str">
            <v>Initial Purchase</v>
          </cell>
          <cell r="P146">
            <v>38833</v>
          </cell>
          <cell r="Q146">
            <v>38930</v>
          </cell>
          <cell r="R146" t="str">
            <v>LOAN</v>
          </cell>
          <cell r="S146">
            <v>2.2499999999999999E-2</v>
          </cell>
          <cell r="T146" t="str">
            <v>FLOATING</v>
          </cell>
          <cell r="U146" t="str">
            <v>N/A</v>
          </cell>
          <cell r="V146" t="str">
            <v>N/A</v>
          </cell>
          <cell r="W146">
            <v>0</v>
          </cell>
          <cell r="X146" t="str">
            <v>N/A</v>
          </cell>
          <cell r="Y146">
            <v>8529.1674999999814</v>
          </cell>
          <cell r="Z146">
            <v>-2445434.1675</v>
          </cell>
          <cell r="AA146" t="str">
            <v>N/A</v>
          </cell>
        </row>
        <row r="147">
          <cell r="B147">
            <v>149</v>
          </cell>
          <cell r="C147" t="str">
            <v>BRS1KHWR4</v>
          </cell>
          <cell r="D147" t="str">
            <v>Delta Air Lines Inc.</v>
          </cell>
          <cell r="E147" t="str">
            <v>Collateral Purchase</v>
          </cell>
          <cell r="F147">
            <v>140928.88</v>
          </cell>
          <cell r="G147">
            <v>-138888</v>
          </cell>
          <cell r="H147" t="str">
            <v>No</v>
          </cell>
          <cell r="I147">
            <v>38834</v>
          </cell>
          <cell r="J147">
            <v>138888</v>
          </cell>
          <cell r="K147">
            <v>138888</v>
          </cell>
          <cell r="L147">
            <v>101.5</v>
          </cell>
          <cell r="M147">
            <v>101.5</v>
          </cell>
          <cell r="N147" t="str">
            <v>N/A</v>
          </cell>
          <cell r="O147" t="str">
            <v>Initial Purchase</v>
          </cell>
          <cell r="P147">
            <v>38834</v>
          </cell>
          <cell r="Q147">
            <v>38849</v>
          </cell>
          <cell r="R147" t="str">
            <v>LOAN</v>
          </cell>
          <cell r="S147">
            <v>2.75E-2</v>
          </cell>
          <cell r="T147" t="str">
            <v>FLOATING</v>
          </cell>
          <cell r="U147" t="str">
            <v>N/A</v>
          </cell>
          <cell r="V147" t="str">
            <v>N/A</v>
          </cell>
          <cell r="W147">
            <v>0</v>
          </cell>
          <cell r="X147" t="str">
            <v>N/A</v>
          </cell>
          <cell r="Y147">
            <v>2083.320000000007</v>
          </cell>
          <cell r="Z147">
            <v>-140971.32</v>
          </cell>
          <cell r="AA147" t="str">
            <v>N/A</v>
          </cell>
        </row>
        <row r="148">
          <cell r="B148">
            <v>148</v>
          </cell>
          <cell r="C148" t="str">
            <v>BRS280VD5</v>
          </cell>
          <cell r="D148" t="str">
            <v>United Central Industrial Supply Company, L.L.C</v>
          </cell>
          <cell r="E148" t="str">
            <v>Collateral Purchase</v>
          </cell>
          <cell r="F148">
            <v>505428.08</v>
          </cell>
          <cell r="G148">
            <v>-500000</v>
          </cell>
          <cell r="H148" t="str">
            <v>No</v>
          </cell>
          <cell r="I148">
            <v>38834</v>
          </cell>
          <cell r="J148">
            <v>500000</v>
          </cell>
          <cell r="K148">
            <v>500000</v>
          </cell>
          <cell r="L148">
            <v>101.125</v>
          </cell>
          <cell r="M148">
            <v>101.125</v>
          </cell>
          <cell r="N148" t="str">
            <v>N/A</v>
          </cell>
          <cell r="O148" t="str">
            <v>Initial Purchase</v>
          </cell>
          <cell r="P148">
            <v>38834</v>
          </cell>
          <cell r="Q148">
            <v>38861</v>
          </cell>
          <cell r="R148" t="str">
            <v>LOAN</v>
          </cell>
          <cell r="S148">
            <v>0.03</v>
          </cell>
          <cell r="T148" t="str">
            <v>FLOATING</v>
          </cell>
          <cell r="U148" t="str">
            <v>N/A</v>
          </cell>
          <cell r="V148" t="str">
            <v>N/A</v>
          </cell>
          <cell r="W148">
            <v>0</v>
          </cell>
          <cell r="X148" t="str">
            <v>N/A</v>
          </cell>
          <cell r="Y148">
            <v>5625</v>
          </cell>
          <cell r="Z148">
            <v>-505625</v>
          </cell>
          <cell r="AA148" t="str">
            <v>N/A</v>
          </cell>
        </row>
        <row r="149">
          <cell r="B149">
            <v>146</v>
          </cell>
          <cell r="C149" t="str">
            <v>BRS280VD5</v>
          </cell>
          <cell r="D149" t="str">
            <v>United Central Industrial Supply Company, L.L.C</v>
          </cell>
          <cell r="E149" t="str">
            <v>Collateral Purchase</v>
          </cell>
          <cell r="F149">
            <v>1000000</v>
          </cell>
          <cell r="G149">
            <v>-1000000</v>
          </cell>
          <cell r="H149" t="str">
            <v>No</v>
          </cell>
          <cell r="I149">
            <v>38834</v>
          </cell>
          <cell r="J149">
            <v>1000000</v>
          </cell>
          <cell r="K149">
            <v>1000000</v>
          </cell>
          <cell r="L149">
            <v>100</v>
          </cell>
          <cell r="M149">
            <v>100</v>
          </cell>
          <cell r="N149" t="str">
            <v>N/A</v>
          </cell>
          <cell r="O149" t="str">
            <v>Initial Purchase</v>
          </cell>
          <cell r="P149">
            <v>38834</v>
          </cell>
          <cell r="Q149">
            <v>38842</v>
          </cell>
          <cell r="R149" t="str">
            <v>LOAN</v>
          </cell>
          <cell r="S149">
            <v>0.03</v>
          </cell>
          <cell r="T149" t="str">
            <v>FLOATING</v>
          </cell>
          <cell r="U149" t="str">
            <v>N/A</v>
          </cell>
          <cell r="V149" t="str">
            <v>N/A</v>
          </cell>
          <cell r="W149">
            <v>0</v>
          </cell>
          <cell r="X149" t="str">
            <v>N/A</v>
          </cell>
          <cell r="Y149">
            <v>0</v>
          </cell>
          <cell r="Z149">
            <v>-1000000</v>
          </cell>
          <cell r="AA149" t="str">
            <v>N/A</v>
          </cell>
        </row>
        <row r="150">
          <cell r="B150">
            <v>145</v>
          </cell>
          <cell r="C150" t="str">
            <v>BRS2796U7</v>
          </cell>
          <cell r="D150" t="str">
            <v>Sensata Technologies B.V./Sensata Technologies Finance Company, LLC/Sensata Technologies Intermediate Holding B.V.</v>
          </cell>
          <cell r="E150" t="str">
            <v>Collateral Purchase</v>
          </cell>
          <cell r="F150">
            <v>2000000</v>
          </cell>
          <cell r="G150">
            <v>-2000000</v>
          </cell>
          <cell r="H150" t="str">
            <v>No</v>
          </cell>
          <cell r="I150">
            <v>38834</v>
          </cell>
          <cell r="J150">
            <v>2000000</v>
          </cell>
          <cell r="K150">
            <v>2000000</v>
          </cell>
          <cell r="L150">
            <v>100</v>
          </cell>
          <cell r="M150">
            <v>100</v>
          </cell>
          <cell r="N150" t="str">
            <v>N/A</v>
          </cell>
          <cell r="O150" t="str">
            <v>Initial Purchase</v>
          </cell>
          <cell r="P150">
            <v>38834</v>
          </cell>
          <cell r="Q150">
            <v>38861</v>
          </cell>
          <cell r="R150" t="str">
            <v>LOAN</v>
          </cell>
          <cell r="S150">
            <v>1.7500000000000002E-2</v>
          </cell>
          <cell r="T150" t="str">
            <v>FLOATING</v>
          </cell>
          <cell r="U150" t="str">
            <v>N/A</v>
          </cell>
          <cell r="V150" t="str">
            <v>N/A</v>
          </cell>
          <cell r="W150">
            <v>0</v>
          </cell>
          <cell r="X150" t="str">
            <v>N/A</v>
          </cell>
          <cell r="Y150">
            <v>0</v>
          </cell>
          <cell r="Z150">
            <v>-2000000</v>
          </cell>
          <cell r="AA150" t="str">
            <v>N/A</v>
          </cell>
        </row>
        <row r="151">
          <cell r="B151">
            <v>147</v>
          </cell>
          <cell r="C151" t="str">
            <v>BRS2796Y9</v>
          </cell>
          <cell r="D151" t="str">
            <v>Sensata Technologies B.V./Sensata Technologies Finance Company, LLC/Sensata Technologies Intermediate Holding B.V.</v>
          </cell>
          <cell r="E151" t="str">
            <v>Collateral Purchase</v>
          </cell>
          <cell r="F151">
            <v>3500000</v>
          </cell>
          <cell r="G151">
            <v>-3500000</v>
          </cell>
          <cell r="H151" t="str">
            <v>No</v>
          </cell>
          <cell r="I151">
            <v>38834</v>
          </cell>
          <cell r="J151">
            <v>3500000</v>
          </cell>
          <cell r="K151">
            <v>3500000</v>
          </cell>
          <cell r="L151">
            <v>100</v>
          </cell>
          <cell r="M151">
            <v>100</v>
          </cell>
          <cell r="N151" t="str">
            <v>N/A</v>
          </cell>
          <cell r="O151" t="str">
            <v>Initial Purchase</v>
          </cell>
          <cell r="P151">
            <v>38834</v>
          </cell>
          <cell r="Q151">
            <v>38957</v>
          </cell>
          <cell r="R151" t="str">
            <v>LOAN</v>
          </cell>
          <cell r="S151">
            <v>0.02</v>
          </cell>
          <cell r="T151" t="str">
            <v>FLOATING</v>
          </cell>
          <cell r="U151" t="str">
            <v>N/A</v>
          </cell>
          <cell r="V151" t="str">
            <v>N/A</v>
          </cell>
          <cell r="W151">
            <v>0</v>
          </cell>
          <cell r="X151" t="str">
            <v>N/A</v>
          </cell>
          <cell r="Y151">
            <v>0</v>
          </cell>
          <cell r="Z151">
            <v>-3500000</v>
          </cell>
          <cell r="AA151" t="str">
            <v>N/A</v>
          </cell>
        </row>
        <row r="152">
          <cell r="B152">
            <v>144</v>
          </cell>
          <cell r="C152" t="str">
            <v>BRS27KM75</v>
          </cell>
          <cell r="D152" t="str">
            <v>AGY Holding Corp. (as successor to Kagy Holding Company, Inc.)</v>
          </cell>
          <cell r="E152" t="str">
            <v>Collateral Purchase</v>
          </cell>
          <cell r="F152">
            <v>750000</v>
          </cell>
          <cell r="G152">
            <v>-750000</v>
          </cell>
          <cell r="H152" t="str">
            <v>No</v>
          </cell>
          <cell r="I152">
            <v>38834</v>
          </cell>
          <cell r="J152">
            <v>750000</v>
          </cell>
          <cell r="K152">
            <v>750000</v>
          </cell>
          <cell r="L152">
            <v>100</v>
          </cell>
          <cell r="M152">
            <v>100</v>
          </cell>
          <cell r="N152" t="str">
            <v>N/A</v>
          </cell>
          <cell r="O152" t="str">
            <v>Initial Purchase</v>
          </cell>
          <cell r="P152">
            <v>38834</v>
          </cell>
          <cell r="Q152">
            <v>38849</v>
          </cell>
          <cell r="R152" t="str">
            <v>LOAN</v>
          </cell>
          <cell r="S152">
            <v>2.75E-2</v>
          </cell>
          <cell r="T152" t="str">
            <v>FLOATING</v>
          </cell>
          <cell r="U152" t="str">
            <v>N/A</v>
          </cell>
          <cell r="V152" t="str">
            <v>N/A</v>
          </cell>
          <cell r="W152">
            <v>0</v>
          </cell>
          <cell r="X152" t="str">
            <v>N/A</v>
          </cell>
          <cell r="Y152">
            <v>0</v>
          </cell>
          <cell r="Z152">
            <v>-750000</v>
          </cell>
          <cell r="AA152" t="str">
            <v>N/A</v>
          </cell>
        </row>
        <row r="153">
          <cell r="B153">
            <v>142</v>
          </cell>
          <cell r="C153" t="str">
            <v>BRS149AP8</v>
          </cell>
          <cell r="D153" t="str">
            <v>Dole Foods</v>
          </cell>
          <cell r="E153" t="str">
            <v>Collateral Purchase</v>
          </cell>
          <cell r="F153">
            <v>417802.13</v>
          </cell>
          <cell r="G153">
            <v>-418604.65</v>
          </cell>
          <cell r="H153" t="str">
            <v>No</v>
          </cell>
          <cell r="I153">
            <v>38834</v>
          </cell>
          <cell r="J153">
            <v>418604.65</v>
          </cell>
          <cell r="K153">
            <v>418604.65</v>
          </cell>
          <cell r="L153">
            <v>100</v>
          </cell>
          <cell r="M153">
            <v>100</v>
          </cell>
          <cell r="N153" t="str">
            <v>N/A</v>
          </cell>
          <cell r="O153" t="str">
            <v>Initial Purchase</v>
          </cell>
          <cell r="P153">
            <v>38834</v>
          </cell>
          <cell r="Q153">
            <v>38883</v>
          </cell>
          <cell r="R153" t="str">
            <v>LOAN</v>
          </cell>
          <cell r="S153">
            <v>1.4999999999999999E-2</v>
          </cell>
          <cell r="T153" t="str">
            <v>FLOATING</v>
          </cell>
          <cell r="U153" t="str">
            <v>N/A</v>
          </cell>
          <cell r="V153" t="str">
            <v>N/A</v>
          </cell>
          <cell r="W153">
            <v>0</v>
          </cell>
          <cell r="X153" t="str">
            <v>N/A</v>
          </cell>
          <cell r="Y153">
            <v>0</v>
          </cell>
          <cell r="Z153">
            <v>-418604.65</v>
          </cell>
          <cell r="AA153" t="str">
            <v>N/A</v>
          </cell>
        </row>
        <row r="154">
          <cell r="B154">
            <v>143</v>
          </cell>
          <cell r="C154" t="str">
            <v>BRS27NCX3</v>
          </cell>
          <cell r="D154" t="str">
            <v>Dole Foods</v>
          </cell>
          <cell r="E154" t="str">
            <v>Collateral Purchase</v>
          </cell>
          <cell r="F154">
            <v>186076.06</v>
          </cell>
          <cell r="G154">
            <v>-186046.51</v>
          </cell>
          <cell r="H154" t="str">
            <v>No</v>
          </cell>
          <cell r="I154">
            <v>38834</v>
          </cell>
          <cell r="J154">
            <v>186046.51</v>
          </cell>
          <cell r="K154">
            <v>186046.51</v>
          </cell>
          <cell r="L154">
            <v>100</v>
          </cell>
          <cell r="M154">
            <v>100</v>
          </cell>
          <cell r="N154" t="str">
            <v>N/A</v>
          </cell>
          <cell r="O154" t="str">
            <v>Initial Purchase</v>
          </cell>
          <cell r="P154">
            <v>38834</v>
          </cell>
          <cell r="Q154">
            <v>38883</v>
          </cell>
          <cell r="R154" t="str">
            <v>LOAN</v>
          </cell>
          <cell r="S154">
            <v>1.7500000000000002E-2</v>
          </cell>
          <cell r="T154" t="str">
            <v>FLOATING</v>
          </cell>
          <cell r="U154" t="str">
            <v>N/A</v>
          </cell>
          <cell r="V154" t="str">
            <v>N/A</v>
          </cell>
          <cell r="W154">
            <v>0</v>
          </cell>
          <cell r="X154" t="str">
            <v>N/A</v>
          </cell>
          <cell r="Y154">
            <v>0</v>
          </cell>
          <cell r="Z154">
            <v>-186046.51</v>
          </cell>
          <cell r="AA154" t="str">
            <v>N/A</v>
          </cell>
        </row>
        <row r="155">
          <cell r="B155">
            <v>150</v>
          </cell>
          <cell r="C155" t="str">
            <v>BRS28FGM9</v>
          </cell>
          <cell r="D155" t="str">
            <v>Dole Foods</v>
          </cell>
          <cell r="E155" t="str">
            <v>Collateral Purchase</v>
          </cell>
          <cell r="F155">
            <v>1392599.42</v>
          </cell>
          <cell r="G155">
            <v>-1395348.64</v>
          </cell>
          <cell r="H155" t="str">
            <v>No</v>
          </cell>
          <cell r="I155">
            <v>38834</v>
          </cell>
          <cell r="J155">
            <v>1395348.64</v>
          </cell>
          <cell r="K155">
            <v>1395348.64</v>
          </cell>
          <cell r="L155">
            <v>100</v>
          </cell>
          <cell r="M155">
            <v>100</v>
          </cell>
          <cell r="N155" t="str">
            <v>N/A</v>
          </cell>
          <cell r="O155" t="str">
            <v>Initial Purchase</v>
          </cell>
          <cell r="P155">
            <v>38834</v>
          </cell>
          <cell r="Q155">
            <v>38883</v>
          </cell>
          <cell r="R155" t="str">
            <v>LOAN</v>
          </cell>
          <cell r="S155">
            <v>1.7500000000000002E-2</v>
          </cell>
          <cell r="T155" t="str">
            <v>FLOATING</v>
          </cell>
          <cell r="U155" t="str">
            <v>N/A</v>
          </cell>
          <cell r="V155" t="str">
            <v>N/A</v>
          </cell>
          <cell r="W155">
            <v>0</v>
          </cell>
          <cell r="X155" t="str">
            <v>N/A</v>
          </cell>
          <cell r="Y155">
            <v>0</v>
          </cell>
          <cell r="Z155">
            <v>-1395348.64</v>
          </cell>
          <cell r="AA155" t="str">
            <v>N/A</v>
          </cell>
        </row>
        <row r="156">
          <cell r="B156">
            <v>151</v>
          </cell>
          <cell r="C156" t="str">
            <v>BRS14K5C8</v>
          </cell>
          <cell r="D156" t="str">
            <v>Deltek Systems, Inc.</v>
          </cell>
          <cell r="E156" t="str">
            <v>Collateral Purchase</v>
          </cell>
          <cell r="F156">
            <v>1000000</v>
          </cell>
          <cell r="G156">
            <v>-1000000</v>
          </cell>
          <cell r="H156" t="str">
            <v>No</v>
          </cell>
          <cell r="I156">
            <v>38835</v>
          </cell>
          <cell r="J156">
            <v>1000000</v>
          </cell>
          <cell r="K156">
            <v>1000000</v>
          </cell>
          <cell r="L156">
            <v>100</v>
          </cell>
          <cell r="M156">
            <v>100</v>
          </cell>
          <cell r="N156" t="str">
            <v>N/A</v>
          </cell>
          <cell r="O156" t="str">
            <v>Initial Purchase</v>
          </cell>
          <cell r="P156">
            <v>38835</v>
          </cell>
          <cell r="Q156">
            <v>38841</v>
          </cell>
          <cell r="R156" t="str">
            <v>LOAN</v>
          </cell>
          <cell r="S156">
            <v>2.2499999999999999E-2</v>
          </cell>
          <cell r="T156" t="str">
            <v>FLOATING</v>
          </cell>
          <cell r="U156" t="str">
            <v>N/A</v>
          </cell>
          <cell r="V156" t="str">
            <v>N/A</v>
          </cell>
          <cell r="W156">
            <v>0</v>
          </cell>
          <cell r="X156" t="str">
            <v>N/A</v>
          </cell>
          <cell r="Y156">
            <v>0</v>
          </cell>
          <cell r="Z156">
            <v>-1000000</v>
          </cell>
          <cell r="AA156" t="str">
            <v>N/A</v>
          </cell>
        </row>
        <row r="157">
          <cell r="B157">
            <v>152</v>
          </cell>
          <cell r="C157" t="str">
            <v>BRS28QFX2</v>
          </cell>
          <cell r="D157" t="str">
            <v>Lone Star Merger Corp. (to be merged with, and into, Activant Solutions Holdings Inc., which, in turn, will be merged with, and into, Activant Solutions Inc.)</v>
          </cell>
          <cell r="E157" t="str">
            <v>Collateral Purchase</v>
          </cell>
          <cell r="F157">
            <v>2000000</v>
          </cell>
          <cell r="G157">
            <v>-2000000</v>
          </cell>
          <cell r="H157" t="str">
            <v>No</v>
          </cell>
          <cell r="I157">
            <v>38838</v>
          </cell>
          <cell r="J157">
            <v>2000000</v>
          </cell>
          <cell r="K157">
            <v>2000000</v>
          </cell>
          <cell r="L157">
            <v>100</v>
          </cell>
          <cell r="M157">
            <v>100</v>
          </cell>
          <cell r="N157" t="str">
            <v>N/A</v>
          </cell>
          <cell r="O157" t="str">
            <v>Initial Purchase</v>
          </cell>
          <cell r="P157">
            <v>38838</v>
          </cell>
          <cell r="Q157">
            <v>38854</v>
          </cell>
          <cell r="R157" t="str">
            <v>LOAN</v>
          </cell>
          <cell r="S157">
            <v>0.02</v>
          </cell>
          <cell r="T157" t="str">
            <v>FLOATING</v>
          </cell>
          <cell r="U157" t="str">
            <v>N/A</v>
          </cell>
          <cell r="V157" t="str">
            <v>N/A</v>
          </cell>
          <cell r="W157">
            <v>0</v>
          </cell>
          <cell r="X157" t="str">
            <v>N/A</v>
          </cell>
          <cell r="Y157">
            <v>0</v>
          </cell>
          <cell r="Z157">
            <v>-2000000</v>
          </cell>
          <cell r="AA157" t="str">
            <v>N/A</v>
          </cell>
        </row>
        <row r="158">
          <cell r="B158">
            <v>156</v>
          </cell>
          <cell r="C158" t="str">
            <v>BRS28UP46</v>
          </cell>
          <cell r="D158" t="str">
            <v>Air Evac EMS Inc.</v>
          </cell>
          <cell r="E158" t="str">
            <v>Collateral Purchase</v>
          </cell>
          <cell r="F158">
            <v>428571.43</v>
          </cell>
          <cell r="G158">
            <v>-428571.43</v>
          </cell>
          <cell r="H158" t="str">
            <v>No</v>
          </cell>
          <cell r="I158">
            <v>38839</v>
          </cell>
          <cell r="J158">
            <v>428571.43</v>
          </cell>
          <cell r="K158">
            <v>428571.43</v>
          </cell>
          <cell r="L158">
            <v>100</v>
          </cell>
          <cell r="M158">
            <v>100</v>
          </cell>
          <cell r="N158" t="str">
            <v>N/A</v>
          </cell>
          <cell r="O158" t="str">
            <v>Initial Purchase</v>
          </cell>
          <cell r="P158">
            <v>38839</v>
          </cell>
          <cell r="Q158">
            <v>38880</v>
          </cell>
          <cell r="R158" t="str">
            <v>LOAN</v>
          </cell>
          <cell r="S158">
            <v>5.0000000000000001E-3</v>
          </cell>
          <cell r="T158" t="str">
            <v>FLOATING</v>
          </cell>
          <cell r="U158" t="str">
            <v>N/A</v>
          </cell>
          <cell r="V158" t="str">
            <v>N/A</v>
          </cell>
          <cell r="W158">
            <v>0</v>
          </cell>
          <cell r="X158" t="str">
            <v>N/A</v>
          </cell>
          <cell r="Y158">
            <v>0</v>
          </cell>
          <cell r="Z158">
            <v>-428571.43</v>
          </cell>
          <cell r="AA158" t="str">
            <v>N/A</v>
          </cell>
        </row>
        <row r="159">
          <cell r="B159">
            <v>158</v>
          </cell>
          <cell r="C159" t="str">
            <v>BRS28UJ76</v>
          </cell>
          <cell r="D159" t="str">
            <v xml:space="preserve"> Cequel Communications, LLC/Cequel Communications Holdings II, LLC</v>
          </cell>
          <cell r="E159" t="str">
            <v>Collateral Purchase</v>
          </cell>
          <cell r="F159">
            <v>1000000</v>
          </cell>
          <cell r="G159">
            <v>-1000000</v>
          </cell>
          <cell r="H159" t="str">
            <v>No</v>
          </cell>
          <cell r="I159">
            <v>38839</v>
          </cell>
          <cell r="J159">
            <v>1000000</v>
          </cell>
          <cell r="K159">
            <v>1000000</v>
          </cell>
          <cell r="L159">
            <v>100</v>
          </cell>
          <cell r="M159">
            <v>100</v>
          </cell>
          <cell r="N159" t="str">
            <v>N/A</v>
          </cell>
          <cell r="O159" t="str">
            <v>Initial Purchase</v>
          </cell>
          <cell r="P159">
            <v>38839</v>
          </cell>
          <cell r="Q159">
            <v>38852</v>
          </cell>
          <cell r="R159" t="str">
            <v>LOAN</v>
          </cell>
          <cell r="S159">
            <v>4.4999999999999998E-2</v>
          </cell>
          <cell r="T159" t="str">
            <v>FLOATING</v>
          </cell>
          <cell r="U159" t="str">
            <v>N/A</v>
          </cell>
          <cell r="V159" t="str">
            <v>N/A</v>
          </cell>
          <cell r="W159">
            <v>0</v>
          </cell>
          <cell r="X159" t="str">
            <v>N/A</v>
          </cell>
          <cell r="Y159">
            <v>0</v>
          </cell>
          <cell r="Z159">
            <v>-1000000</v>
          </cell>
          <cell r="AA159" t="str">
            <v>N/A</v>
          </cell>
        </row>
        <row r="160">
          <cell r="B160">
            <v>159</v>
          </cell>
          <cell r="C160" t="str">
            <v>BRS28UHQ6</v>
          </cell>
          <cell r="D160" t="str">
            <v xml:space="preserve"> Cequel Communications II, LLC/Cequel Communications I, LLC</v>
          </cell>
          <cell r="E160" t="str">
            <v>Collateral Purchase</v>
          </cell>
          <cell r="F160">
            <v>4000000</v>
          </cell>
          <cell r="G160">
            <v>-4000000</v>
          </cell>
          <cell r="H160" t="str">
            <v>No</v>
          </cell>
          <cell r="I160">
            <v>38839</v>
          </cell>
          <cell r="J160">
            <v>4000000</v>
          </cell>
          <cell r="K160">
            <v>4000000</v>
          </cell>
          <cell r="L160">
            <v>100</v>
          </cell>
          <cell r="M160">
            <v>100</v>
          </cell>
          <cell r="N160" t="str">
            <v>N/A</v>
          </cell>
          <cell r="O160" t="str">
            <v>Initial Purchase</v>
          </cell>
          <cell r="P160">
            <v>38839</v>
          </cell>
          <cell r="Q160">
            <v>38862</v>
          </cell>
          <cell r="R160" t="str">
            <v>LOAN</v>
          </cell>
          <cell r="S160">
            <v>2.2499999999999999E-2</v>
          </cell>
          <cell r="T160" t="str">
            <v>FLOATING</v>
          </cell>
          <cell r="U160" t="str">
            <v>N/A</v>
          </cell>
          <cell r="V160" t="str">
            <v>N/A</v>
          </cell>
          <cell r="W160">
            <v>0</v>
          </cell>
          <cell r="X160" t="str">
            <v>N/A</v>
          </cell>
          <cell r="Y160">
            <v>0</v>
          </cell>
          <cell r="Z160">
            <v>-4000000</v>
          </cell>
          <cell r="AA160" t="str">
            <v>N/A</v>
          </cell>
        </row>
        <row r="161">
          <cell r="B161">
            <v>153</v>
          </cell>
          <cell r="C161" t="str">
            <v>BRS27KM42</v>
          </cell>
          <cell r="D161" t="str">
            <v>CCO Holdings, LLC</v>
          </cell>
          <cell r="E161" t="str">
            <v>Collateral Purchase</v>
          </cell>
          <cell r="F161">
            <v>3000000</v>
          </cell>
          <cell r="G161">
            <v>-3000000</v>
          </cell>
          <cell r="H161" t="str">
            <v>No</v>
          </cell>
          <cell r="I161">
            <v>38839</v>
          </cell>
          <cell r="J161">
            <v>3000000</v>
          </cell>
          <cell r="K161">
            <v>3000000</v>
          </cell>
          <cell r="L161">
            <v>100</v>
          </cell>
          <cell r="M161">
            <v>100</v>
          </cell>
          <cell r="N161" t="str">
            <v>N/A</v>
          </cell>
          <cell r="O161" t="str">
            <v>Initial Purchase</v>
          </cell>
          <cell r="P161">
            <v>38839</v>
          </cell>
          <cell r="Q161">
            <v>38860</v>
          </cell>
          <cell r="R161" t="str">
            <v>LOAN</v>
          </cell>
          <cell r="S161">
            <v>2.6249999999999999E-2</v>
          </cell>
          <cell r="T161" t="str">
            <v>FLOATING</v>
          </cell>
          <cell r="U161" t="str">
            <v>N/A</v>
          </cell>
          <cell r="V161" t="str">
            <v>N/A</v>
          </cell>
          <cell r="W161">
            <v>0</v>
          </cell>
          <cell r="X161" t="str">
            <v>N/A</v>
          </cell>
          <cell r="Y161">
            <v>0</v>
          </cell>
          <cell r="Z161">
            <v>-3000000</v>
          </cell>
          <cell r="AA161" t="str">
            <v>N/A</v>
          </cell>
        </row>
        <row r="162">
          <cell r="B162">
            <v>157</v>
          </cell>
          <cell r="C162" t="str">
            <v>BRS28U1S9</v>
          </cell>
          <cell r="D162" t="str">
            <v>NPC International, Inc.</v>
          </cell>
          <cell r="E162" t="str">
            <v>Collateral Purchase</v>
          </cell>
          <cell r="F162">
            <v>483333.33</v>
          </cell>
          <cell r="G162">
            <v>-483333.33</v>
          </cell>
          <cell r="H162" t="str">
            <v>No</v>
          </cell>
          <cell r="I162">
            <v>38839</v>
          </cell>
          <cell r="J162">
            <v>483333.33</v>
          </cell>
          <cell r="K162">
            <v>483333.33</v>
          </cell>
          <cell r="L162">
            <v>100</v>
          </cell>
          <cell r="M162">
            <v>100</v>
          </cell>
          <cell r="N162" t="str">
            <v>N/A</v>
          </cell>
          <cell r="O162" t="str">
            <v>Initial Purchase</v>
          </cell>
          <cell r="P162">
            <v>38839</v>
          </cell>
          <cell r="Q162">
            <v>38862</v>
          </cell>
          <cell r="R162" t="str">
            <v>LOAN</v>
          </cell>
          <cell r="S162">
            <v>1.7500000000000002E-2</v>
          </cell>
          <cell r="T162" t="str">
            <v>FLOATING</v>
          </cell>
          <cell r="U162" t="str">
            <v>N/A</v>
          </cell>
          <cell r="V162" t="str">
            <v>N/A</v>
          </cell>
          <cell r="W162">
            <v>0</v>
          </cell>
          <cell r="X162" t="str">
            <v>N/A</v>
          </cell>
          <cell r="Y162">
            <v>0</v>
          </cell>
          <cell r="Z162">
            <v>-483333.33</v>
          </cell>
          <cell r="AA162" t="str">
            <v>N/A</v>
          </cell>
        </row>
        <row r="163">
          <cell r="B163">
            <v>154</v>
          </cell>
          <cell r="C163" t="str">
            <v>BRS279751a</v>
          </cell>
          <cell r="D163" t="str">
            <v>UPC Broadband Holding B.V. and UPC Financing Partnership</v>
          </cell>
          <cell r="E163" t="str">
            <v>Collateral Purchase</v>
          </cell>
          <cell r="F163">
            <v>752062.5</v>
          </cell>
          <cell r="G163">
            <v>-750000</v>
          </cell>
          <cell r="H163" t="str">
            <v>No</v>
          </cell>
          <cell r="I163">
            <v>38839</v>
          </cell>
          <cell r="J163">
            <v>750000</v>
          </cell>
          <cell r="K163">
            <v>750000</v>
          </cell>
          <cell r="L163">
            <v>100.375</v>
          </cell>
          <cell r="M163">
            <v>100.375</v>
          </cell>
          <cell r="N163" t="str">
            <v>N/A</v>
          </cell>
          <cell r="O163" t="str">
            <v>Initial Purchase</v>
          </cell>
          <cell r="P163">
            <v>38839</v>
          </cell>
          <cell r="Q163">
            <v>38889</v>
          </cell>
          <cell r="R163" t="str">
            <v>LOAN</v>
          </cell>
          <cell r="S163">
            <v>0.02</v>
          </cell>
          <cell r="T163" t="str">
            <v>FLOATING</v>
          </cell>
          <cell r="U163" t="str">
            <v>N/A</v>
          </cell>
          <cell r="V163" t="str">
            <v>N/A</v>
          </cell>
          <cell r="W163">
            <v>0</v>
          </cell>
          <cell r="X163" t="str">
            <v>N/A</v>
          </cell>
          <cell r="Y163">
            <v>2812.5</v>
          </cell>
          <cell r="Z163">
            <v>-752812.5</v>
          </cell>
          <cell r="AA163" t="str">
            <v>N/A</v>
          </cell>
        </row>
        <row r="164">
          <cell r="B164">
            <v>155</v>
          </cell>
          <cell r="C164" t="str">
            <v>BRS279793a</v>
          </cell>
          <cell r="D164" t="str">
            <v>UPC Broadband Holding B.V. and UPC Financing Partnership</v>
          </cell>
          <cell r="E164" t="str">
            <v>Collateral Purchase</v>
          </cell>
          <cell r="F164">
            <v>752062.5</v>
          </cell>
          <cell r="G164">
            <v>-750000</v>
          </cell>
          <cell r="H164" t="str">
            <v>No</v>
          </cell>
          <cell r="I164">
            <v>38839</v>
          </cell>
          <cell r="J164">
            <v>750000</v>
          </cell>
          <cell r="K164">
            <v>750000</v>
          </cell>
          <cell r="L164">
            <v>100.375</v>
          </cell>
          <cell r="M164">
            <v>100.375</v>
          </cell>
          <cell r="N164" t="str">
            <v>N/A</v>
          </cell>
          <cell r="O164" t="str">
            <v>Initial Purchase</v>
          </cell>
          <cell r="P164">
            <v>38839</v>
          </cell>
          <cell r="Q164">
            <v>38889</v>
          </cell>
          <cell r="R164" t="str">
            <v>LOAN</v>
          </cell>
          <cell r="S164">
            <v>0.02</v>
          </cell>
          <cell r="T164" t="str">
            <v>FLOATING</v>
          </cell>
          <cell r="U164" t="str">
            <v>N/A</v>
          </cell>
          <cell r="V164" t="str">
            <v>N/A</v>
          </cell>
          <cell r="W164">
            <v>0</v>
          </cell>
          <cell r="X164" t="str">
            <v>N/A</v>
          </cell>
          <cell r="Y164">
            <v>2812.5</v>
          </cell>
          <cell r="Z164">
            <v>-752812.5</v>
          </cell>
          <cell r="AA164" t="str">
            <v>N/A</v>
          </cell>
        </row>
        <row r="165">
          <cell r="B165">
            <v>161</v>
          </cell>
          <cell r="C165" t="str">
            <v>BRS28WMV5</v>
          </cell>
          <cell r="D165" t="str">
            <v>Clean Earth, Inc.</v>
          </cell>
          <cell r="E165" t="str">
            <v>Collateral Purchase</v>
          </cell>
          <cell r="F165">
            <v>125000</v>
          </cell>
          <cell r="G165">
            <v>-125000</v>
          </cell>
          <cell r="H165" t="str">
            <v>No</v>
          </cell>
          <cell r="I165">
            <v>38840</v>
          </cell>
          <cell r="J165">
            <v>125000</v>
          </cell>
          <cell r="K165">
            <v>125000</v>
          </cell>
          <cell r="L165">
            <v>100</v>
          </cell>
          <cell r="M165">
            <v>100</v>
          </cell>
          <cell r="N165" t="str">
            <v>N/A</v>
          </cell>
          <cell r="O165" t="str">
            <v>Initial Purchase</v>
          </cell>
          <cell r="P165">
            <v>38840</v>
          </cell>
          <cell r="Q165">
            <v>38985</v>
          </cell>
          <cell r="R165" t="str">
            <v>LOAN</v>
          </cell>
          <cell r="S165">
            <v>0.03</v>
          </cell>
          <cell r="T165" t="str">
            <v>FLOATING</v>
          </cell>
          <cell r="U165" t="str">
            <v>N/A</v>
          </cell>
          <cell r="V165" t="str">
            <v>N/A</v>
          </cell>
          <cell r="W165">
            <v>0</v>
          </cell>
          <cell r="X165" t="str">
            <v>N/A</v>
          </cell>
          <cell r="Y165">
            <v>0</v>
          </cell>
          <cell r="Z165">
            <v>-125000</v>
          </cell>
          <cell r="AA165" t="str">
            <v>N/A</v>
          </cell>
        </row>
        <row r="166">
          <cell r="B166">
            <v>160</v>
          </cell>
          <cell r="C166" t="str">
            <v>BRS28USZ4</v>
          </cell>
          <cell r="D166" t="str">
            <v>Mediacom Illinois LLC</v>
          </cell>
          <cell r="E166" t="str">
            <v>Collateral Purchase</v>
          </cell>
          <cell r="F166">
            <v>2000000</v>
          </cell>
          <cell r="G166">
            <v>-2000000</v>
          </cell>
          <cell r="H166" t="str">
            <v>No</v>
          </cell>
          <cell r="I166">
            <v>38840</v>
          </cell>
          <cell r="J166">
            <v>2000000</v>
          </cell>
          <cell r="K166">
            <v>2000000</v>
          </cell>
          <cell r="L166">
            <v>100</v>
          </cell>
          <cell r="M166">
            <v>100</v>
          </cell>
          <cell r="N166" t="str">
            <v>N/A</v>
          </cell>
          <cell r="O166" t="str">
            <v>Initial Purchase</v>
          </cell>
          <cell r="P166">
            <v>38840</v>
          </cell>
          <cell r="Q166">
            <v>38883</v>
          </cell>
          <cell r="R166" t="str">
            <v>LOAN</v>
          </cell>
          <cell r="S166">
            <v>1.7500000000000002E-2</v>
          </cell>
          <cell r="T166" t="str">
            <v>FLOATING</v>
          </cell>
          <cell r="U166" t="str">
            <v>N/A</v>
          </cell>
          <cell r="V166" t="str">
            <v>N/A</v>
          </cell>
          <cell r="W166">
            <v>0</v>
          </cell>
          <cell r="X166" t="str">
            <v>N/A</v>
          </cell>
          <cell r="Y166">
            <v>0</v>
          </cell>
          <cell r="Z166">
            <v>-2000000</v>
          </cell>
          <cell r="AA166" t="str">
            <v>N/A</v>
          </cell>
        </row>
        <row r="167">
          <cell r="B167">
            <v>162</v>
          </cell>
          <cell r="C167" t="str">
            <v>BRS28WNK8</v>
          </cell>
          <cell r="D167" t="str">
            <v>Unifrax Corporation/Unifrax Holding Co.</v>
          </cell>
          <cell r="E167" t="str">
            <v>Collateral Purchase</v>
          </cell>
          <cell r="F167">
            <v>750000</v>
          </cell>
          <cell r="G167">
            <v>-750000</v>
          </cell>
          <cell r="H167" t="str">
            <v>No</v>
          </cell>
          <cell r="I167">
            <v>38840</v>
          </cell>
          <cell r="J167">
            <v>750000</v>
          </cell>
          <cell r="K167">
            <v>750000</v>
          </cell>
          <cell r="L167">
            <v>100</v>
          </cell>
          <cell r="M167">
            <v>100</v>
          </cell>
          <cell r="N167" t="str">
            <v>N/A</v>
          </cell>
          <cell r="O167" t="str">
            <v>Initial Purchase</v>
          </cell>
          <cell r="P167">
            <v>38840</v>
          </cell>
          <cell r="Q167">
            <v>38869</v>
          </cell>
          <cell r="R167" t="str">
            <v>LOAN</v>
          </cell>
          <cell r="S167">
            <v>2.2499999999999999E-2</v>
          </cell>
          <cell r="T167" t="str">
            <v>FLOATING</v>
          </cell>
          <cell r="U167" t="str">
            <v>N/A</v>
          </cell>
          <cell r="V167" t="str">
            <v>N/A</v>
          </cell>
          <cell r="W167">
            <v>0</v>
          </cell>
          <cell r="X167" t="str">
            <v>N/A</v>
          </cell>
          <cell r="Y167">
            <v>0</v>
          </cell>
          <cell r="Z167">
            <v>-750000</v>
          </cell>
          <cell r="AA167" t="str">
            <v>N/A</v>
          </cell>
        </row>
        <row r="168">
          <cell r="B168">
            <v>163</v>
          </cell>
          <cell r="C168" t="str">
            <v>BRS28WNL6</v>
          </cell>
          <cell r="D168" t="str">
            <v>Restaurant Company (The)</v>
          </cell>
          <cell r="E168" t="str">
            <v>Collateral Purchase</v>
          </cell>
          <cell r="F168">
            <v>1250000</v>
          </cell>
          <cell r="G168">
            <v>-1250000</v>
          </cell>
          <cell r="H168" t="str">
            <v>No</v>
          </cell>
          <cell r="I168">
            <v>38840</v>
          </cell>
          <cell r="J168">
            <v>1250000</v>
          </cell>
          <cell r="K168">
            <v>1250000</v>
          </cell>
          <cell r="L168">
            <v>100</v>
          </cell>
          <cell r="M168">
            <v>100</v>
          </cell>
          <cell r="N168" t="str">
            <v>N/A</v>
          </cell>
          <cell r="O168" t="str">
            <v>Initial Purchase</v>
          </cell>
          <cell r="P168">
            <v>38840</v>
          </cell>
          <cell r="Q168">
            <v>38854</v>
          </cell>
          <cell r="R168" t="str">
            <v>LOAN</v>
          </cell>
          <cell r="S168">
            <v>2.75E-2</v>
          </cell>
          <cell r="T168" t="str">
            <v>FLOATING</v>
          </cell>
          <cell r="U168" t="str">
            <v>N/A</v>
          </cell>
          <cell r="V168" t="str">
            <v>N/A</v>
          </cell>
          <cell r="W168">
            <v>0</v>
          </cell>
          <cell r="X168" t="str">
            <v>N/A</v>
          </cell>
          <cell r="Y168">
            <v>0</v>
          </cell>
          <cell r="Z168">
            <v>-1250000</v>
          </cell>
          <cell r="AA168" t="str">
            <v>N/A</v>
          </cell>
        </row>
        <row r="169">
          <cell r="B169">
            <v>167</v>
          </cell>
          <cell r="C169" t="str">
            <v>BRS28ZKC2</v>
          </cell>
          <cell r="D169" t="str">
            <v>VJCS Acquisition, Inc.</v>
          </cell>
          <cell r="E169" t="str">
            <v>Collateral Purchase</v>
          </cell>
          <cell r="F169">
            <v>3000000</v>
          </cell>
          <cell r="G169">
            <v>-3000000</v>
          </cell>
          <cell r="H169" t="str">
            <v>No</v>
          </cell>
          <cell r="I169">
            <v>38842</v>
          </cell>
          <cell r="J169">
            <v>3000000</v>
          </cell>
          <cell r="K169">
            <v>3000000</v>
          </cell>
          <cell r="L169">
            <v>100</v>
          </cell>
          <cell r="M169">
            <v>100</v>
          </cell>
          <cell r="N169" t="str">
            <v>N/A</v>
          </cell>
          <cell r="O169" t="str">
            <v>Initial Purchase</v>
          </cell>
          <cell r="P169">
            <v>38842</v>
          </cell>
          <cell r="Q169">
            <v>38924</v>
          </cell>
          <cell r="R169" t="str">
            <v>LOAN</v>
          </cell>
          <cell r="S169">
            <v>2.2499999999999999E-2</v>
          </cell>
          <cell r="T169" t="str">
            <v>FLOATING</v>
          </cell>
          <cell r="U169" t="str">
            <v>N/A</v>
          </cell>
          <cell r="V169" t="str">
            <v>N/A</v>
          </cell>
          <cell r="W169">
            <v>0</v>
          </cell>
          <cell r="X169" t="str">
            <v>N/A</v>
          </cell>
          <cell r="Y169">
            <v>0</v>
          </cell>
          <cell r="Z169">
            <v>-3000000</v>
          </cell>
          <cell r="AA169" t="str">
            <v>N/A</v>
          </cell>
        </row>
        <row r="170">
          <cell r="B170">
            <v>166</v>
          </cell>
          <cell r="C170" t="str">
            <v>BRS28ZWB1</v>
          </cell>
          <cell r="D170" t="str">
            <v>iPayment, Inc.</v>
          </cell>
          <cell r="E170" t="str">
            <v>Collateral Purchase</v>
          </cell>
          <cell r="F170">
            <v>4000000</v>
          </cell>
          <cell r="G170">
            <v>-4000000</v>
          </cell>
          <cell r="H170" t="str">
            <v>No</v>
          </cell>
          <cell r="I170">
            <v>38842</v>
          </cell>
          <cell r="J170">
            <v>4000000</v>
          </cell>
          <cell r="K170">
            <v>4000000</v>
          </cell>
          <cell r="L170">
            <v>100</v>
          </cell>
          <cell r="M170">
            <v>100</v>
          </cell>
          <cell r="N170" t="str">
            <v>N/A</v>
          </cell>
          <cell r="O170" t="str">
            <v>Initial Purchase</v>
          </cell>
          <cell r="P170">
            <v>38842</v>
          </cell>
          <cell r="Q170">
            <v>38855</v>
          </cell>
          <cell r="R170" t="str">
            <v>LOAN</v>
          </cell>
          <cell r="S170">
            <v>2.2499999999999999E-2</v>
          </cell>
          <cell r="T170" t="str">
            <v>FLOATING</v>
          </cell>
          <cell r="U170" t="str">
            <v>N/A</v>
          </cell>
          <cell r="V170" t="str">
            <v>N/A</v>
          </cell>
          <cell r="W170">
            <v>0</v>
          </cell>
          <cell r="X170" t="str">
            <v>N/A</v>
          </cell>
          <cell r="Y170">
            <v>0</v>
          </cell>
          <cell r="Z170">
            <v>-4000000</v>
          </cell>
          <cell r="AA170" t="str">
            <v>N/A</v>
          </cell>
        </row>
        <row r="171">
          <cell r="B171">
            <v>170</v>
          </cell>
          <cell r="C171" t="str">
            <v>BRS291AK9</v>
          </cell>
          <cell r="D171" t="str">
            <v>Niska Gas Storage US, LLC/Aeco Gas Storage Partnership/Niska Gas Storage Canada ULC</v>
          </cell>
          <cell r="E171" t="str">
            <v>Collateral Purchase</v>
          </cell>
          <cell r="F171">
            <v>381818.18</v>
          </cell>
          <cell r="G171">
            <v>-381818.18</v>
          </cell>
          <cell r="H171" t="str">
            <v>No</v>
          </cell>
          <cell r="I171">
            <v>38842</v>
          </cell>
          <cell r="J171">
            <v>381818.18</v>
          </cell>
          <cell r="K171">
            <v>381818.18</v>
          </cell>
          <cell r="L171">
            <v>100</v>
          </cell>
          <cell r="M171">
            <v>100</v>
          </cell>
          <cell r="N171" t="str">
            <v>N/A</v>
          </cell>
          <cell r="O171" t="str">
            <v>Initial Purchase</v>
          </cell>
          <cell r="P171">
            <v>38842</v>
          </cell>
          <cell r="Q171">
            <v>38860</v>
          </cell>
          <cell r="R171" t="str">
            <v>LOAN</v>
          </cell>
          <cell r="S171">
            <v>1.7500000000000002E-2</v>
          </cell>
          <cell r="T171" t="str">
            <v>FLOATING</v>
          </cell>
          <cell r="U171" t="str">
            <v>N/A</v>
          </cell>
          <cell r="V171" t="str">
            <v>N/A</v>
          </cell>
          <cell r="W171">
            <v>0</v>
          </cell>
          <cell r="X171" t="str">
            <v>N/A</v>
          </cell>
          <cell r="Y171">
            <v>0</v>
          </cell>
          <cell r="Z171">
            <v>-381818.18</v>
          </cell>
          <cell r="AA171" t="str">
            <v>N/A</v>
          </cell>
        </row>
        <row r="172">
          <cell r="B172">
            <v>169</v>
          </cell>
          <cell r="C172" t="str">
            <v>BRS291AN3</v>
          </cell>
          <cell r="D172" t="str">
            <v>Niska Gas Storage US, LLC/Aeco Gas Storage Partnership/Niska Gas Storage Canada ULC</v>
          </cell>
          <cell r="E172" t="str">
            <v>Collateral Purchase</v>
          </cell>
          <cell r="F172">
            <v>2000000</v>
          </cell>
          <cell r="G172">
            <v>-2000000</v>
          </cell>
          <cell r="H172" t="str">
            <v>No</v>
          </cell>
          <cell r="I172">
            <v>38842</v>
          </cell>
          <cell r="J172">
            <v>2000000</v>
          </cell>
          <cell r="K172">
            <v>2000000</v>
          </cell>
          <cell r="L172">
            <v>100</v>
          </cell>
          <cell r="M172">
            <v>100</v>
          </cell>
          <cell r="N172" t="str">
            <v>N/A</v>
          </cell>
          <cell r="O172" t="str">
            <v>Initial Purchase</v>
          </cell>
          <cell r="P172">
            <v>38842</v>
          </cell>
          <cell r="Q172">
            <v>38860</v>
          </cell>
          <cell r="R172" t="str">
            <v>LOAN</v>
          </cell>
          <cell r="S172">
            <v>1.7500000000000002E-2</v>
          </cell>
          <cell r="T172" t="str">
            <v>FLOATING</v>
          </cell>
          <cell r="U172" t="str">
            <v>N/A</v>
          </cell>
          <cell r="V172" t="str">
            <v>N/A</v>
          </cell>
          <cell r="W172">
            <v>0</v>
          </cell>
          <cell r="X172" t="str">
            <v>N/A</v>
          </cell>
          <cell r="Y172">
            <v>0</v>
          </cell>
          <cell r="Z172">
            <v>-2000000</v>
          </cell>
          <cell r="AA172" t="str">
            <v>N/A</v>
          </cell>
        </row>
        <row r="173">
          <cell r="B173">
            <v>171</v>
          </cell>
          <cell r="C173" t="str">
            <v>BRS291AS2</v>
          </cell>
          <cell r="D173" t="str">
            <v>Niska Gas Storage US, LLC/Aeco Gas Storage Partnership/Niska Gas Storage Canada ULC</v>
          </cell>
          <cell r="E173" t="str">
            <v>Collateral Purchase</v>
          </cell>
          <cell r="F173">
            <v>254545.45</v>
          </cell>
          <cell r="G173">
            <v>-254545.45</v>
          </cell>
          <cell r="H173" t="str">
            <v>No</v>
          </cell>
          <cell r="I173">
            <v>38842</v>
          </cell>
          <cell r="J173">
            <v>254545.45</v>
          </cell>
          <cell r="K173">
            <v>254545.45</v>
          </cell>
          <cell r="L173">
            <v>100</v>
          </cell>
          <cell r="M173">
            <v>100</v>
          </cell>
          <cell r="N173" t="str">
            <v>N/A</v>
          </cell>
          <cell r="O173" t="str">
            <v>Initial Purchase</v>
          </cell>
          <cell r="P173">
            <v>38842</v>
          </cell>
          <cell r="Q173">
            <v>38985</v>
          </cell>
          <cell r="R173" t="str">
            <v>LOAN</v>
          </cell>
          <cell r="S173">
            <v>1.7500000000000002E-2</v>
          </cell>
          <cell r="T173" t="str">
            <v>FLOATING</v>
          </cell>
          <cell r="U173" t="str">
            <v>N/A</v>
          </cell>
          <cell r="V173" t="str">
            <v>N/A</v>
          </cell>
          <cell r="W173">
            <v>0</v>
          </cell>
          <cell r="X173" t="str">
            <v>N/A</v>
          </cell>
          <cell r="Y173">
            <v>0</v>
          </cell>
          <cell r="Z173">
            <v>-254545.45</v>
          </cell>
          <cell r="AA173" t="str">
            <v>N/A</v>
          </cell>
        </row>
        <row r="174">
          <cell r="B174">
            <v>172</v>
          </cell>
          <cell r="C174" t="str">
            <v>BRS291B44</v>
          </cell>
          <cell r="D174" t="str">
            <v>Niska Gas Storage US, LLC/Aeco Gas Storage Partnership/Niska Gas Storage Canada ULC</v>
          </cell>
          <cell r="E174" t="str">
            <v>Collateral Purchase</v>
          </cell>
          <cell r="F174">
            <v>363636.36</v>
          </cell>
          <cell r="G174">
            <v>-363636.36</v>
          </cell>
          <cell r="H174" t="str">
            <v>No</v>
          </cell>
          <cell r="I174">
            <v>38842</v>
          </cell>
          <cell r="J174">
            <v>363636.36</v>
          </cell>
          <cell r="K174">
            <v>363636.36</v>
          </cell>
          <cell r="L174">
            <v>100</v>
          </cell>
          <cell r="M174">
            <v>100</v>
          </cell>
          <cell r="N174" t="str">
            <v>N/A</v>
          </cell>
          <cell r="O174" t="str">
            <v>Initial Purchase</v>
          </cell>
          <cell r="P174">
            <v>38842</v>
          </cell>
          <cell r="Q174">
            <v>38860</v>
          </cell>
          <cell r="R174" t="str">
            <v>LOAN</v>
          </cell>
          <cell r="S174">
            <v>1.7500000000000002E-2</v>
          </cell>
          <cell r="T174" t="str">
            <v>FLOATING</v>
          </cell>
          <cell r="U174" t="str">
            <v>N/A</v>
          </cell>
          <cell r="V174" t="str">
            <v>N/A</v>
          </cell>
          <cell r="W174">
            <v>0</v>
          </cell>
          <cell r="X174" t="str">
            <v>N/A</v>
          </cell>
          <cell r="Y174">
            <v>0</v>
          </cell>
          <cell r="Z174">
            <v>-363636.36</v>
          </cell>
          <cell r="AA174" t="str">
            <v>N/A</v>
          </cell>
        </row>
        <row r="175">
          <cell r="B175">
            <v>173</v>
          </cell>
          <cell r="C175" t="str">
            <v>BRS28ZDD8</v>
          </cell>
          <cell r="D175" t="str">
            <v>QCE Finance LLC/QCE LLC</v>
          </cell>
          <cell r="E175" t="str">
            <v>Collateral Purchase</v>
          </cell>
          <cell r="F175">
            <v>2000000</v>
          </cell>
          <cell r="G175">
            <v>-2000000</v>
          </cell>
          <cell r="H175" t="str">
            <v>No</v>
          </cell>
          <cell r="I175">
            <v>38842</v>
          </cell>
          <cell r="J175">
            <v>2000000</v>
          </cell>
          <cell r="K175">
            <v>2000000</v>
          </cell>
          <cell r="L175">
            <v>100</v>
          </cell>
          <cell r="M175">
            <v>100</v>
          </cell>
          <cell r="N175" t="str">
            <v>N/A</v>
          </cell>
          <cell r="O175" t="str">
            <v>Initial Purchase</v>
          </cell>
          <cell r="P175">
            <v>38842</v>
          </cell>
          <cell r="Q175">
            <v>38853</v>
          </cell>
          <cell r="R175" t="str">
            <v>LOAN</v>
          </cell>
          <cell r="S175">
            <v>5.7500000000000002E-2</v>
          </cell>
          <cell r="T175" t="str">
            <v>FLOATING</v>
          </cell>
          <cell r="U175" t="str">
            <v>N/A</v>
          </cell>
          <cell r="V175" t="str">
            <v>N/A</v>
          </cell>
          <cell r="W175">
            <v>0</v>
          </cell>
          <cell r="X175" t="str">
            <v>N/A</v>
          </cell>
          <cell r="Y175">
            <v>0</v>
          </cell>
          <cell r="Z175">
            <v>-2000000</v>
          </cell>
          <cell r="AA175" t="str">
            <v>N/A</v>
          </cell>
        </row>
        <row r="176">
          <cell r="B176">
            <v>174</v>
          </cell>
          <cell r="C176" t="str">
            <v>BRS290WY7</v>
          </cell>
          <cell r="D176" t="str">
            <v>Billing Services Group Limited/Billing Services Group Luxembourg S.Ar.L./Billing Services Group North America, Inc./BSG Clearing Solutions Gmbh,</v>
          </cell>
          <cell r="E176" t="str">
            <v>Collateral Purchase</v>
          </cell>
          <cell r="F176">
            <v>2000000</v>
          </cell>
          <cell r="G176">
            <v>-2000000</v>
          </cell>
          <cell r="H176" t="str">
            <v>No</v>
          </cell>
          <cell r="I176">
            <v>38842</v>
          </cell>
          <cell r="J176">
            <v>2000000</v>
          </cell>
          <cell r="K176">
            <v>2000000</v>
          </cell>
          <cell r="L176">
            <v>100</v>
          </cell>
          <cell r="M176">
            <v>100</v>
          </cell>
          <cell r="N176" t="str">
            <v>N/A</v>
          </cell>
          <cell r="O176" t="str">
            <v>Initial Purchase</v>
          </cell>
          <cell r="P176">
            <v>38842</v>
          </cell>
          <cell r="Q176">
            <v>38855</v>
          </cell>
          <cell r="R176" t="str">
            <v>LOAN</v>
          </cell>
          <cell r="S176">
            <v>0.06</v>
          </cell>
          <cell r="T176" t="str">
            <v>FLOATING</v>
          </cell>
          <cell r="U176" t="str">
            <v>N/A</v>
          </cell>
          <cell r="V176" t="str">
            <v>N/A</v>
          </cell>
          <cell r="W176">
            <v>0</v>
          </cell>
          <cell r="X176" t="str">
            <v>N/A</v>
          </cell>
          <cell r="Y176">
            <v>0</v>
          </cell>
          <cell r="Z176">
            <v>-2000000</v>
          </cell>
          <cell r="AA176" t="str">
            <v>N/A</v>
          </cell>
        </row>
        <row r="177">
          <cell r="B177">
            <v>175</v>
          </cell>
          <cell r="C177" t="str">
            <v>BRS290Y09</v>
          </cell>
          <cell r="D177" t="str">
            <v>Billing Services Group Limited/Billing Services Group Luxembourg S.Ar.L./Billing Services Group North America, Inc./BSG Clearing Solutions Gmbh,</v>
          </cell>
          <cell r="E177" t="str">
            <v>Collateral Purchase</v>
          </cell>
          <cell r="F177">
            <v>3000000</v>
          </cell>
          <cell r="G177">
            <v>-3000000</v>
          </cell>
          <cell r="H177" t="str">
            <v>No</v>
          </cell>
          <cell r="I177">
            <v>38842</v>
          </cell>
          <cell r="J177">
            <v>3000000</v>
          </cell>
          <cell r="K177">
            <v>3000000</v>
          </cell>
          <cell r="L177">
            <v>100</v>
          </cell>
          <cell r="M177">
            <v>100</v>
          </cell>
          <cell r="N177" t="str">
            <v>N/A</v>
          </cell>
          <cell r="O177" t="str">
            <v>Initial Purchase</v>
          </cell>
          <cell r="P177">
            <v>38842</v>
          </cell>
          <cell r="Q177">
            <v>38863</v>
          </cell>
          <cell r="R177" t="str">
            <v>LOAN</v>
          </cell>
          <cell r="S177">
            <v>2.5000000000000001E-2</v>
          </cell>
          <cell r="T177" t="str">
            <v>FLOATING</v>
          </cell>
          <cell r="U177" t="str">
            <v>N/A</v>
          </cell>
          <cell r="V177" t="str">
            <v>N/A</v>
          </cell>
          <cell r="W177">
            <v>0</v>
          </cell>
          <cell r="X177" t="str">
            <v>N/A</v>
          </cell>
          <cell r="Y177">
            <v>0</v>
          </cell>
          <cell r="Z177">
            <v>-3000000</v>
          </cell>
          <cell r="AA177" t="str">
            <v>N/A</v>
          </cell>
        </row>
        <row r="178">
          <cell r="B178">
            <v>176</v>
          </cell>
          <cell r="C178" t="str">
            <v>BRS291A78a</v>
          </cell>
          <cell r="D178" t="str">
            <v>CMP Susquehanna Corp.</v>
          </cell>
          <cell r="E178" t="str">
            <v>Collateral Purchase</v>
          </cell>
          <cell r="F178">
            <v>3000000</v>
          </cell>
          <cell r="G178">
            <v>-3000000</v>
          </cell>
          <cell r="H178" t="str">
            <v>No</v>
          </cell>
          <cell r="I178">
            <v>38842</v>
          </cell>
          <cell r="J178">
            <v>3000000</v>
          </cell>
          <cell r="K178">
            <v>3000000</v>
          </cell>
          <cell r="L178">
            <v>100</v>
          </cell>
          <cell r="M178">
            <v>100</v>
          </cell>
          <cell r="N178" t="str">
            <v>N/A</v>
          </cell>
          <cell r="O178" t="str">
            <v>Initial Purchase</v>
          </cell>
          <cell r="P178">
            <v>38842</v>
          </cell>
          <cell r="Q178">
            <v>38867</v>
          </cell>
          <cell r="R178" t="str">
            <v>LOAN</v>
          </cell>
          <cell r="S178">
            <v>0.02</v>
          </cell>
          <cell r="T178" t="str">
            <v>FLOATING</v>
          </cell>
          <cell r="U178" t="str">
            <v>N/A</v>
          </cell>
          <cell r="V178" t="str">
            <v>N/A</v>
          </cell>
          <cell r="W178">
            <v>0</v>
          </cell>
          <cell r="X178" t="str">
            <v>N/A</v>
          </cell>
          <cell r="Y178">
            <v>0</v>
          </cell>
          <cell r="Z178">
            <v>-3000000</v>
          </cell>
          <cell r="AA178" t="str">
            <v>N/A</v>
          </cell>
        </row>
        <row r="179">
          <cell r="B179">
            <v>165</v>
          </cell>
          <cell r="C179" t="str">
            <v>BRS28ZCL1</v>
          </cell>
          <cell r="D179" t="str">
            <v>QCE Finance LLC/QCE LLC</v>
          </cell>
          <cell r="E179" t="str">
            <v>Collateral Purchase</v>
          </cell>
          <cell r="F179">
            <v>2000000</v>
          </cell>
          <cell r="G179">
            <v>-2000000</v>
          </cell>
          <cell r="H179" t="str">
            <v>No</v>
          </cell>
          <cell r="I179">
            <v>38842</v>
          </cell>
          <cell r="J179">
            <v>2000000</v>
          </cell>
          <cell r="K179">
            <v>2000000</v>
          </cell>
          <cell r="L179">
            <v>100</v>
          </cell>
          <cell r="M179">
            <v>100</v>
          </cell>
          <cell r="N179" t="str">
            <v>N/A</v>
          </cell>
          <cell r="O179" t="str">
            <v>Initial Purchase</v>
          </cell>
          <cell r="P179">
            <v>38842</v>
          </cell>
          <cell r="Q179">
            <v>38862</v>
          </cell>
          <cell r="R179" t="str">
            <v>LOAN</v>
          </cell>
          <cell r="S179">
            <v>2.2499999999999999E-2</v>
          </cell>
          <cell r="T179" t="str">
            <v>FLOATING</v>
          </cell>
          <cell r="U179" t="str">
            <v>N/A</v>
          </cell>
          <cell r="V179" t="str">
            <v>N/A</v>
          </cell>
          <cell r="W179">
            <v>0</v>
          </cell>
          <cell r="X179" t="str">
            <v>N/A</v>
          </cell>
          <cell r="Y179">
            <v>0</v>
          </cell>
          <cell r="Z179">
            <v>-2000000</v>
          </cell>
          <cell r="AA179" t="str">
            <v>N/A</v>
          </cell>
        </row>
        <row r="180">
          <cell r="B180">
            <v>177</v>
          </cell>
          <cell r="C180" t="str">
            <v>BRS29AWP4</v>
          </cell>
          <cell r="D180" t="str">
            <v>CBRL Group, Inc.</v>
          </cell>
          <cell r="E180" t="str">
            <v>Collateral Purchase</v>
          </cell>
          <cell r="F180">
            <v>4000000</v>
          </cell>
          <cell r="G180">
            <v>-4000000</v>
          </cell>
          <cell r="H180" t="str">
            <v>No</v>
          </cell>
          <cell r="I180">
            <v>38846</v>
          </cell>
          <cell r="J180">
            <v>4000000</v>
          </cell>
          <cell r="K180">
            <v>4000000</v>
          </cell>
          <cell r="L180">
            <v>100</v>
          </cell>
          <cell r="M180">
            <v>100</v>
          </cell>
          <cell r="N180" t="str">
            <v>N/A</v>
          </cell>
          <cell r="O180" t="str">
            <v>Initial Purchase</v>
          </cell>
          <cell r="P180">
            <v>38846</v>
          </cell>
          <cell r="Q180">
            <v>38861</v>
          </cell>
          <cell r="R180" t="str">
            <v>LOAN</v>
          </cell>
          <cell r="S180">
            <v>1.4999999999999999E-2</v>
          </cell>
          <cell r="T180" t="str">
            <v>FLOATING</v>
          </cell>
          <cell r="U180" t="str">
            <v>N/A</v>
          </cell>
          <cell r="V180" t="str">
            <v>N/A</v>
          </cell>
          <cell r="W180">
            <v>0</v>
          </cell>
          <cell r="X180" t="str">
            <v>N/A</v>
          </cell>
          <cell r="Y180">
            <v>0</v>
          </cell>
          <cell r="Z180">
            <v>-4000000</v>
          </cell>
          <cell r="AA180" t="str">
            <v>N/A</v>
          </cell>
        </row>
        <row r="181">
          <cell r="B181">
            <v>178</v>
          </cell>
          <cell r="C181" t="str">
            <v>BRS29AP15</v>
          </cell>
          <cell r="D181" t="str">
            <v>United Subcontractors, Inc./USI Senior Holdings, Inc./USI Intermediate Holdings, Inc.</v>
          </cell>
          <cell r="E181" t="str">
            <v>Collateral Purchase</v>
          </cell>
          <cell r="F181">
            <v>1497583.33</v>
          </cell>
          <cell r="G181">
            <v>-1500000</v>
          </cell>
          <cell r="H181" t="str">
            <v>No</v>
          </cell>
          <cell r="I181">
            <v>38846</v>
          </cell>
          <cell r="J181">
            <v>1500000</v>
          </cell>
          <cell r="K181">
            <v>1500000</v>
          </cell>
          <cell r="L181">
            <v>100</v>
          </cell>
          <cell r="M181">
            <v>100</v>
          </cell>
          <cell r="N181" t="str">
            <v>N/A</v>
          </cell>
          <cell r="O181" t="str">
            <v>Initial Purchase</v>
          </cell>
          <cell r="P181">
            <v>38846</v>
          </cell>
          <cell r="Q181">
            <v>38863</v>
          </cell>
          <cell r="R181" t="str">
            <v>LOAN</v>
          </cell>
          <cell r="S181">
            <v>7.2499999999999995E-2</v>
          </cell>
          <cell r="T181" t="str">
            <v>FLOATING</v>
          </cell>
          <cell r="U181" t="str">
            <v>N/A</v>
          </cell>
          <cell r="V181" t="str">
            <v>N/A</v>
          </cell>
          <cell r="W181">
            <v>0</v>
          </cell>
          <cell r="X181" t="str">
            <v>N/A</v>
          </cell>
          <cell r="Y181">
            <v>0</v>
          </cell>
          <cell r="Z181">
            <v>-1500000</v>
          </cell>
          <cell r="AA181" t="str">
            <v>N/A</v>
          </cell>
        </row>
        <row r="182">
          <cell r="B182">
            <v>179</v>
          </cell>
          <cell r="C182" t="str">
            <v>BRS1Z1N36</v>
          </cell>
          <cell r="D182" t="str">
            <v>United Subcontractors, Inc./USI Senior Holdings, Inc./USI Intermediate Holdings, Inc.</v>
          </cell>
          <cell r="E182" t="str">
            <v>Collateral Purchase</v>
          </cell>
          <cell r="F182">
            <v>2001500</v>
          </cell>
          <cell r="G182">
            <v>-2000000</v>
          </cell>
          <cell r="H182" t="str">
            <v>No</v>
          </cell>
          <cell r="I182">
            <v>38846</v>
          </cell>
          <cell r="J182">
            <v>2000000</v>
          </cell>
          <cell r="K182">
            <v>2000000</v>
          </cell>
          <cell r="L182">
            <v>100.125</v>
          </cell>
          <cell r="M182">
            <v>100.125</v>
          </cell>
          <cell r="N182" t="str">
            <v>N/A</v>
          </cell>
          <cell r="O182" t="str">
            <v>Initial Purchase</v>
          </cell>
          <cell r="P182">
            <v>38846</v>
          </cell>
          <cell r="Q182">
            <v>38863</v>
          </cell>
          <cell r="R182" t="str">
            <v>LOAN</v>
          </cell>
          <cell r="S182">
            <v>0.03</v>
          </cell>
          <cell r="T182" t="str">
            <v>FLOATING</v>
          </cell>
          <cell r="U182" t="str">
            <v>N/A</v>
          </cell>
          <cell r="V182" t="str">
            <v>N/A</v>
          </cell>
          <cell r="W182">
            <v>0</v>
          </cell>
          <cell r="X182" t="str">
            <v>N/A</v>
          </cell>
          <cell r="Y182">
            <v>2500</v>
          </cell>
          <cell r="Z182">
            <v>-2002500</v>
          </cell>
          <cell r="AA182" t="str">
            <v>N/A</v>
          </cell>
        </row>
        <row r="183">
          <cell r="B183">
            <v>180</v>
          </cell>
          <cell r="C183" t="str">
            <v>BRS27NCX3</v>
          </cell>
          <cell r="D183" t="str">
            <v>Dole Foods</v>
          </cell>
          <cell r="E183" t="str">
            <v>Collateral Sale</v>
          </cell>
          <cell r="F183">
            <v>185599.53</v>
          </cell>
          <cell r="G183">
            <v>186046.51</v>
          </cell>
          <cell r="H183" t="str">
            <v>No</v>
          </cell>
          <cell r="I183">
            <v>38847</v>
          </cell>
          <cell r="J183">
            <v>186046.51</v>
          </cell>
          <cell r="K183">
            <v>0</v>
          </cell>
          <cell r="L183" t="str">
            <v>N/A</v>
          </cell>
          <cell r="M183">
            <v>99.75</v>
          </cell>
          <cell r="N183">
            <v>99.75</v>
          </cell>
          <cell r="O183" t="str">
            <v>N/A</v>
          </cell>
          <cell r="P183">
            <v>38847</v>
          </cell>
          <cell r="Q183">
            <v>38883</v>
          </cell>
          <cell r="R183" t="str">
            <v>LOAN</v>
          </cell>
          <cell r="S183">
            <v>1.7500000000000002E-2</v>
          </cell>
          <cell r="T183" t="str">
            <v>FLOATING</v>
          </cell>
          <cell r="U183" t="str">
            <v>N/A</v>
          </cell>
          <cell r="V183" t="str">
            <v>N/A</v>
          </cell>
          <cell r="W183">
            <v>0</v>
          </cell>
          <cell r="X183" t="str">
            <v>N/A</v>
          </cell>
          <cell r="Y183" t="str">
            <v>N/A</v>
          </cell>
          <cell r="Z183" t="str">
            <v>N/A</v>
          </cell>
          <cell r="AA183" t="str">
            <v>N/A</v>
          </cell>
        </row>
        <row r="184">
          <cell r="B184">
            <v>181</v>
          </cell>
          <cell r="C184" t="str">
            <v>BRS28FGM9</v>
          </cell>
          <cell r="D184" t="str">
            <v>Dole Foods</v>
          </cell>
          <cell r="E184" t="str">
            <v>Collateral Sale</v>
          </cell>
          <cell r="F184">
            <v>1390050.01</v>
          </cell>
          <cell r="G184">
            <v>1395348.64</v>
          </cell>
          <cell r="H184" t="str">
            <v>No</v>
          </cell>
          <cell r="I184">
            <v>38847</v>
          </cell>
          <cell r="J184">
            <v>1395348.64</v>
          </cell>
          <cell r="K184">
            <v>0</v>
          </cell>
          <cell r="L184" t="str">
            <v>N/A</v>
          </cell>
          <cell r="M184">
            <v>99.75</v>
          </cell>
          <cell r="N184">
            <v>99.75</v>
          </cell>
          <cell r="O184" t="str">
            <v>N/A</v>
          </cell>
          <cell r="P184">
            <v>38847</v>
          </cell>
          <cell r="Q184">
            <v>38883</v>
          </cell>
          <cell r="R184" t="str">
            <v>LOAN</v>
          </cell>
          <cell r="S184">
            <v>1.7500000000000002E-2</v>
          </cell>
          <cell r="T184" t="str">
            <v>FLOATING</v>
          </cell>
          <cell r="U184" t="str">
            <v>N/A</v>
          </cell>
          <cell r="V184" t="str">
            <v>N/A</v>
          </cell>
          <cell r="W184">
            <v>0</v>
          </cell>
          <cell r="X184" t="str">
            <v>N/A</v>
          </cell>
          <cell r="Y184" t="str">
            <v>N/A</v>
          </cell>
          <cell r="Z184" t="str">
            <v>N/A</v>
          </cell>
          <cell r="AA184" t="str">
            <v>N/A</v>
          </cell>
        </row>
        <row r="185">
          <cell r="B185">
            <v>182</v>
          </cell>
          <cell r="C185" t="str">
            <v>BRS149AP8</v>
          </cell>
          <cell r="D185" t="str">
            <v>Dole Foods</v>
          </cell>
          <cell r="E185" t="str">
            <v>Collateral Sale</v>
          </cell>
          <cell r="F185">
            <v>417029.65</v>
          </cell>
          <cell r="G185">
            <v>418604.65</v>
          </cell>
          <cell r="H185" t="str">
            <v>No</v>
          </cell>
          <cell r="I185">
            <v>38847</v>
          </cell>
          <cell r="J185">
            <v>418604.65</v>
          </cell>
          <cell r="K185">
            <v>0</v>
          </cell>
          <cell r="L185" t="str">
            <v>N/A</v>
          </cell>
          <cell r="M185">
            <v>99.75</v>
          </cell>
          <cell r="N185">
            <v>99.75</v>
          </cell>
          <cell r="O185" t="str">
            <v>N/A</v>
          </cell>
          <cell r="P185">
            <v>38847</v>
          </cell>
          <cell r="Q185">
            <v>38883</v>
          </cell>
          <cell r="R185" t="str">
            <v>LOAN</v>
          </cell>
          <cell r="S185">
            <v>1.4999999999999999E-2</v>
          </cell>
          <cell r="T185" t="str">
            <v>FLOATING</v>
          </cell>
          <cell r="U185" t="str">
            <v>N/A</v>
          </cell>
          <cell r="V185" t="str">
            <v>N/A</v>
          </cell>
          <cell r="W185">
            <v>0</v>
          </cell>
          <cell r="X185" t="str">
            <v>N/A</v>
          </cell>
          <cell r="Y185" t="str">
            <v>N/A</v>
          </cell>
          <cell r="Z185" t="str">
            <v>N/A</v>
          </cell>
          <cell r="AA185" t="str">
            <v>N/A</v>
          </cell>
        </row>
        <row r="186">
          <cell r="B186">
            <v>183</v>
          </cell>
          <cell r="C186" t="str">
            <v>BRS29C8U6</v>
          </cell>
          <cell r="D186" t="str">
            <v>W&amp;T Offshore, Inc.</v>
          </cell>
          <cell r="E186" t="str">
            <v>Collateral Purchase</v>
          </cell>
          <cell r="F186">
            <v>2075000</v>
          </cell>
          <cell r="G186">
            <v>-2075000</v>
          </cell>
          <cell r="H186" t="str">
            <v>No</v>
          </cell>
          <cell r="I186">
            <v>38849</v>
          </cell>
          <cell r="J186">
            <v>2075000</v>
          </cell>
          <cell r="K186">
            <v>2075000</v>
          </cell>
          <cell r="L186">
            <v>100.125</v>
          </cell>
          <cell r="M186">
            <v>100</v>
          </cell>
          <cell r="N186" t="str">
            <v>N/A</v>
          </cell>
          <cell r="O186" t="str">
            <v>Initial Purchase</v>
          </cell>
          <cell r="P186">
            <v>38849</v>
          </cell>
          <cell r="Q186">
            <v>39017</v>
          </cell>
          <cell r="R186" t="str">
            <v>LOAN</v>
          </cell>
          <cell r="S186">
            <v>2.2499999999999999E-2</v>
          </cell>
          <cell r="T186" t="str">
            <v>FLOATING</v>
          </cell>
          <cell r="U186" t="str">
            <v>N/A</v>
          </cell>
          <cell r="V186" t="str">
            <v>N/A</v>
          </cell>
          <cell r="W186">
            <v>0</v>
          </cell>
          <cell r="X186" t="str">
            <v>N/A</v>
          </cell>
          <cell r="Y186">
            <v>2593.75</v>
          </cell>
          <cell r="Z186">
            <v>-2077593.75</v>
          </cell>
          <cell r="AA186" t="str">
            <v>N/A</v>
          </cell>
        </row>
        <row r="187">
          <cell r="B187">
            <v>184</v>
          </cell>
          <cell r="C187" t="str">
            <v>BRS29C422</v>
          </cell>
          <cell r="D187" t="str">
            <v>Moeller</v>
          </cell>
          <cell r="E187" t="str">
            <v>Collateral Purchase</v>
          </cell>
          <cell r="F187">
            <v>3030898.64</v>
          </cell>
          <cell r="G187">
            <v>-3000000</v>
          </cell>
          <cell r="H187" t="str">
            <v>No</v>
          </cell>
          <cell r="I187">
            <v>38849</v>
          </cell>
          <cell r="J187">
            <v>3000000</v>
          </cell>
          <cell r="K187">
            <v>3000000</v>
          </cell>
          <cell r="L187">
            <v>100.125</v>
          </cell>
          <cell r="M187">
            <v>101.625</v>
          </cell>
          <cell r="N187" t="str">
            <v>N/A</v>
          </cell>
          <cell r="O187" t="str">
            <v>Initial Purchase</v>
          </cell>
          <cell r="P187">
            <v>38849</v>
          </cell>
          <cell r="Q187">
            <v>38898</v>
          </cell>
          <cell r="R187" t="str">
            <v>LOAN</v>
          </cell>
          <cell r="S187">
            <v>5.7500000000000002E-2</v>
          </cell>
          <cell r="T187" t="str">
            <v>FLOATING</v>
          </cell>
          <cell r="U187" t="str">
            <v>N/A</v>
          </cell>
          <cell r="V187" t="str">
            <v>N/A</v>
          </cell>
          <cell r="W187">
            <v>0</v>
          </cell>
          <cell r="X187" t="str">
            <v>N/A</v>
          </cell>
          <cell r="Y187">
            <v>3750</v>
          </cell>
          <cell r="Z187">
            <v>-3003750</v>
          </cell>
          <cell r="AA187" t="str">
            <v>N/A</v>
          </cell>
        </row>
        <row r="188">
          <cell r="B188">
            <v>185</v>
          </cell>
          <cell r="C188" t="str">
            <v>BRS29CHN2</v>
          </cell>
          <cell r="D188" t="str">
            <v>Del Monte Corporation</v>
          </cell>
          <cell r="E188" t="str">
            <v>Collateral Purchase</v>
          </cell>
          <cell r="F188">
            <v>2000000</v>
          </cell>
          <cell r="G188">
            <v>-2000000</v>
          </cell>
          <cell r="H188" t="str">
            <v>No</v>
          </cell>
          <cell r="I188">
            <v>38849</v>
          </cell>
          <cell r="J188">
            <v>2000000</v>
          </cell>
          <cell r="K188">
            <v>2000000</v>
          </cell>
          <cell r="L188">
            <v>100.125</v>
          </cell>
          <cell r="M188">
            <v>100</v>
          </cell>
          <cell r="N188" t="str">
            <v>N/A</v>
          </cell>
          <cell r="O188" t="str">
            <v>Initial Purchase</v>
          </cell>
          <cell r="P188">
            <v>38849</v>
          </cell>
          <cell r="Q188">
            <v>38909</v>
          </cell>
          <cell r="R188" t="str">
            <v>LOAN</v>
          </cell>
          <cell r="S188">
            <v>1.4999999999999999E-2</v>
          </cell>
          <cell r="T188" t="str">
            <v>FLOATING</v>
          </cell>
          <cell r="U188" t="str">
            <v>N/A</v>
          </cell>
          <cell r="V188" t="str">
            <v>N/A</v>
          </cell>
          <cell r="W188">
            <v>0</v>
          </cell>
          <cell r="X188" t="str">
            <v>N/A</v>
          </cell>
          <cell r="Y188">
            <v>2500</v>
          </cell>
          <cell r="Z188">
            <v>-2002500</v>
          </cell>
          <cell r="AA188" t="str">
            <v>N/A</v>
          </cell>
        </row>
        <row r="189">
          <cell r="B189">
            <v>187</v>
          </cell>
          <cell r="C189" t="str">
            <v>BRS29HEF1</v>
          </cell>
          <cell r="D189" t="str">
            <v>Kraton Polymers, LLC</v>
          </cell>
          <cell r="E189" t="str">
            <v>Collateral Purchase</v>
          </cell>
          <cell r="F189">
            <v>2280696.9700000002</v>
          </cell>
          <cell r="G189">
            <v>-2280696.9700000002</v>
          </cell>
          <cell r="H189" t="str">
            <v>No</v>
          </cell>
          <cell r="I189">
            <v>38849</v>
          </cell>
          <cell r="J189">
            <v>2280696.9700000002</v>
          </cell>
          <cell r="K189">
            <v>2280696.9700000002</v>
          </cell>
          <cell r="L189">
            <v>100.125</v>
          </cell>
          <cell r="M189">
            <v>100</v>
          </cell>
          <cell r="N189" t="str">
            <v>N/A</v>
          </cell>
          <cell r="O189" t="str">
            <v>Initial Purchase</v>
          </cell>
          <cell r="P189">
            <v>38849</v>
          </cell>
          <cell r="Q189">
            <v>38880</v>
          </cell>
          <cell r="R189" t="str">
            <v>LOAN</v>
          </cell>
          <cell r="S189">
            <v>0.02</v>
          </cell>
          <cell r="T189" t="str">
            <v>FLOATING</v>
          </cell>
          <cell r="U189" t="str">
            <v>N/A</v>
          </cell>
          <cell r="V189" t="str">
            <v>N/A</v>
          </cell>
          <cell r="W189">
            <v>0</v>
          </cell>
          <cell r="X189" t="str">
            <v>N/A</v>
          </cell>
          <cell r="Y189">
            <v>2850.8712125001475</v>
          </cell>
          <cell r="Z189">
            <v>-2283547.8412125004</v>
          </cell>
          <cell r="AA189" t="str">
            <v>N/A</v>
          </cell>
        </row>
        <row r="190">
          <cell r="B190">
            <v>188</v>
          </cell>
          <cell r="C190" t="str">
            <v>BRS1S30C5a</v>
          </cell>
          <cell r="D190" t="str">
            <v>Sequent Wolf Hollow Finance LLC/Wolf Hollow I, L.P./Frontier I, L.P.</v>
          </cell>
          <cell r="E190" t="str">
            <v>Collateral Purchase</v>
          </cell>
          <cell r="F190">
            <v>1005170.8</v>
          </cell>
          <cell r="G190">
            <v>-993804.16</v>
          </cell>
          <cell r="H190" t="str">
            <v>No</v>
          </cell>
          <cell r="I190">
            <v>38849</v>
          </cell>
          <cell r="J190">
            <v>993804.16</v>
          </cell>
          <cell r="K190">
            <v>993804.16</v>
          </cell>
          <cell r="L190">
            <v>100.125</v>
          </cell>
          <cell r="M190">
            <v>101.25</v>
          </cell>
          <cell r="N190" t="str">
            <v>N/A</v>
          </cell>
          <cell r="O190" t="str">
            <v>Initial Purchase</v>
          </cell>
          <cell r="P190">
            <v>38826</v>
          </cell>
          <cell r="Q190">
            <v>38852</v>
          </cell>
          <cell r="R190" t="str">
            <v>LOAN</v>
          </cell>
          <cell r="S190">
            <v>2.2499999999999999E-2</v>
          </cell>
          <cell r="T190" t="str">
            <v>FLOATING</v>
          </cell>
          <cell r="U190" t="str">
            <v>N/A</v>
          </cell>
          <cell r="V190" t="str">
            <v>N/A</v>
          </cell>
          <cell r="W190">
            <v>0</v>
          </cell>
          <cell r="X190" t="str">
            <v>N/A</v>
          </cell>
          <cell r="Y190">
            <v>1242.2551999998977</v>
          </cell>
          <cell r="Z190">
            <v>-995046.41519999993</v>
          </cell>
          <cell r="AA190" t="str">
            <v>N/A</v>
          </cell>
        </row>
        <row r="191">
          <cell r="B191">
            <v>189</v>
          </cell>
          <cell r="C191" t="str">
            <v>BRS29LB16</v>
          </cell>
          <cell r="D191" t="str">
            <v>LSP Gen Finance Co, LLC</v>
          </cell>
          <cell r="E191" t="str">
            <v>Collateral Purchase</v>
          </cell>
          <cell r="F191">
            <v>80808.08</v>
          </cell>
          <cell r="G191">
            <v>-80808.08</v>
          </cell>
          <cell r="H191" t="str">
            <v>No</v>
          </cell>
          <cell r="I191">
            <v>38824</v>
          </cell>
          <cell r="J191">
            <v>80808.08</v>
          </cell>
          <cell r="K191">
            <v>80808.08</v>
          </cell>
          <cell r="L191">
            <v>100</v>
          </cell>
          <cell r="M191">
            <v>100</v>
          </cell>
          <cell r="N191" t="str">
            <v>N/A</v>
          </cell>
          <cell r="O191" t="str">
            <v>Initial Purchase</v>
          </cell>
          <cell r="P191">
            <v>38824</v>
          </cell>
          <cell r="Q191">
            <v>39010</v>
          </cell>
          <cell r="R191" t="str">
            <v>LOAN</v>
          </cell>
          <cell r="S191">
            <v>1.7500000000000002E-2</v>
          </cell>
          <cell r="T191" t="str">
            <v>FLOATING</v>
          </cell>
          <cell r="U191" t="str">
            <v>N/A</v>
          </cell>
          <cell r="V191" t="str">
            <v>N/A</v>
          </cell>
          <cell r="W191">
            <v>0</v>
          </cell>
          <cell r="X191" t="str">
            <v>N/A</v>
          </cell>
          <cell r="Y191">
            <v>0</v>
          </cell>
          <cell r="Z191">
            <v>-80808.08</v>
          </cell>
          <cell r="AA191" t="str">
            <v>N/A</v>
          </cell>
        </row>
        <row r="192">
          <cell r="B192">
            <v>190</v>
          </cell>
          <cell r="C192" t="str">
            <v>BRS15TX52</v>
          </cell>
          <cell r="D192" t="str">
            <v>Young Broadcasting Inc.</v>
          </cell>
          <cell r="E192" t="str">
            <v>Collateral Purchase</v>
          </cell>
          <cell r="F192">
            <v>1000000</v>
          </cell>
          <cell r="G192">
            <v>-1000000</v>
          </cell>
          <cell r="H192" t="str">
            <v>No</v>
          </cell>
          <cell r="I192">
            <v>38852</v>
          </cell>
          <cell r="J192">
            <v>1000000</v>
          </cell>
          <cell r="K192">
            <v>1000000</v>
          </cell>
          <cell r="L192">
            <v>100</v>
          </cell>
          <cell r="M192">
            <v>100</v>
          </cell>
          <cell r="N192" t="str">
            <v>N/A</v>
          </cell>
          <cell r="O192" t="str">
            <v>Initial Purchase</v>
          </cell>
          <cell r="P192">
            <v>38852</v>
          </cell>
          <cell r="Q192">
            <v>38874</v>
          </cell>
          <cell r="R192" t="str">
            <v>LOAN</v>
          </cell>
          <cell r="S192">
            <v>2.2499999999999999E-2</v>
          </cell>
          <cell r="T192" t="str">
            <v>FLOATING</v>
          </cell>
          <cell r="U192" t="str">
            <v>N/A</v>
          </cell>
          <cell r="V192" t="str">
            <v>N/A</v>
          </cell>
          <cell r="W192">
            <v>0</v>
          </cell>
          <cell r="X192" t="str">
            <v>N/A</v>
          </cell>
          <cell r="Y192">
            <v>0</v>
          </cell>
          <cell r="Z192">
            <v>-1000000</v>
          </cell>
          <cell r="AA192" t="str">
            <v>N/A</v>
          </cell>
        </row>
        <row r="193">
          <cell r="B193">
            <v>191</v>
          </cell>
          <cell r="C193" t="str">
            <v>BRS29NMQ5</v>
          </cell>
          <cell r="D193" t="str">
            <v>Kabel Deutschland GmBH</v>
          </cell>
          <cell r="E193" t="str">
            <v>Collateral Purchase</v>
          </cell>
          <cell r="F193">
            <v>4500000</v>
          </cell>
          <cell r="G193">
            <v>-4500000</v>
          </cell>
          <cell r="H193" t="str">
            <v>No</v>
          </cell>
          <cell r="I193">
            <v>38853</v>
          </cell>
          <cell r="J193">
            <v>4500000</v>
          </cell>
          <cell r="K193">
            <v>4500000</v>
          </cell>
          <cell r="L193">
            <v>100</v>
          </cell>
          <cell r="M193">
            <v>100</v>
          </cell>
          <cell r="N193" t="str">
            <v>N/A</v>
          </cell>
          <cell r="O193" t="str">
            <v>Initial Purchase</v>
          </cell>
          <cell r="P193">
            <v>38853</v>
          </cell>
          <cell r="Q193">
            <v>38884</v>
          </cell>
          <cell r="R193" t="str">
            <v>LOAN</v>
          </cell>
          <cell r="S193">
            <v>0.02</v>
          </cell>
          <cell r="T193" t="str">
            <v>FLOATING</v>
          </cell>
          <cell r="U193" t="str">
            <v>N/A</v>
          </cell>
          <cell r="V193" t="str">
            <v>N/A</v>
          </cell>
          <cell r="W193">
            <v>0</v>
          </cell>
          <cell r="X193" t="str">
            <v>N/A</v>
          </cell>
          <cell r="Y193">
            <v>0</v>
          </cell>
          <cell r="Z193">
            <v>-4500000</v>
          </cell>
          <cell r="AA193" t="str">
            <v>N/A</v>
          </cell>
        </row>
        <row r="194">
          <cell r="B194">
            <v>192</v>
          </cell>
          <cell r="C194" t="str">
            <v>BRS29NMQ5a</v>
          </cell>
          <cell r="D194" t="str">
            <v>Kabel Deutschland GmBH</v>
          </cell>
          <cell r="E194" t="str">
            <v>Collateral Purchase</v>
          </cell>
          <cell r="F194">
            <v>1002750</v>
          </cell>
          <cell r="G194">
            <v>-1000000</v>
          </cell>
          <cell r="H194" t="str">
            <v>No</v>
          </cell>
          <cell r="I194">
            <v>38853</v>
          </cell>
          <cell r="J194">
            <v>1000000</v>
          </cell>
          <cell r="K194">
            <v>1000000</v>
          </cell>
          <cell r="L194">
            <v>100.27500000000001</v>
          </cell>
          <cell r="M194">
            <v>100.27500000000001</v>
          </cell>
          <cell r="N194" t="str">
            <v>N/A</v>
          </cell>
          <cell r="O194" t="str">
            <v>Initial Purchase</v>
          </cell>
          <cell r="P194">
            <v>38853</v>
          </cell>
          <cell r="Q194">
            <v>38946</v>
          </cell>
          <cell r="R194" t="str">
            <v>LOAN</v>
          </cell>
          <cell r="S194">
            <v>0.02</v>
          </cell>
          <cell r="T194" t="str">
            <v>FLOATING</v>
          </cell>
          <cell r="U194" t="str">
            <v>N/A</v>
          </cell>
          <cell r="V194" t="str">
            <v>N/A</v>
          </cell>
          <cell r="W194">
            <v>0</v>
          </cell>
          <cell r="X194" t="str">
            <v>N/A</v>
          </cell>
          <cell r="Y194">
            <v>2750</v>
          </cell>
          <cell r="Z194">
            <v>-1002750</v>
          </cell>
          <cell r="AA194" t="str">
            <v>N/A</v>
          </cell>
        </row>
        <row r="195">
          <cell r="B195">
            <v>193</v>
          </cell>
          <cell r="C195" t="str">
            <v>BRS25C0Z7a</v>
          </cell>
          <cell r="D195" t="str">
            <v>Quintiles Transnational Corp.</v>
          </cell>
          <cell r="E195" t="str">
            <v>Collateral Purchase</v>
          </cell>
          <cell r="F195">
            <v>2003222.22</v>
          </cell>
          <cell r="G195">
            <v>-2000000</v>
          </cell>
          <cell r="H195" t="str">
            <v>No</v>
          </cell>
          <cell r="I195">
            <v>38855</v>
          </cell>
          <cell r="J195">
            <v>2000000</v>
          </cell>
          <cell r="K195">
            <v>2000000</v>
          </cell>
          <cell r="L195">
            <v>100.16111100000001</v>
          </cell>
          <cell r="M195">
            <v>100.25</v>
          </cell>
          <cell r="N195" t="str">
            <v>N/A</v>
          </cell>
          <cell r="O195" t="str">
            <v>Initial Purchase</v>
          </cell>
          <cell r="P195">
            <v>38855</v>
          </cell>
          <cell r="Q195">
            <v>38883</v>
          </cell>
          <cell r="R195" t="str">
            <v>LOAN</v>
          </cell>
          <cell r="S195">
            <v>0.02</v>
          </cell>
          <cell r="T195" t="str">
            <v>FLOATING</v>
          </cell>
          <cell r="U195" t="str">
            <v>N/A</v>
          </cell>
          <cell r="V195" t="str">
            <v>N/A</v>
          </cell>
          <cell r="W195">
            <v>0</v>
          </cell>
          <cell r="X195" t="str">
            <v>N/A</v>
          </cell>
          <cell r="Y195">
            <v>3222.2199999999721</v>
          </cell>
          <cell r="Z195">
            <v>-2003222.22</v>
          </cell>
          <cell r="AA195" t="str">
            <v>N/A</v>
          </cell>
        </row>
        <row r="196">
          <cell r="B196">
            <v>194</v>
          </cell>
          <cell r="C196" t="str">
            <v>BRS1CP355</v>
          </cell>
          <cell r="D196" t="str">
            <v>CCM Merger Inc.</v>
          </cell>
          <cell r="E196" t="str">
            <v>Collateral Purchase</v>
          </cell>
          <cell r="F196">
            <v>2003333.33</v>
          </cell>
          <cell r="G196">
            <v>-2000000</v>
          </cell>
          <cell r="H196" t="str">
            <v>No</v>
          </cell>
          <cell r="I196">
            <v>38855</v>
          </cell>
          <cell r="J196">
            <v>2000000</v>
          </cell>
          <cell r="K196">
            <v>2000000</v>
          </cell>
          <cell r="L196">
            <v>100.16666650000002</v>
          </cell>
          <cell r="M196">
            <v>100.25</v>
          </cell>
          <cell r="N196" t="str">
            <v>N/A</v>
          </cell>
          <cell r="O196" t="str">
            <v>Initial Purchase</v>
          </cell>
          <cell r="P196">
            <v>38855</v>
          </cell>
          <cell r="Q196">
            <v>38882</v>
          </cell>
          <cell r="R196" t="str">
            <v>LOAN</v>
          </cell>
          <cell r="S196">
            <v>0.02</v>
          </cell>
          <cell r="T196" t="str">
            <v>FLOATING</v>
          </cell>
          <cell r="U196" t="str">
            <v>N/A</v>
          </cell>
          <cell r="V196" t="str">
            <v>N/A</v>
          </cell>
          <cell r="W196">
            <v>0</v>
          </cell>
          <cell r="X196" t="str">
            <v>N/A</v>
          </cell>
          <cell r="Y196">
            <v>3333.3300000003073</v>
          </cell>
          <cell r="Z196">
            <v>-2003333.3300000003</v>
          </cell>
          <cell r="AA196" t="str">
            <v>N/A</v>
          </cell>
        </row>
        <row r="197">
          <cell r="B197">
            <v>195</v>
          </cell>
          <cell r="C197" t="str">
            <v>BRS29TVT6</v>
          </cell>
          <cell r="D197" t="str">
            <v>Nortel Networks Inc.</v>
          </cell>
          <cell r="E197" t="str">
            <v>Collateral Purchase</v>
          </cell>
          <cell r="F197">
            <v>2000000</v>
          </cell>
          <cell r="G197">
            <v>-2000000</v>
          </cell>
          <cell r="H197" t="str">
            <v>No</v>
          </cell>
          <cell r="I197">
            <v>38855</v>
          </cell>
          <cell r="J197">
            <v>2000000</v>
          </cell>
          <cell r="K197">
            <v>2000000</v>
          </cell>
          <cell r="L197">
            <v>100</v>
          </cell>
          <cell r="M197">
            <v>100</v>
          </cell>
          <cell r="N197" t="str">
            <v>N/A</v>
          </cell>
          <cell r="O197" t="str">
            <v>Initial Purchase</v>
          </cell>
          <cell r="P197">
            <v>38855</v>
          </cell>
          <cell r="Q197">
            <v>38863</v>
          </cell>
          <cell r="R197" t="str">
            <v>LOAN</v>
          </cell>
          <cell r="S197">
            <v>2.2499999999999999E-2</v>
          </cell>
          <cell r="T197" t="str">
            <v>FLOATING</v>
          </cell>
          <cell r="U197" t="str">
            <v>N/A</v>
          </cell>
          <cell r="V197" t="str">
            <v>N/A</v>
          </cell>
          <cell r="W197">
            <v>0</v>
          </cell>
          <cell r="X197" t="str">
            <v>N/A</v>
          </cell>
          <cell r="Y197">
            <v>0</v>
          </cell>
          <cell r="Z197">
            <v>-2000000</v>
          </cell>
          <cell r="AA197" t="str">
            <v>N/A</v>
          </cell>
        </row>
        <row r="198">
          <cell r="B198">
            <v>196</v>
          </cell>
          <cell r="C198" t="str">
            <v>BRS291A78</v>
          </cell>
          <cell r="D198" t="str">
            <v>CMP Susquehanna Corp.</v>
          </cell>
          <cell r="E198" t="str">
            <v>Collateral Purchase</v>
          </cell>
          <cell r="F198">
            <v>501027.78</v>
          </cell>
          <cell r="G198">
            <v>-500000</v>
          </cell>
          <cell r="H198" t="str">
            <v>No</v>
          </cell>
          <cell r="I198">
            <v>38856</v>
          </cell>
          <cell r="J198">
            <v>500000</v>
          </cell>
          <cell r="K198">
            <v>500000</v>
          </cell>
          <cell r="L198">
            <v>100.205556</v>
          </cell>
          <cell r="M198">
            <v>100.25</v>
          </cell>
          <cell r="N198" t="str">
            <v>N/A</v>
          </cell>
          <cell r="O198" t="str">
            <v>Initial Purchase</v>
          </cell>
          <cell r="P198">
            <v>38856</v>
          </cell>
          <cell r="Q198">
            <v>38876</v>
          </cell>
          <cell r="R198" t="str">
            <v>LOAN</v>
          </cell>
          <cell r="S198">
            <v>0.02</v>
          </cell>
          <cell r="T198" t="str">
            <v>FLOATING</v>
          </cell>
          <cell r="U198" t="str">
            <v>N/A</v>
          </cell>
          <cell r="V198" t="str">
            <v>N/A</v>
          </cell>
          <cell r="W198">
            <v>0</v>
          </cell>
          <cell r="X198" t="str">
            <v>N/A</v>
          </cell>
          <cell r="Y198">
            <v>1027.7800000000279</v>
          </cell>
          <cell r="Z198">
            <v>-501027.78</v>
          </cell>
          <cell r="AA198" t="str">
            <v>N/A</v>
          </cell>
        </row>
        <row r="199">
          <cell r="B199">
            <v>197</v>
          </cell>
          <cell r="C199" t="str">
            <v>BRS20A2M3</v>
          </cell>
          <cell r="D199" t="str">
            <v>Georgia-Pacific CorporationConsumer Products Inc./Georgia Pacific Expansion SAS/Georgia Pacific Canada/Georgia Pacific SARL</v>
          </cell>
          <cell r="E199" t="str">
            <v>Collateral Purchase</v>
          </cell>
          <cell r="F199">
            <v>2008638.89</v>
          </cell>
          <cell r="G199">
            <v>-2000000</v>
          </cell>
          <cell r="H199" t="str">
            <v>No</v>
          </cell>
          <cell r="I199">
            <v>38856</v>
          </cell>
          <cell r="J199">
            <v>2000000</v>
          </cell>
          <cell r="K199">
            <v>2000000</v>
          </cell>
          <cell r="L199">
            <v>100.43194449999999</v>
          </cell>
          <cell r="M199">
            <v>100.4375</v>
          </cell>
          <cell r="N199" t="str">
            <v>N/A</v>
          </cell>
          <cell r="O199" t="str">
            <v>Initial Purchase</v>
          </cell>
          <cell r="P199">
            <v>38856</v>
          </cell>
          <cell r="Q199">
            <v>38869</v>
          </cell>
          <cell r="R199" t="str">
            <v>LOAN</v>
          </cell>
          <cell r="S199">
            <v>0.02</v>
          </cell>
          <cell r="T199" t="str">
            <v>FLOATING</v>
          </cell>
          <cell r="U199" t="str">
            <v>N/A</v>
          </cell>
          <cell r="V199" t="str">
            <v>N/A</v>
          </cell>
          <cell r="W199">
            <v>0</v>
          </cell>
          <cell r="X199" t="str">
            <v>N/A</v>
          </cell>
          <cell r="Y199">
            <v>8638.8899999996647</v>
          </cell>
          <cell r="Z199">
            <v>-2008638.8899999997</v>
          </cell>
          <cell r="AA199" t="str">
            <v>N/A</v>
          </cell>
        </row>
        <row r="200">
          <cell r="B200">
            <v>198</v>
          </cell>
          <cell r="C200" t="str">
            <v>BRS20A2M3a</v>
          </cell>
          <cell r="D200" t="str">
            <v>Georgia-Pacific CorporationConsumer Products Inc./Georgia Pacific Expansion SAS/Georgia Pacific Canada/Georgia Pacific SARL</v>
          </cell>
          <cell r="E200" t="str">
            <v>Collateral Purchase</v>
          </cell>
          <cell r="F200">
            <v>1004319.44</v>
          </cell>
          <cell r="G200">
            <v>-1000000</v>
          </cell>
          <cell r="H200" t="str">
            <v>No</v>
          </cell>
          <cell r="I200">
            <v>38856</v>
          </cell>
          <cell r="J200">
            <v>1000000</v>
          </cell>
          <cell r="K200">
            <v>1000000</v>
          </cell>
          <cell r="L200">
            <v>100.431944</v>
          </cell>
          <cell r="M200">
            <v>100.4375</v>
          </cell>
          <cell r="N200" t="str">
            <v>N/A</v>
          </cell>
          <cell r="O200" t="str">
            <v>Initial Purchase</v>
          </cell>
          <cell r="P200">
            <v>38856</v>
          </cell>
          <cell r="Q200">
            <v>38869</v>
          </cell>
          <cell r="R200" t="str">
            <v>LOAN</v>
          </cell>
          <cell r="S200">
            <v>0.02</v>
          </cell>
          <cell r="T200" t="str">
            <v>FLOATING</v>
          </cell>
          <cell r="U200" t="str">
            <v>N/A</v>
          </cell>
          <cell r="V200" t="str">
            <v>N/A</v>
          </cell>
          <cell r="W200">
            <v>0</v>
          </cell>
          <cell r="X200" t="str">
            <v>N/A</v>
          </cell>
          <cell r="Y200">
            <v>4319.4399999999441</v>
          </cell>
          <cell r="Z200">
            <v>-1004319.44</v>
          </cell>
          <cell r="AA200" t="str">
            <v>N/A</v>
          </cell>
        </row>
        <row r="201">
          <cell r="B201">
            <v>199</v>
          </cell>
          <cell r="C201" t="str">
            <v>BRS29TJA1</v>
          </cell>
          <cell r="D201" t="str">
            <v>The Nasdaq Stock Market, Inc.</v>
          </cell>
          <cell r="E201" t="str">
            <v>Collateral Purchase</v>
          </cell>
          <cell r="F201">
            <v>2532072.92</v>
          </cell>
          <cell r="G201">
            <v>-2532072.92</v>
          </cell>
          <cell r="H201" t="str">
            <v>No</v>
          </cell>
          <cell r="I201">
            <v>38856</v>
          </cell>
          <cell r="J201">
            <v>2532072.92</v>
          </cell>
          <cell r="K201">
            <v>2532072.92</v>
          </cell>
          <cell r="L201">
            <v>100</v>
          </cell>
          <cell r="M201">
            <v>100</v>
          </cell>
          <cell r="N201" t="str">
            <v>N/A</v>
          </cell>
          <cell r="O201" t="str">
            <v>Initial Purchase</v>
          </cell>
          <cell r="P201">
            <v>38856</v>
          </cell>
          <cell r="Q201">
            <v>38880</v>
          </cell>
          <cell r="R201" t="str">
            <v>LOAN</v>
          </cell>
          <cell r="S201">
            <v>1.7500000000000002E-2</v>
          </cell>
          <cell r="T201" t="str">
            <v>FLOATING</v>
          </cell>
          <cell r="U201" t="str">
            <v>N/A</v>
          </cell>
          <cell r="V201" t="str">
            <v>N/A</v>
          </cell>
          <cell r="W201">
            <v>0</v>
          </cell>
          <cell r="X201" t="str">
            <v>N/A</v>
          </cell>
          <cell r="Y201">
            <v>0</v>
          </cell>
          <cell r="Z201">
            <v>-2532072.92</v>
          </cell>
          <cell r="AA201" t="str">
            <v>N/A</v>
          </cell>
        </row>
        <row r="202">
          <cell r="B202">
            <v>200</v>
          </cell>
          <cell r="C202" t="str">
            <v>BRS29TL34</v>
          </cell>
          <cell r="D202" t="str">
            <v>The Nasdaq Stock Market, Inc.</v>
          </cell>
          <cell r="E202" t="str">
            <v>Collateral Purchase</v>
          </cell>
          <cell r="F202">
            <v>1467927.08</v>
          </cell>
          <cell r="G202">
            <v>-1467927.08</v>
          </cell>
          <cell r="H202" t="str">
            <v>No</v>
          </cell>
          <cell r="I202">
            <v>38856</v>
          </cell>
          <cell r="J202">
            <v>1467927.08</v>
          </cell>
          <cell r="K202">
            <v>1467927.08</v>
          </cell>
          <cell r="L202">
            <v>100</v>
          </cell>
          <cell r="M202">
            <v>100</v>
          </cell>
          <cell r="N202" t="str">
            <v>N/A</v>
          </cell>
          <cell r="O202" t="str">
            <v>Initial Purchase</v>
          </cell>
          <cell r="P202">
            <v>38856</v>
          </cell>
          <cell r="Q202">
            <v>38880</v>
          </cell>
          <cell r="R202" t="str">
            <v>LOAN</v>
          </cell>
          <cell r="S202">
            <v>1.7500000000000002E-2</v>
          </cell>
          <cell r="T202" t="str">
            <v>FLOATING</v>
          </cell>
          <cell r="U202" t="str">
            <v>N/A</v>
          </cell>
          <cell r="V202" t="str">
            <v>N/A</v>
          </cell>
          <cell r="W202">
            <v>0</v>
          </cell>
          <cell r="X202" t="str">
            <v>N/A</v>
          </cell>
          <cell r="Y202">
            <v>0</v>
          </cell>
          <cell r="Z202">
            <v>-1467927.08</v>
          </cell>
          <cell r="AA202" t="str">
            <v>N/A</v>
          </cell>
        </row>
        <row r="203">
          <cell r="B203">
            <v>201</v>
          </cell>
          <cell r="C203" t="str">
            <v>BRS1U05H2a</v>
          </cell>
          <cell r="D203" t="str">
            <v>Warner Chilcott Corporation</v>
          </cell>
          <cell r="E203" t="str">
            <v>Collateral Purchase</v>
          </cell>
          <cell r="F203">
            <v>296412.45</v>
          </cell>
          <cell r="G203">
            <v>-295202.95</v>
          </cell>
          <cell r="H203" t="str">
            <v>No</v>
          </cell>
          <cell r="I203">
            <v>38856</v>
          </cell>
          <cell r="J203">
            <v>295202.95</v>
          </cell>
          <cell r="K203">
            <v>295202.95</v>
          </cell>
          <cell r="L203">
            <v>100.4097181278168</v>
          </cell>
          <cell r="M203">
            <v>100.5625</v>
          </cell>
          <cell r="N203" t="str">
            <v>N/A</v>
          </cell>
          <cell r="O203" t="str">
            <v>Initial Purchase</v>
          </cell>
          <cell r="P203">
            <v>38856</v>
          </cell>
          <cell r="Q203">
            <v>38890</v>
          </cell>
          <cell r="R203" t="str">
            <v>LOAN</v>
          </cell>
          <cell r="S203">
            <v>2.5000000000000001E-2</v>
          </cell>
          <cell r="T203" t="str">
            <v>FLOATING</v>
          </cell>
          <cell r="U203" t="str">
            <v>N/A</v>
          </cell>
          <cell r="V203" t="str">
            <v>N/A</v>
          </cell>
          <cell r="W203">
            <v>0</v>
          </cell>
          <cell r="X203" t="str">
            <v>N/A</v>
          </cell>
          <cell r="Y203">
            <v>1209.5</v>
          </cell>
          <cell r="Z203">
            <v>-296412.45</v>
          </cell>
          <cell r="AA203" t="str">
            <v>N/A</v>
          </cell>
        </row>
        <row r="204">
          <cell r="B204">
            <v>202</v>
          </cell>
          <cell r="C204" t="str">
            <v>BRS0Y0R45a</v>
          </cell>
          <cell r="D204" t="str">
            <v>Warner Chilcott Corporation</v>
          </cell>
          <cell r="E204" t="str">
            <v>Collateral Purchase</v>
          </cell>
          <cell r="F204">
            <v>1077199.95</v>
          </cell>
          <cell r="G204">
            <v>-1072804.43</v>
          </cell>
          <cell r="H204" t="str">
            <v>No</v>
          </cell>
          <cell r="I204">
            <v>38856</v>
          </cell>
          <cell r="J204">
            <v>1072804.43</v>
          </cell>
          <cell r="K204">
            <v>1072804.43</v>
          </cell>
          <cell r="L204">
            <v>100.40972239460271</v>
          </cell>
          <cell r="M204">
            <v>100.5625</v>
          </cell>
          <cell r="N204" t="str">
            <v>N/A</v>
          </cell>
          <cell r="O204" t="str">
            <v>Initial Purchase</v>
          </cell>
          <cell r="P204">
            <v>38856</v>
          </cell>
          <cell r="Q204">
            <v>38890</v>
          </cell>
          <cell r="R204" t="str">
            <v>LOAN</v>
          </cell>
          <cell r="S204">
            <v>2.5000000000000001E-2</v>
          </cell>
          <cell r="T204" t="str">
            <v>FLOATING</v>
          </cell>
          <cell r="U204" t="str">
            <v>N/A</v>
          </cell>
          <cell r="V204" t="str">
            <v>N/A</v>
          </cell>
          <cell r="W204">
            <v>0</v>
          </cell>
          <cell r="X204" t="str">
            <v>N/A</v>
          </cell>
          <cell r="Y204">
            <v>4395.5200000000186</v>
          </cell>
          <cell r="Z204">
            <v>-1077199.95</v>
          </cell>
          <cell r="AA204" t="str">
            <v>N/A</v>
          </cell>
        </row>
        <row r="205">
          <cell r="B205">
            <v>203</v>
          </cell>
          <cell r="C205" t="str">
            <v>BRS0Y0R94a</v>
          </cell>
          <cell r="D205" t="str">
            <v>Warner Chilcott Corporation</v>
          </cell>
          <cell r="E205" t="str">
            <v>Collateral Purchase</v>
          </cell>
          <cell r="F205">
            <v>434059</v>
          </cell>
          <cell r="G205">
            <v>-432287.82</v>
          </cell>
          <cell r="H205" t="str">
            <v>No</v>
          </cell>
          <cell r="I205">
            <v>38856</v>
          </cell>
          <cell r="J205">
            <v>432287.82</v>
          </cell>
          <cell r="K205">
            <v>432287.82</v>
          </cell>
          <cell r="L205">
            <v>100.40972239282615</v>
          </cell>
          <cell r="M205">
            <v>100.5625</v>
          </cell>
          <cell r="N205" t="str">
            <v>N/A</v>
          </cell>
          <cell r="O205" t="str">
            <v>Initial Purchase</v>
          </cell>
          <cell r="P205">
            <v>38856</v>
          </cell>
          <cell r="Q205">
            <v>38890</v>
          </cell>
          <cell r="R205" t="str">
            <v>LOAN</v>
          </cell>
          <cell r="S205">
            <v>2.5000000000000001E-2</v>
          </cell>
          <cell r="T205" t="str">
            <v>FLOATING</v>
          </cell>
          <cell r="U205" t="str">
            <v>N/A</v>
          </cell>
          <cell r="V205" t="str">
            <v>N/A</v>
          </cell>
          <cell r="W205">
            <v>0</v>
          </cell>
          <cell r="X205" t="str">
            <v>N/A</v>
          </cell>
          <cell r="Y205">
            <v>1771.179999999993</v>
          </cell>
          <cell r="Z205">
            <v>-434059</v>
          </cell>
          <cell r="AA205" t="str">
            <v>N/A</v>
          </cell>
        </row>
        <row r="206">
          <cell r="B206">
            <v>204</v>
          </cell>
          <cell r="C206" t="str">
            <v>BRS0Y0RB9a</v>
          </cell>
          <cell r="D206" t="str">
            <v>Warner Chilcott Corporation</v>
          </cell>
          <cell r="E206" t="str">
            <v>Collateral Purchase</v>
          </cell>
          <cell r="F206">
            <v>200523.04</v>
          </cell>
          <cell r="G206">
            <v>-199704.8</v>
          </cell>
          <cell r="H206" t="str">
            <v>No</v>
          </cell>
          <cell r="I206">
            <v>38856</v>
          </cell>
          <cell r="J206">
            <v>199704.8</v>
          </cell>
          <cell r="K206">
            <v>199704.8</v>
          </cell>
          <cell r="L206">
            <v>100.40972475373653</v>
          </cell>
          <cell r="M206">
            <v>100.5625</v>
          </cell>
          <cell r="N206" t="str">
            <v>N/A</v>
          </cell>
          <cell r="O206" t="str">
            <v>Initial Purchase</v>
          </cell>
          <cell r="P206">
            <v>38856</v>
          </cell>
          <cell r="Q206">
            <v>38890</v>
          </cell>
          <cell r="R206" t="str">
            <v>LOAN</v>
          </cell>
          <cell r="S206">
            <v>2.5000000000000001E-2</v>
          </cell>
          <cell r="T206" t="str">
            <v>FLOATING</v>
          </cell>
          <cell r="U206" t="str">
            <v>N/A</v>
          </cell>
          <cell r="V206" t="str">
            <v>N/A</v>
          </cell>
          <cell r="W206">
            <v>0</v>
          </cell>
          <cell r="X206" t="str">
            <v>N/A</v>
          </cell>
          <cell r="Y206">
            <v>818.24000000001979</v>
          </cell>
          <cell r="Z206">
            <v>-200523.04</v>
          </cell>
          <cell r="AA206" t="str">
            <v>N/A</v>
          </cell>
        </row>
        <row r="207">
          <cell r="B207">
            <v>205</v>
          </cell>
          <cell r="C207" t="str">
            <v>BRS20A2M3b</v>
          </cell>
          <cell r="D207" t="str">
            <v>Georgia-Pacific CorporationConsumer Products Inc./Georgia Pacific Expansion SAS/Georgia Pacific Canada/Georgia Pacific SARL</v>
          </cell>
          <cell r="E207" t="str">
            <v>Collateral Purchase</v>
          </cell>
          <cell r="F207">
            <v>2005000</v>
          </cell>
          <cell r="G207">
            <v>-2000000</v>
          </cell>
          <cell r="H207" t="str">
            <v>No</v>
          </cell>
          <cell r="I207">
            <v>38859</v>
          </cell>
          <cell r="J207">
            <v>2000000</v>
          </cell>
          <cell r="K207">
            <v>2000000</v>
          </cell>
          <cell r="L207">
            <v>100.25</v>
          </cell>
          <cell r="M207">
            <v>100.25</v>
          </cell>
          <cell r="N207" t="str">
            <v>N/A</v>
          </cell>
          <cell r="O207" t="str">
            <v>Initial Purchase</v>
          </cell>
          <cell r="P207">
            <v>38859</v>
          </cell>
          <cell r="Q207">
            <v>38869</v>
          </cell>
          <cell r="R207" t="str">
            <v>LOAN</v>
          </cell>
          <cell r="S207">
            <v>0.02</v>
          </cell>
          <cell r="T207" t="str">
            <v>FLOATING</v>
          </cell>
          <cell r="U207" t="str">
            <v>N/A</v>
          </cell>
          <cell r="V207" t="str">
            <v>N/A</v>
          </cell>
          <cell r="W207">
            <v>0</v>
          </cell>
          <cell r="X207" t="str">
            <v>N/A</v>
          </cell>
          <cell r="Y207">
            <v>5000</v>
          </cell>
          <cell r="Z207">
            <v>-2005000</v>
          </cell>
          <cell r="AA207" t="str">
            <v>N/A</v>
          </cell>
        </row>
        <row r="208">
          <cell r="B208">
            <v>206</v>
          </cell>
          <cell r="C208" t="str">
            <v>BRS0SM126</v>
          </cell>
          <cell r="D208" t="str">
            <v>Network General Corporation</v>
          </cell>
          <cell r="E208" t="str">
            <v>Collateral Purchase</v>
          </cell>
          <cell r="F208">
            <v>2511770.83</v>
          </cell>
          <cell r="G208">
            <v>-2500000</v>
          </cell>
          <cell r="H208" t="str">
            <v>No</v>
          </cell>
          <cell r="I208">
            <v>38859</v>
          </cell>
          <cell r="J208">
            <v>2500000</v>
          </cell>
          <cell r="K208">
            <v>2500000</v>
          </cell>
          <cell r="L208">
            <v>100.47083320000002</v>
          </cell>
          <cell r="M208">
            <v>100.5</v>
          </cell>
          <cell r="N208" t="str">
            <v>N/A</v>
          </cell>
          <cell r="O208" t="str">
            <v>Initial Purchase</v>
          </cell>
          <cell r="P208">
            <v>38859</v>
          </cell>
          <cell r="Q208">
            <v>38875</v>
          </cell>
          <cell r="R208" t="str">
            <v>LOAN</v>
          </cell>
          <cell r="S208">
            <v>1.4999999999999999E-2</v>
          </cell>
          <cell r="T208" t="str">
            <v>FLOATING</v>
          </cell>
          <cell r="U208" t="str">
            <v>N/A</v>
          </cell>
          <cell r="V208" t="str">
            <v>N/A</v>
          </cell>
          <cell r="W208">
            <v>0</v>
          </cell>
          <cell r="X208" t="str">
            <v>N/A</v>
          </cell>
          <cell r="Y208">
            <v>11770.830000000075</v>
          </cell>
          <cell r="Z208">
            <v>-2511770.83</v>
          </cell>
          <cell r="AA208" t="str">
            <v>N/A</v>
          </cell>
        </row>
        <row r="209">
          <cell r="B209">
            <v>207</v>
          </cell>
          <cell r="C209" t="str">
            <v>BRS1RU0C6</v>
          </cell>
          <cell r="D209" t="str">
            <v>CBHC, Inc./Commonwealth Brands, Inc.</v>
          </cell>
          <cell r="E209" t="str">
            <v>Collateral Purchase</v>
          </cell>
          <cell r="F209">
            <v>4013250</v>
          </cell>
          <cell r="G209">
            <v>-4000000</v>
          </cell>
          <cell r="H209" t="str">
            <v>No</v>
          </cell>
          <cell r="I209">
            <v>38859</v>
          </cell>
          <cell r="J209">
            <v>4000000</v>
          </cell>
          <cell r="K209">
            <v>4000000</v>
          </cell>
          <cell r="L209">
            <v>100.33125000000001</v>
          </cell>
          <cell r="M209">
            <v>100.625</v>
          </cell>
          <cell r="N209" t="str">
            <v>N/A</v>
          </cell>
          <cell r="O209" t="str">
            <v>Initial Purchase</v>
          </cell>
          <cell r="P209">
            <v>38859</v>
          </cell>
          <cell r="Q209">
            <v>38916</v>
          </cell>
          <cell r="R209" t="str">
            <v>LOAN</v>
          </cell>
          <cell r="S209">
            <v>2.2499999999999999E-2</v>
          </cell>
          <cell r="T209" t="str">
            <v>FLOATING</v>
          </cell>
          <cell r="U209" t="str">
            <v>N/A</v>
          </cell>
          <cell r="V209" t="str">
            <v>N/A</v>
          </cell>
          <cell r="W209">
            <v>0</v>
          </cell>
          <cell r="X209" t="str">
            <v>N/A</v>
          </cell>
          <cell r="Y209">
            <v>13250.000000000466</v>
          </cell>
          <cell r="Z209">
            <v>-4013250.0000000005</v>
          </cell>
          <cell r="AA209" t="str">
            <v>N/A</v>
          </cell>
        </row>
        <row r="210">
          <cell r="B210">
            <v>208</v>
          </cell>
          <cell r="C210" t="str">
            <v>BRS1XSLQ0a</v>
          </cell>
          <cell r="D210" t="str">
            <v>NRG Energy Inc.</v>
          </cell>
          <cell r="E210" t="str">
            <v>Collateral Purchase</v>
          </cell>
          <cell r="F210">
            <v>2007666.67</v>
          </cell>
          <cell r="G210">
            <v>-2000000</v>
          </cell>
          <cell r="H210" t="str">
            <v>No</v>
          </cell>
          <cell r="I210">
            <v>38860</v>
          </cell>
          <cell r="J210">
            <v>2000000</v>
          </cell>
          <cell r="K210">
            <v>2000000</v>
          </cell>
          <cell r="L210">
            <v>100.38333349999999</v>
          </cell>
          <cell r="M210">
            <v>100.5</v>
          </cell>
          <cell r="N210" t="str">
            <v>N/A</v>
          </cell>
          <cell r="O210" t="str">
            <v>Initial Purchase</v>
          </cell>
          <cell r="P210">
            <v>38860</v>
          </cell>
          <cell r="Q210">
            <v>38891</v>
          </cell>
          <cell r="R210" t="str">
            <v>LOAN</v>
          </cell>
          <cell r="S210">
            <v>0.02</v>
          </cell>
          <cell r="T210" t="str">
            <v>FLOATING</v>
          </cell>
          <cell r="U210" t="str">
            <v>N/A</v>
          </cell>
          <cell r="V210" t="str">
            <v>N/A</v>
          </cell>
          <cell r="W210">
            <v>0</v>
          </cell>
          <cell r="X210" t="str">
            <v>N/A</v>
          </cell>
          <cell r="Y210">
            <v>7666.6699999996927</v>
          </cell>
          <cell r="Z210">
            <v>-2007666.6699999997</v>
          </cell>
          <cell r="AA210" t="str">
            <v>N/A</v>
          </cell>
        </row>
        <row r="211">
          <cell r="B211">
            <v>209</v>
          </cell>
          <cell r="C211" t="str">
            <v>BRS0NBR50</v>
          </cell>
          <cell r="D211" t="str">
            <v>Headwaters Incorporated</v>
          </cell>
          <cell r="E211" t="str">
            <v>Collateral Purchase</v>
          </cell>
          <cell r="F211">
            <v>2002055.56</v>
          </cell>
          <cell r="G211">
            <v>-2000000</v>
          </cell>
          <cell r="H211" t="str">
            <v>No</v>
          </cell>
          <cell r="I211">
            <v>38860</v>
          </cell>
          <cell r="J211">
            <v>2000000</v>
          </cell>
          <cell r="K211">
            <v>2000000</v>
          </cell>
          <cell r="L211">
            <v>100.102778</v>
          </cell>
          <cell r="M211">
            <v>100.125</v>
          </cell>
          <cell r="N211" t="str">
            <v>N/A</v>
          </cell>
          <cell r="O211" t="str">
            <v>Initial Purchase</v>
          </cell>
          <cell r="P211">
            <v>38860</v>
          </cell>
          <cell r="Q211">
            <v>38874</v>
          </cell>
          <cell r="R211" t="str">
            <v>LOAN</v>
          </cell>
          <cell r="S211">
            <v>0.02</v>
          </cell>
          <cell r="T211" t="str">
            <v>FLOATING</v>
          </cell>
          <cell r="U211" t="str">
            <v>N/A</v>
          </cell>
          <cell r="V211" t="str">
            <v>N/A</v>
          </cell>
          <cell r="W211">
            <v>0</v>
          </cell>
          <cell r="X211" t="str">
            <v>N/A</v>
          </cell>
          <cell r="Y211">
            <v>2055.5600000000559</v>
          </cell>
          <cell r="Z211">
            <v>-2002055.56</v>
          </cell>
          <cell r="AA211" t="str">
            <v>N/A</v>
          </cell>
        </row>
        <row r="212">
          <cell r="B212">
            <v>210</v>
          </cell>
          <cell r="C212" t="str">
            <v>BRS1CP355a</v>
          </cell>
          <cell r="D212" t="str">
            <v>CCM Merger Inc.</v>
          </cell>
          <cell r="E212" t="str">
            <v>Collateral Purchase</v>
          </cell>
          <cell r="F212">
            <v>2002166.67</v>
          </cell>
          <cell r="G212">
            <v>-2000000</v>
          </cell>
          <cell r="H212" t="str">
            <v>No</v>
          </cell>
          <cell r="I212">
            <v>38861</v>
          </cell>
          <cell r="J212">
            <v>2000000</v>
          </cell>
          <cell r="K212">
            <v>2000000</v>
          </cell>
          <cell r="L212">
            <v>100.10833349999999</v>
          </cell>
          <cell r="M212">
            <v>100.125</v>
          </cell>
          <cell r="N212" t="str">
            <v>N/A</v>
          </cell>
          <cell r="O212" t="str">
            <v>Initial Purchase</v>
          </cell>
          <cell r="P212">
            <v>38861</v>
          </cell>
          <cell r="Q212">
            <v>38876</v>
          </cell>
          <cell r="R212" t="str">
            <v>LOAN</v>
          </cell>
          <cell r="S212">
            <v>0.02</v>
          </cell>
          <cell r="T212" t="str">
            <v>FLOATING</v>
          </cell>
          <cell r="U212" t="str">
            <v>N/A</v>
          </cell>
          <cell r="V212" t="str">
            <v>N/A</v>
          </cell>
          <cell r="W212">
            <v>0</v>
          </cell>
          <cell r="X212" t="str">
            <v>N/A</v>
          </cell>
          <cell r="Y212">
            <v>2166.6699999996927</v>
          </cell>
          <cell r="Z212">
            <v>-2002166.6699999997</v>
          </cell>
          <cell r="AA212" t="str">
            <v>N/A</v>
          </cell>
        </row>
        <row r="213">
          <cell r="B213">
            <v>211</v>
          </cell>
          <cell r="C213" t="str">
            <v>BRS2A99M8</v>
          </cell>
          <cell r="D213" t="str">
            <v>Professional Paint, Inc.</v>
          </cell>
          <cell r="E213" t="str">
            <v>Collateral Purchase</v>
          </cell>
          <cell r="F213">
            <v>3000000</v>
          </cell>
          <cell r="G213">
            <v>-3000000</v>
          </cell>
          <cell r="H213" t="str">
            <v>No</v>
          </cell>
          <cell r="I213">
            <v>38861</v>
          </cell>
          <cell r="J213">
            <v>3000000</v>
          </cell>
          <cell r="K213">
            <v>3000000</v>
          </cell>
          <cell r="L213">
            <v>100</v>
          </cell>
          <cell r="M213">
            <v>100</v>
          </cell>
          <cell r="N213" t="str">
            <v>N/A</v>
          </cell>
          <cell r="O213" t="str">
            <v>Initial Purchase</v>
          </cell>
          <cell r="P213">
            <v>38861</v>
          </cell>
          <cell r="Q213">
            <v>38881</v>
          </cell>
          <cell r="R213" t="str">
            <v>LOAN</v>
          </cell>
          <cell r="S213">
            <v>2.2499999999999999E-2</v>
          </cell>
          <cell r="T213" t="str">
            <v>FLOATING</v>
          </cell>
          <cell r="U213" t="str">
            <v>N/A</v>
          </cell>
          <cell r="V213" t="str">
            <v>N/A</v>
          </cell>
          <cell r="W213">
            <v>0</v>
          </cell>
          <cell r="X213" t="str">
            <v>N/A</v>
          </cell>
          <cell r="Y213">
            <v>0</v>
          </cell>
          <cell r="Z213">
            <v>-3000000</v>
          </cell>
          <cell r="AA213" t="str">
            <v>N/A</v>
          </cell>
        </row>
        <row r="214">
          <cell r="B214">
            <v>212</v>
          </cell>
          <cell r="C214" t="str">
            <v>BRS18S6Y8a</v>
          </cell>
          <cell r="D214" t="str">
            <v>Covanta Energy Corporation</v>
          </cell>
          <cell r="E214" t="str">
            <v>Collateral Purchase</v>
          </cell>
          <cell r="F214">
            <v>2500000</v>
          </cell>
          <cell r="G214">
            <v>-2500000</v>
          </cell>
          <cell r="H214" t="str">
            <v>No</v>
          </cell>
          <cell r="I214">
            <v>38861</v>
          </cell>
          <cell r="J214">
            <v>2500000</v>
          </cell>
          <cell r="K214">
            <v>2500000</v>
          </cell>
          <cell r="L214">
            <v>100</v>
          </cell>
          <cell r="M214">
            <v>100</v>
          </cell>
          <cell r="N214" t="str">
            <v>N/A</v>
          </cell>
          <cell r="O214" t="str">
            <v>Initial Purchase</v>
          </cell>
          <cell r="P214">
            <v>38861</v>
          </cell>
          <cell r="Q214">
            <v>38912</v>
          </cell>
          <cell r="R214" t="str">
            <v>LOAN</v>
          </cell>
          <cell r="S214">
            <v>0.03</v>
          </cell>
          <cell r="T214" t="str">
            <v>FLOATING</v>
          </cell>
          <cell r="U214" t="str">
            <v>N/A</v>
          </cell>
          <cell r="V214" t="str">
            <v>N/A</v>
          </cell>
          <cell r="W214">
            <v>0</v>
          </cell>
          <cell r="X214" t="str">
            <v>N/A</v>
          </cell>
          <cell r="Y214">
            <v>0</v>
          </cell>
          <cell r="Z214">
            <v>-2500000</v>
          </cell>
          <cell r="AA214" t="str">
            <v>N/A</v>
          </cell>
        </row>
        <row r="215">
          <cell r="B215">
            <v>213</v>
          </cell>
          <cell r="C215" t="str">
            <v>B0A0B2BZ2</v>
          </cell>
          <cell r="D215" t="str">
            <v>United Components</v>
          </cell>
          <cell r="E215" t="str">
            <v>Collateral Purchase</v>
          </cell>
          <cell r="F215">
            <v>624999.93999999994</v>
          </cell>
          <cell r="G215">
            <v>-624999.93999999994</v>
          </cell>
          <cell r="H215" t="str">
            <v>No</v>
          </cell>
          <cell r="I215">
            <v>38861</v>
          </cell>
          <cell r="J215">
            <v>624999.93999999994</v>
          </cell>
          <cell r="K215">
            <v>624999.93999999994</v>
          </cell>
          <cell r="L215">
            <v>100</v>
          </cell>
          <cell r="M215">
            <v>100</v>
          </cell>
          <cell r="N215" t="str">
            <v>N/A</v>
          </cell>
          <cell r="O215" t="str">
            <v>Initial Purchase</v>
          </cell>
          <cell r="P215">
            <v>38861</v>
          </cell>
          <cell r="Q215">
            <v>38908</v>
          </cell>
          <cell r="R215" t="str">
            <v>LOAN</v>
          </cell>
          <cell r="S215">
            <v>2.5000000000000001E-2</v>
          </cell>
          <cell r="T215" t="str">
            <v>FLOATING</v>
          </cell>
          <cell r="U215" t="str">
            <v>N/A</v>
          </cell>
          <cell r="V215" t="str">
            <v>N/A</v>
          </cell>
          <cell r="W215">
            <v>0</v>
          </cell>
          <cell r="X215" t="str">
            <v>N/A</v>
          </cell>
          <cell r="Y215">
            <v>0</v>
          </cell>
          <cell r="Z215">
            <v>-624999.93999999994</v>
          </cell>
          <cell r="AA215" t="str">
            <v>N/A</v>
          </cell>
        </row>
        <row r="216">
          <cell r="B216">
            <v>214</v>
          </cell>
          <cell r="C216" t="str">
            <v>BRS0ZE548</v>
          </cell>
          <cell r="D216" t="str">
            <v>Valor Telecommunications Enterprises, LLC</v>
          </cell>
          <cell r="E216" t="str">
            <v>Collateral Purchase</v>
          </cell>
          <cell r="F216">
            <v>3001583.34</v>
          </cell>
          <cell r="G216">
            <v>-3000000</v>
          </cell>
          <cell r="H216" t="str">
            <v>No</v>
          </cell>
          <cell r="I216">
            <v>38861</v>
          </cell>
          <cell r="J216">
            <v>3000000</v>
          </cell>
          <cell r="K216">
            <v>3000000</v>
          </cell>
          <cell r="L216">
            <v>100.05277799999999</v>
          </cell>
          <cell r="M216">
            <v>100.0625</v>
          </cell>
          <cell r="N216" t="str">
            <v>N/A</v>
          </cell>
          <cell r="O216" t="str">
            <v>Initial Purchase</v>
          </cell>
          <cell r="P216">
            <v>38861</v>
          </cell>
          <cell r="Q216">
            <v>38876</v>
          </cell>
          <cell r="R216" t="str">
            <v>LOAN</v>
          </cell>
          <cell r="S216">
            <v>1.7500000000000002E-2</v>
          </cell>
          <cell r="T216" t="str">
            <v>FLOATING</v>
          </cell>
          <cell r="U216" t="str">
            <v>N/A</v>
          </cell>
          <cell r="V216" t="str">
            <v>N/A</v>
          </cell>
          <cell r="W216">
            <v>0</v>
          </cell>
          <cell r="X216" t="str">
            <v>N/A</v>
          </cell>
          <cell r="Y216">
            <v>1583.3399999993853</v>
          </cell>
          <cell r="Z216">
            <v>-3001583.3399999994</v>
          </cell>
          <cell r="AA216" t="str">
            <v>N/A</v>
          </cell>
        </row>
        <row r="217">
          <cell r="B217">
            <v>215</v>
          </cell>
          <cell r="C217" t="str">
            <v>BRS1LZ494</v>
          </cell>
          <cell r="D217" t="str">
            <v>Alpha Natural Resources, LLC</v>
          </cell>
          <cell r="E217" t="str">
            <v>Collateral Purchase</v>
          </cell>
          <cell r="F217">
            <v>1244878.96</v>
          </cell>
          <cell r="G217">
            <v>-1245000</v>
          </cell>
          <cell r="H217" t="str">
            <v>No</v>
          </cell>
          <cell r="I217">
            <v>38861</v>
          </cell>
          <cell r="J217">
            <v>1245000</v>
          </cell>
          <cell r="K217">
            <v>1245000</v>
          </cell>
          <cell r="L217">
            <v>99.990277911646587</v>
          </cell>
          <cell r="M217">
            <v>100</v>
          </cell>
          <cell r="N217" t="str">
            <v>N/A</v>
          </cell>
          <cell r="O217" t="str">
            <v>Initial Purchase</v>
          </cell>
          <cell r="P217">
            <v>38861</v>
          </cell>
          <cell r="Q217">
            <v>38875</v>
          </cell>
          <cell r="R217" t="str">
            <v>LOAN</v>
          </cell>
          <cell r="S217">
            <v>1.7500000000000002E-2</v>
          </cell>
          <cell r="T217" t="str">
            <v>FLOATING</v>
          </cell>
          <cell r="U217" t="str">
            <v>N/A</v>
          </cell>
          <cell r="V217" t="str">
            <v>N/A</v>
          </cell>
          <cell r="W217">
            <v>0</v>
          </cell>
          <cell r="X217" t="str">
            <v>N/A</v>
          </cell>
          <cell r="Y217">
            <v>-121.04000000003725</v>
          </cell>
          <cell r="Z217">
            <v>-1244878.96</v>
          </cell>
          <cell r="AA217" t="str">
            <v>N/A</v>
          </cell>
        </row>
        <row r="218">
          <cell r="B218" t="str">
            <v>PD5</v>
          </cell>
          <cell r="C218" t="str">
            <v>BRS20HMZ7</v>
          </cell>
          <cell r="D218" t="str">
            <v>Burger King Holdings, Inc.,/Burger King Corporation,</v>
          </cell>
          <cell r="E218" t="str">
            <v>Principal Paydown - Scheduled</v>
          </cell>
          <cell r="F218">
            <v>259860.07</v>
          </cell>
          <cell r="G218">
            <v>259860.07</v>
          </cell>
          <cell r="H218" t="str">
            <v>No</v>
          </cell>
          <cell r="I218">
            <v>38861</v>
          </cell>
          <cell r="J218">
            <v>259860.07</v>
          </cell>
          <cell r="K218">
            <v>0</v>
          </cell>
          <cell r="L218" t="str">
            <v>N/A</v>
          </cell>
          <cell r="M218">
            <v>100</v>
          </cell>
          <cell r="N218" t="str">
            <v>N/A</v>
          </cell>
          <cell r="O218" t="str">
            <v>N/A</v>
          </cell>
          <cell r="P218">
            <v>38861</v>
          </cell>
          <cell r="Q218">
            <v>38861</v>
          </cell>
          <cell r="R218" t="str">
            <v>LOAN</v>
          </cell>
          <cell r="S218">
            <v>1.4999999999999999E-2</v>
          </cell>
          <cell r="T218" t="str">
            <v>N/A</v>
          </cell>
          <cell r="U218" t="str">
            <v>N/A</v>
          </cell>
          <cell r="V218" t="str">
            <v>N/A</v>
          </cell>
          <cell r="W218" t="str">
            <v>N/A</v>
          </cell>
          <cell r="X218" t="str">
            <v>N/A</v>
          </cell>
          <cell r="Y218" t="str">
            <v>N/A</v>
          </cell>
          <cell r="Z218" t="str">
            <v>N/A</v>
          </cell>
          <cell r="AA218" t="str">
            <v>N/A</v>
          </cell>
        </row>
        <row r="219">
          <cell r="B219">
            <v>216</v>
          </cell>
          <cell r="C219" t="str">
            <v>B0A02CE04</v>
          </cell>
          <cell r="D219" t="str">
            <v>Olympus Cable Holdings LLC/Adelphia Company of Western Conneticut/Highland Video Associates LP/Coudersport Television Cable Company/Adelphia Holdings 2001 LLC</v>
          </cell>
          <cell r="E219" t="str">
            <v>Collateral Purchase</v>
          </cell>
          <cell r="F219">
            <v>1950000</v>
          </cell>
          <cell r="G219">
            <v>-2000000</v>
          </cell>
          <cell r="H219" t="str">
            <v>No</v>
          </cell>
          <cell r="I219">
            <v>38862</v>
          </cell>
          <cell r="J219">
            <v>2000000</v>
          </cell>
          <cell r="K219">
            <v>2000000</v>
          </cell>
          <cell r="L219">
            <v>97.5</v>
          </cell>
          <cell r="M219">
            <v>97.5</v>
          </cell>
          <cell r="N219" t="str">
            <v>N/A</v>
          </cell>
          <cell r="O219" t="str">
            <v>Initial Purchase</v>
          </cell>
          <cell r="P219">
            <v>38862</v>
          </cell>
          <cell r="Q219">
            <v>38988</v>
          </cell>
          <cell r="R219" t="str">
            <v>LOAN</v>
          </cell>
          <cell r="S219">
            <v>0.02</v>
          </cell>
          <cell r="T219" t="str">
            <v>FLOATING</v>
          </cell>
          <cell r="U219" t="str">
            <v>N/A</v>
          </cell>
          <cell r="V219" t="str">
            <v>N/A</v>
          </cell>
          <cell r="W219">
            <v>0</v>
          </cell>
          <cell r="X219" t="str">
            <v>N/A</v>
          </cell>
          <cell r="Y219">
            <v>-50000</v>
          </cell>
          <cell r="Z219">
            <v>-1950000</v>
          </cell>
          <cell r="AA219" t="str">
            <v>N/A</v>
          </cell>
        </row>
        <row r="220">
          <cell r="B220">
            <v>217</v>
          </cell>
          <cell r="C220" t="str">
            <v>BRS2AF019</v>
          </cell>
          <cell r="D220" t="str">
            <v>Cricket Communications, Inc.</v>
          </cell>
          <cell r="E220" t="str">
            <v>Collateral Purchase</v>
          </cell>
          <cell r="F220">
            <v>2000000</v>
          </cell>
          <cell r="G220">
            <v>-2000000</v>
          </cell>
          <cell r="H220" t="str">
            <v>No</v>
          </cell>
          <cell r="I220">
            <v>38862</v>
          </cell>
          <cell r="J220">
            <v>2000000</v>
          </cell>
          <cell r="K220">
            <v>2000000</v>
          </cell>
          <cell r="L220">
            <v>100</v>
          </cell>
          <cell r="M220">
            <v>100</v>
          </cell>
          <cell r="N220" t="str">
            <v>N/A</v>
          </cell>
          <cell r="O220" t="str">
            <v>Initial Purchase</v>
          </cell>
          <cell r="P220">
            <v>38862</v>
          </cell>
          <cell r="Q220">
            <v>38891</v>
          </cell>
          <cell r="R220" t="str">
            <v>LOAN</v>
          </cell>
          <cell r="S220">
            <v>2.75E-2</v>
          </cell>
          <cell r="T220" t="str">
            <v>FLOATING</v>
          </cell>
          <cell r="U220" t="str">
            <v>N/A</v>
          </cell>
          <cell r="V220" t="str">
            <v>N/A</v>
          </cell>
          <cell r="W220">
            <v>0</v>
          </cell>
          <cell r="X220" t="str">
            <v>N/A</v>
          </cell>
          <cell r="Y220">
            <v>0</v>
          </cell>
          <cell r="Z220">
            <v>-2000000</v>
          </cell>
          <cell r="AA220" t="str">
            <v>N/A</v>
          </cell>
        </row>
        <row r="221">
          <cell r="B221" t="str">
            <v>PD2</v>
          </cell>
          <cell r="C221" t="str">
            <v>BRS19FTJ3</v>
          </cell>
          <cell r="D221" t="str">
            <v>DaVita Inc.</v>
          </cell>
          <cell r="E221" t="str">
            <v>Principal Paydown - Scheduled</v>
          </cell>
          <cell r="F221">
            <v>78431.37</v>
          </cell>
          <cell r="G221">
            <v>78431.37</v>
          </cell>
          <cell r="H221" t="str">
            <v>No</v>
          </cell>
          <cell r="I221">
            <v>38863</v>
          </cell>
          <cell r="J221">
            <v>78431.37</v>
          </cell>
          <cell r="K221">
            <v>0</v>
          </cell>
          <cell r="L221" t="str">
            <v>N/A</v>
          </cell>
          <cell r="M221">
            <v>100</v>
          </cell>
          <cell r="N221" t="str">
            <v>N/A</v>
          </cell>
          <cell r="O221" t="str">
            <v>N/A</v>
          </cell>
          <cell r="P221">
            <v>38863</v>
          </cell>
          <cell r="Q221">
            <v>38863</v>
          </cell>
          <cell r="R221" t="str">
            <v>LOAN</v>
          </cell>
          <cell r="S221">
            <v>0.02</v>
          </cell>
          <cell r="T221" t="str">
            <v>N/A</v>
          </cell>
          <cell r="U221" t="str">
            <v>N/A</v>
          </cell>
          <cell r="V221" t="str">
            <v>N/A</v>
          </cell>
          <cell r="W221" t="str">
            <v>N/A</v>
          </cell>
          <cell r="X221" t="str">
            <v>N/A</v>
          </cell>
          <cell r="Y221" t="str">
            <v>N/A</v>
          </cell>
          <cell r="Z221" t="str">
            <v>N/A</v>
          </cell>
          <cell r="AA221" t="str">
            <v>N/A</v>
          </cell>
        </row>
        <row r="222">
          <cell r="B222" t="str">
            <v>PD4</v>
          </cell>
          <cell r="C222" t="str">
            <v>BRS19UMC2</v>
          </cell>
          <cell r="D222" t="str">
            <v>The William Carter Corporation</v>
          </cell>
          <cell r="E222" t="str">
            <v>Principal Paydown - Scheduled</v>
          </cell>
          <cell r="F222">
            <v>30000</v>
          </cell>
          <cell r="G222">
            <v>30000</v>
          </cell>
          <cell r="H222" t="str">
            <v>No</v>
          </cell>
          <cell r="I222">
            <v>38863</v>
          </cell>
          <cell r="J222">
            <v>30000</v>
          </cell>
          <cell r="K222">
            <v>0</v>
          </cell>
          <cell r="L222" t="str">
            <v>N/A</v>
          </cell>
          <cell r="M222">
            <v>100</v>
          </cell>
          <cell r="N222" t="str">
            <v>N/A</v>
          </cell>
          <cell r="O222" t="str">
            <v>N/A</v>
          </cell>
          <cell r="P222">
            <v>38863</v>
          </cell>
          <cell r="Q222">
            <v>38863</v>
          </cell>
          <cell r="R222" t="str">
            <v>LOAN</v>
          </cell>
          <cell r="S222">
            <v>1.4999999999999999E-2</v>
          </cell>
          <cell r="T222" t="str">
            <v>N/A</v>
          </cell>
          <cell r="U222" t="str">
            <v>N/A</v>
          </cell>
          <cell r="V222" t="str">
            <v>N/A</v>
          </cell>
          <cell r="W222" t="str">
            <v>N/A</v>
          </cell>
          <cell r="X222" t="str">
            <v>N/A</v>
          </cell>
          <cell r="Y222" t="str">
            <v>N/A</v>
          </cell>
          <cell r="Z222" t="str">
            <v>N/A</v>
          </cell>
          <cell r="AA222" t="str">
            <v>N/A</v>
          </cell>
        </row>
        <row r="223">
          <cell r="B223" t="str">
            <v>PD1</v>
          </cell>
          <cell r="C223" t="str">
            <v>BRS26WXF0</v>
          </cell>
          <cell r="D223" t="str">
            <v>Burlington Coat Factory Warehouse Corporation</v>
          </cell>
          <cell r="E223" t="str">
            <v>Principal Paydown - Scheduled</v>
          </cell>
          <cell r="F223">
            <v>6250</v>
          </cell>
          <cell r="G223">
            <v>6250</v>
          </cell>
          <cell r="H223" t="str">
            <v>No</v>
          </cell>
          <cell r="I223">
            <v>38867</v>
          </cell>
          <cell r="J223">
            <v>6250</v>
          </cell>
          <cell r="K223">
            <v>0</v>
          </cell>
          <cell r="L223" t="str">
            <v>N/A</v>
          </cell>
          <cell r="M223">
            <v>100</v>
          </cell>
          <cell r="N223" t="str">
            <v>N/A</v>
          </cell>
          <cell r="O223" t="str">
            <v>N/A</v>
          </cell>
          <cell r="P223">
            <v>38867</v>
          </cell>
          <cell r="Q223">
            <v>38867</v>
          </cell>
          <cell r="R223" t="str">
            <v>LOAN</v>
          </cell>
          <cell r="S223">
            <v>2.2499999999999999E-2</v>
          </cell>
          <cell r="T223" t="str">
            <v>N/A</v>
          </cell>
          <cell r="U223" t="str">
            <v>N/A</v>
          </cell>
          <cell r="V223" t="str">
            <v>N/A</v>
          </cell>
          <cell r="W223" t="str">
            <v>N/A</v>
          </cell>
          <cell r="X223" t="str">
            <v>N/A</v>
          </cell>
          <cell r="Y223" t="str">
            <v>N/A</v>
          </cell>
          <cell r="Z223" t="str">
            <v>N/A</v>
          </cell>
          <cell r="AA223" t="str">
            <v>N/A</v>
          </cell>
        </row>
        <row r="224">
          <cell r="B224" t="str">
            <v>PD3</v>
          </cell>
          <cell r="C224" t="str">
            <v>BRS1TETC9</v>
          </cell>
          <cell r="D224" t="str">
            <v>Triple Crown Media, LLC</v>
          </cell>
          <cell r="E224" t="str">
            <v>Principal Paydown - Scheduled</v>
          </cell>
          <cell r="F224">
            <v>1666.69</v>
          </cell>
          <cell r="G224">
            <v>1666.69</v>
          </cell>
          <cell r="H224" t="str">
            <v>No</v>
          </cell>
          <cell r="I224">
            <v>38867</v>
          </cell>
          <cell r="J224">
            <v>1666.69</v>
          </cell>
          <cell r="K224">
            <v>0</v>
          </cell>
          <cell r="L224" t="str">
            <v>N/A</v>
          </cell>
          <cell r="M224">
            <v>100</v>
          </cell>
          <cell r="N224" t="str">
            <v>N/A</v>
          </cell>
          <cell r="O224" t="str">
            <v>N/A</v>
          </cell>
          <cell r="P224">
            <v>38867</v>
          </cell>
          <cell r="Q224">
            <v>38867</v>
          </cell>
          <cell r="R224" t="str">
            <v>LOAN</v>
          </cell>
          <cell r="S224">
            <v>3.2500000000000001E-2</v>
          </cell>
          <cell r="T224" t="str">
            <v>N/A</v>
          </cell>
          <cell r="U224" t="str">
            <v>N/A</v>
          </cell>
          <cell r="V224" t="str">
            <v>N/A</v>
          </cell>
          <cell r="W224" t="str">
            <v>N/A</v>
          </cell>
          <cell r="X224" t="str">
            <v>N/A</v>
          </cell>
          <cell r="Y224" t="str">
            <v>N/A</v>
          </cell>
          <cell r="Z224" t="str">
            <v>N/A</v>
          </cell>
          <cell r="AA224" t="str">
            <v>N/A</v>
          </cell>
        </row>
        <row r="225">
          <cell r="B225" t="str">
            <v>PD7</v>
          </cell>
          <cell r="C225" t="str">
            <v>BRS1ALQZ5</v>
          </cell>
          <cell r="D225" t="str">
            <v>N.E.W. Holdings I, LLC</v>
          </cell>
          <cell r="E225" t="str">
            <v>Principal Paydown - Scheduled</v>
          </cell>
          <cell r="F225">
            <v>5681.82</v>
          </cell>
          <cell r="G225">
            <v>5681.82</v>
          </cell>
          <cell r="H225" t="str">
            <v>No</v>
          </cell>
          <cell r="I225">
            <v>38868</v>
          </cell>
          <cell r="J225">
            <v>5681.82</v>
          </cell>
          <cell r="K225">
            <v>0</v>
          </cell>
          <cell r="L225" t="str">
            <v>N/A</v>
          </cell>
          <cell r="M225">
            <v>100</v>
          </cell>
          <cell r="N225" t="str">
            <v>N/A</v>
          </cell>
          <cell r="O225" t="str">
            <v>N/A</v>
          </cell>
          <cell r="P225">
            <v>38868</v>
          </cell>
          <cell r="Q225">
            <v>38868</v>
          </cell>
          <cell r="R225" t="str">
            <v>LOAN</v>
          </cell>
          <cell r="S225">
            <v>0.03</v>
          </cell>
          <cell r="T225" t="str">
            <v>N/A</v>
          </cell>
          <cell r="U225" t="str">
            <v>N/A</v>
          </cell>
          <cell r="V225" t="str">
            <v>N/A</v>
          </cell>
          <cell r="W225" t="str">
            <v>N/A</v>
          </cell>
          <cell r="X225" t="str">
            <v>N/A</v>
          </cell>
          <cell r="Y225" t="str">
            <v>N/A</v>
          </cell>
          <cell r="Z225" t="str">
            <v>N/A</v>
          </cell>
        </row>
        <row r="226">
          <cell r="B226">
            <v>218</v>
          </cell>
          <cell r="C226" t="str">
            <v>BRS2AHXN1</v>
          </cell>
          <cell r="D226" t="str">
            <v>Thomas Nelson, Inc.</v>
          </cell>
          <cell r="E226" t="str">
            <v>Collateral Purchase</v>
          </cell>
          <cell r="F226">
            <v>1000000</v>
          </cell>
          <cell r="G226">
            <v>-1000000</v>
          </cell>
          <cell r="H226" t="str">
            <v>No</v>
          </cell>
          <cell r="I226">
            <v>38868</v>
          </cell>
          <cell r="J226">
            <v>1000000</v>
          </cell>
          <cell r="K226">
            <v>1000000</v>
          </cell>
          <cell r="L226">
            <v>100</v>
          </cell>
          <cell r="M226">
            <v>100</v>
          </cell>
          <cell r="N226" t="str">
            <v>N/A</v>
          </cell>
          <cell r="O226" t="str">
            <v>Initial Purchase</v>
          </cell>
          <cell r="P226">
            <v>38868</v>
          </cell>
          <cell r="Q226">
            <v>38890</v>
          </cell>
          <cell r="R226" t="str">
            <v>LOAN</v>
          </cell>
          <cell r="S226">
            <v>2.5000000000000001E-2</v>
          </cell>
          <cell r="T226" t="str">
            <v>FLOATING</v>
          </cell>
          <cell r="U226" t="str">
            <v>N/A</v>
          </cell>
          <cell r="V226" t="str">
            <v>N/A</v>
          </cell>
          <cell r="W226">
            <v>0</v>
          </cell>
          <cell r="X226" t="str">
            <v>N/A</v>
          </cell>
          <cell r="Y226">
            <v>0</v>
          </cell>
          <cell r="Z226">
            <v>-1000000</v>
          </cell>
          <cell r="AA226" t="str">
            <v>N/A</v>
          </cell>
        </row>
        <row r="227">
          <cell r="B227">
            <v>219</v>
          </cell>
          <cell r="C227" t="str">
            <v>BRS2AHWU6</v>
          </cell>
          <cell r="D227" t="str">
            <v>U.S. Security Holdings, Inc./U.S. Security Associates Holdings</v>
          </cell>
          <cell r="E227" t="str">
            <v>Collateral Purchase</v>
          </cell>
          <cell r="F227">
            <v>1500000</v>
          </cell>
          <cell r="G227">
            <v>-1500000</v>
          </cell>
          <cell r="H227" t="str">
            <v>No</v>
          </cell>
          <cell r="I227">
            <v>38868</v>
          </cell>
          <cell r="J227">
            <v>1500000</v>
          </cell>
          <cell r="K227">
            <v>1500000</v>
          </cell>
          <cell r="L227">
            <v>100</v>
          </cell>
          <cell r="M227">
            <v>100</v>
          </cell>
          <cell r="N227" t="str">
            <v>N/A</v>
          </cell>
          <cell r="O227" t="str">
            <v>Initial Purchase</v>
          </cell>
          <cell r="P227">
            <v>38868</v>
          </cell>
          <cell r="Q227">
            <v>38874</v>
          </cell>
          <cell r="R227" t="str">
            <v>LOAN</v>
          </cell>
          <cell r="S227">
            <v>2.5000000000000001E-2</v>
          </cell>
          <cell r="T227" t="str">
            <v>FLOATING</v>
          </cell>
          <cell r="U227" t="str">
            <v>N/A</v>
          </cell>
          <cell r="V227" t="str">
            <v>N/A</v>
          </cell>
          <cell r="W227">
            <v>0</v>
          </cell>
          <cell r="X227" t="str">
            <v>N/A</v>
          </cell>
          <cell r="Y227">
            <v>0</v>
          </cell>
          <cell r="Z227">
            <v>-1500000</v>
          </cell>
          <cell r="AA227" t="str">
            <v>N/A</v>
          </cell>
        </row>
        <row r="228">
          <cell r="B228">
            <v>220</v>
          </cell>
          <cell r="C228" t="str">
            <v>BRS0ZQDV2</v>
          </cell>
          <cell r="D228" t="str">
            <v>Oriental Trading Company, Inc.</v>
          </cell>
          <cell r="E228" t="str">
            <v>Collateral Purchase</v>
          </cell>
          <cell r="F228">
            <v>1012368.06</v>
          </cell>
          <cell r="G228">
            <v>-1000000</v>
          </cell>
          <cell r="H228" t="str">
            <v>No</v>
          </cell>
          <cell r="I228">
            <v>38869</v>
          </cell>
          <cell r="J228">
            <v>1000000</v>
          </cell>
          <cell r="K228">
            <v>1000000</v>
          </cell>
          <cell r="L228">
            <v>101.236806</v>
          </cell>
          <cell r="M228">
            <v>101.25</v>
          </cell>
          <cell r="N228" t="str">
            <v>N/A</v>
          </cell>
          <cell r="O228" t="str">
            <v>Initial Purchase</v>
          </cell>
          <cell r="P228">
            <v>38869</v>
          </cell>
          <cell r="Q228">
            <v>38881</v>
          </cell>
          <cell r="R228" t="str">
            <v>LOAN</v>
          </cell>
          <cell r="S228">
            <v>4.7500000000000001E-2</v>
          </cell>
          <cell r="T228" t="str">
            <v>FLOATING</v>
          </cell>
          <cell r="U228" t="str">
            <v>N/A</v>
          </cell>
          <cell r="V228" t="str">
            <v>N/A</v>
          </cell>
          <cell r="W228">
            <v>0</v>
          </cell>
          <cell r="X228" t="str">
            <v>N/A</v>
          </cell>
          <cell r="Y228">
            <v>12368.060000000056</v>
          </cell>
          <cell r="Z228">
            <v>-1012368.06</v>
          </cell>
          <cell r="AA228" t="str">
            <v>N/A</v>
          </cell>
        </row>
        <row r="229">
          <cell r="B229">
            <v>221</v>
          </cell>
          <cell r="C229" t="str">
            <v>BRS2C0B26</v>
          </cell>
          <cell r="D229" t="str">
            <v>Supervalu Inc.</v>
          </cell>
          <cell r="E229" t="str">
            <v>Collateral Purchase</v>
          </cell>
          <cell r="F229">
            <v>1995000</v>
          </cell>
          <cell r="G229">
            <v>-1995000</v>
          </cell>
          <cell r="H229" t="str">
            <v>No</v>
          </cell>
          <cell r="I229">
            <v>38869</v>
          </cell>
          <cell r="J229">
            <v>1995000</v>
          </cell>
          <cell r="K229">
            <v>1995000</v>
          </cell>
          <cell r="L229">
            <v>100</v>
          </cell>
          <cell r="M229">
            <v>100</v>
          </cell>
          <cell r="N229" t="str">
            <v>N/A</v>
          </cell>
          <cell r="O229" t="str">
            <v>Initial Purchase</v>
          </cell>
          <cell r="P229">
            <v>38869</v>
          </cell>
          <cell r="Q229">
            <v>38915</v>
          </cell>
          <cell r="R229" t="str">
            <v>LOAN</v>
          </cell>
          <cell r="S229">
            <v>1.7500000000000002E-2</v>
          </cell>
          <cell r="T229" t="str">
            <v>FLOATING</v>
          </cell>
          <cell r="U229" t="str">
            <v>N/A</v>
          </cell>
          <cell r="V229" t="str">
            <v>N/A</v>
          </cell>
          <cell r="W229">
            <v>0</v>
          </cell>
          <cell r="X229" t="str">
            <v>N/A</v>
          </cell>
          <cell r="Y229">
            <v>0</v>
          </cell>
          <cell r="Z229">
            <v>-1995000</v>
          </cell>
          <cell r="AA229" t="str">
            <v>N/A</v>
          </cell>
        </row>
        <row r="230">
          <cell r="B230">
            <v>222</v>
          </cell>
          <cell r="C230" t="str">
            <v>BRS2C2M53</v>
          </cell>
          <cell r="D230" t="str">
            <v>United Agri Products, Inc./United Agri Products Canada Inc./Uap Distribution, Inc./Loveland Products, Inc.</v>
          </cell>
          <cell r="E230" t="str">
            <v>Collateral Purchase</v>
          </cell>
          <cell r="F230">
            <v>1250000</v>
          </cell>
          <cell r="G230">
            <v>-1250000</v>
          </cell>
          <cell r="H230" t="str">
            <v>No</v>
          </cell>
          <cell r="I230">
            <v>38869</v>
          </cell>
          <cell r="J230">
            <v>1250000</v>
          </cell>
          <cell r="K230">
            <v>1250000</v>
          </cell>
          <cell r="L230">
            <v>100</v>
          </cell>
          <cell r="M230">
            <v>100</v>
          </cell>
          <cell r="N230" t="str">
            <v>N/A</v>
          </cell>
          <cell r="O230" t="str">
            <v>Initial Purchase</v>
          </cell>
          <cell r="P230">
            <v>38869</v>
          </cell>
          <cell r="Q230">
            <v>38895</v>
          </cell>
          <cell r="R230" t="str">
            <v>LOAN</v>
          </cell>
          <cell r="S230">
            <v>0.02</v>
          </cell>
          <cell r="T230" t="str">
            <v>FLOATING</v>
          </cell>
          <cell r="U230" t="str">
            <v>N/A</v>
          </cell>
          <cell r="V230" t="str">
            <v>N/A</v>
          </cell>
          <cell r="W230">
            <v>0</v>
          </cell>
          <cell r="X230" t="str">
            <v>N/A</v>
          </cell>
          <cell r="Y230">
            <v>0</v>
          </cell>
          <cell r="Z230">
            <v>-1250000</v>
          </cell>
          <cell r="AA230" t="str">
            <v>N/A</v>
          </cell>
        </row>
        <row r="231">
          <cell r="B231">
            <v>223</v>
          </cell>
          <cell r="C231" t="str">
            <v>BRS2C37H2</v>
          </cell>
          <cell r="D231" t="str">
            <v>Reynolds American Inc.</v>
          </cell>
          <cell r="E231" t="str">
            <v>Collateral Purchase</v>
          </cell>
          <cell r="F231">
            <v>1000000</v>
          </cell>
          <cell r="G231">
            <v>-1000000</v>
          </cell>
          <cell r="H231" t="str">
            <v>No</v>
          </cell>
          <cell r="I231">
            <v>38869</v>
          </cell>
          <cell r="J231">
            <v>1000000</v>
          </cell>
          <cell r="K231">
            <v>1000000</v>
          </cell>
          <cell r="L231">
            <v>100</v>
          </cell>
          <cell r="M231">
            <v>100</v>
          </cell>
          <cell r="N231" t="str">
            <v>N/A</v>
          </cell>
          <cell r="O231" t="str">
            <v>Initial Purchase</v>
          </cell>
          <cell r="P231">
            <v>38869</v>
          </cell>
          <cell r="Q231">
            <v>38889</v>
          </cell>
          <cell r="R231" t="str">
            <v>LOAN</v>
          </cell>
          <cell r="S231">
            <v>0.02</v>
          </cell>
          <cell r="T231" t="str">
            <v>FLOATING</v>
          </cell>
          <cell r="U231" t="str">
            <v>N/A</v>
          </cell>
          <cell r="V231" t="str">
            <v>N/A</v>
          </cell>
          <cell r="W231">
            <v>0</v>
          </cell>
          <cell r="X231" t="str">
            <v>N/A</v>
          </cell>
          <cell r="Y231">
            <v>0</v>
          </cell>
          <cell r="Z231">
            <v>-1000000</v>
          </cell>
          <cell r="AA231" t="str">
            <v>N/A</v>
          </cell>
        </row>
        <row r="232">
          <cell r="B232">
            <v>224</v>
          </cell>
          <cell r="C232" t="str">
            <v>BRS14JQY0</v>
          </cell>
          <cell r="D232" t="str">
            <v>Federal Information Technology Systems LLC, AIS Acquisition Corp., Sensor Systems Inc.</v>
          </cell>
          <cell r="E232" t="str">
            <v>Collateral Purchase</v>
          </cell>
          <cell r="F232">
            <v>1777777.78</v>
          </cell>
          <cell r="G232">
            <v>-1777777.78</v>
          </cell>
          <cell r="H232" t="str">
            <v>No</v>
          </cell>
          <cell r="I232">
            <v>38869</v>
          </cell>
          <cell r="J232">
            <v>1777777.78</v>
          </cell>
          <cell r="K232">
            <v>1777777.78</v>
          </cell>
          <cell r="L232">
            <v>100</v>
          </cell>
          <cell r="M232">
            <v>100</v>
          </cell>
          <cell r="N232" t="str">
            <v>N/A</v>
          </cell>
          <cell r="O232" t="str">
            <v>Initial Purchase</v>
          </cell>
          <cell r="P232">
            <v>38869</v>
          </cell>
          <cell r="Q232">
            <v>38880</v>
          </cell>
          <cell r="R232" t="str">
            <v>LOAN</v>
          </cell>
          <cell r="S232">
            <v>2.75E-2</v>
          </cell>
          <cell r="T232" t="str">
            <v>FLOATING</v>
          </cell>
          <cell r="U232" t="str">
            <v>N/A</v>
          </cell>
          <cell r="V232" t="str">
            <v>N/A</v>
          </cell>
          <cell r="W232">
            <v>0</v>
          </cell>
          <cell r="X232" t="str">
            <v>N/A</v>
          </cell>
          <cell r="Y232">
            <v>0</v>
          </cell>
          <cell r="Z232">
            <v>-1777777.78</v>
          </cell>
          <cell r="AA232" t="str">
            <v>N/A</v>
          </cell>
        </row>
        <row r="233">
          <cell r="B233">
            <v>225</v>
          </cell>
          <cell r="C233" t="str">
            <v>BRS2C8989</v>
          </cell>
          <cell r="D233" t="str">
            <v>Crown Castle Operating Company/Crown Castle Pr LLC/Crown Castle International Corp.</v>
          </cell>
          <cell r="E233" t="str">
            <v>Collateral Purchase</v>
          </cell>
          <cell r="F233">
            <v>1500000</v>
          </cell>
          <cell r="G233">
            <v>-1500000</v>
          </cell>
          <cell r="H233" t="str">
            <v>No</v>
          </cell>
          <cell r="I233">
            <v>38869</v>
          </cell>
          <cell r="J233">
            <v>1500000</v>
          </cell>
          <cell r="K233">
            <v>1500000</v>
          </cell>
          <cell r="L233">
            <v>100</v>
          </cell>
          <cell r="M233">
            <v>100</v>
          </cell>
          <cell r="N233" t="str">
            <v>N/A</v>
          </cell>
          <cell r="O233" t="str">
            <v>Initial Purchase</v>
          </cell>
          <cell r="P233">
            <v>38869</v>
          </cell>
          <cell r="Q233">
            <v>38903</v>
          </cell>
          <cell r="R233" t="str">
            <v>LOAN</v>
          </cell>
          <cell r="S233">
            <v>2.2499999999999999E-2</v>
          </cell>
          <cell r="T233" t="str">
            <v>FLOATING</v>
          </cell>
          <cell r="U233" t="str">
            <v>N/A</v>
          </cell>
          <cell r="V233" t="str">
            <v>N/A</v>
          </cell>
          <cell r="W233">
            <v>0</v>
          </cell>
          <cell r="X233" t="str">
            <v>N/A</v>
          </cell>
          <cell r="Y233">
            <v>0</v>
          </cell>
          <cell r="Z233">
            <v>-1500000</v>
          </cell>
          <cell r="AA233" t="str">
            <v>N/A</v>
          </cell>
        </row>
        <row r="234">
          <cell r="B234" t="str">
            <v>PD6</v>
          </cell>
          <cell r="C234" t="str">
            <v>BRS1JFFV0</v>
          </cell>
          <cell r="D234" t="str">
            <v xml:space="preserve">Mueller Group, LLC </v>
          </cell>
          <cell r="E234" t="str">
            <v>Principal Paydown - Scheduled</v>
          </cell>
          <cell r="F234">
            <v>235238.1</v>
          </cell>
          <cell r="G234">
            <v>235238.1</v>
          </cell>
          <cell r="H234" t="str">
            <v>No</v>
          </cell>
          <cell r="I234">
            <v>38869</v>
          </cell>
          <cell r="J234">
            <v>235238.1</v>
          </cell>
          <cell r="K234">
            <v>0</v>
          </cell>
          <cell r="L234" t="str">
            <v>N/A</v>
          </cell>
          <cell r="M234">
            <v>100</v>
          </cell>
          <cell r="N234" t="str">
            <v>N/A</v>
          </cell>
          <cell r="O234" t="str">
            <v>N/A</v>
          </cell>
          <cell r="P234">
            <v>38869</v>
          </cell>
          <cell r="Q234">
            <v>38869</v>
          </cell>
          <cell r="R234" t="str">
            <v>LOAN</v>
          </cell>
          <cell r="S234">
            <v>2.2499999999999999E-2</v>
          </cell>
          <cell r="T234" t="str">
            <v>N/A</v>
          </cell>
          <cell r="U234" t="str">
            <v>N/A</v>
          </cell>
          <cell r="V234" t="str">
            <v>N/A</v>
          </cell>
          <cell r="W234" t="str">
            <v>N/A</v>
          </cell>
          <cell r="X234" t="str">
            <v>N/A</v>
          </cell>
          <cell r="Y234" t="str">
            <v>N/A</v>
          </cell>
          <cell r="Z234" t="str">
            <v>N/A</v>
          </cell>
        </row>
        <row r="235">
          <cell r="B235" t="str">
            <v>PD8</v>
          </cell>
          <cell r="C235" t="str">
            <v>BRS0ZQ5G4</v>
          </cell>
          <cell r="D235" t="str">
            <v>NTELOS Inc.</v>
          </cell>
          <cell r="E235" t="str">
            <v>Principal Paydown - Scheduled</v>
          </cell>
          <cell r="F235">
            <v>1000000</v>
          </cell>
          <cell r="G235">
            <v>1000000</v>
          </cell>
          <cell r="H235" t="str">
            <v>No</v>
          </cell>
          <cell r="I235">
            <v>38869</v>
          </cell>
          <cell r="J235">
            <v>1000000</v>
          </cell>
          <cell r="K235">
            <v>0</v>
          </cell>
          <cell r="L235" t="str">
            <v>N/A</v>
          </cell>
          <cell r="M235">
            <v>100</v>
          </cell>
          <cell r="N235" t="str">
            <v>N/A</v>
          </cell>
          <cell r="O235" t="str">
            <v>N/A</v>
          </cell>
          <cell r="P235">
            <v>38869</v>
          </cell>
          <cell r="Q235">
            <v>38869</v>
          </cell>
          <cell r="R235" t="str">
            <v>LOAN</v>
          </cell>
          <cell r="S235">
            <v>0.05</v>
          </cell>
          <cell r="T235" t="str">
            <v>N/A</v>
          </cell>
          <cell r="U235" t="str">
            <v>N/A</v>
          </cell>
          <cell r="V235" t="str">
            <v>N/A</v>
          </cell>
          <cell r="W235" t="str">
            <v>N/A</v>
          </cell>
          <cell r="X235" t="str">
            <v>N/A</v>
          </cell>
          <cell r="Y235" t="str">
            <v>N/A</v>
          </cell>
          <cell r="Z235" t="str">
            <v>N/A</v>
          </cell>
        </row>
        <row r="236">
          <cell r="B236">
            <v>226</v>
          </cell>
          <cell r="C236" t="str">
            <v>BRS17EV55</v>
          </cell>
          <cell r="D236" t="str">
            <v>Sturm Foods, Inc.</v>
          </cell>
          <cell r="E236" t="str">
            <v>Collateral Purchase</v>
          </cell>
          <cell r="F236">
            <v>1000000</v>
          </cell>
          <cell r="G236">
            <v>-1000000</v>
          </cell>
          <cell r="H236" t="str">
            <v>No</v>
          </cell>
          <cell r="I236">
            <v>38870</v>
          </cell>
          <cell r="J236">
            <v>1000000</v>
          </cell>
          <cell r="K236">
            <v>1000000</v>
          </cell>
          <cell r="L236">
            <v>100</v>
          </cell>
          <cell r="M236">
            <v>100</v>
          </cell>
          <cell r="N236" t="str">
            <v>N/A</v>
          </cell>
          <cell r="O236" t="str">
            <v>Initial Purchase</v>
          </cell>
          <cell r="P236">
            <v>38870</v>
          </cell>
          <cell r="Q236">
            <v>38896</v>
          </cell>
          <cell r="R236" t="str">
            <v>LOAN</v>
          </cell>
          <cell r="S236">
            <v>2.75E-2</v>
          </cell>
          <cell r="T236" t="str">
            <v>FLOATING</v>
          </cell>
          <cell r="U236" t="str">
            <v>N/A</v>
          </cell>
          <cell r="V236" t="str">
            <v>N/A</v>
          </cell>
          <cell r="W236">
            <v>0</v>
          </cell>
          <cell r="X236" t="str">
            <v>N/A</v>
          </cell>
          <cell r="Y236">
            <v>0</v>
          </cell>
          <cell r="Z236">
            <v>-1000000</v>
          </cell>
          <cell r="AA236" t="str">
            <v>N/A</v>
          </cell>
        </row>
        <row r="237">
          <cell r="B237">
            <v>227</v>
          </cell>
          <cell r="C237" t="str">
            <v>BRS2CE2B6</v>
          </cell>
          <cell r="D237" t="str">
            <v>Gatehouse Media Operating, Inc./Gatehouse Media Massachucetts I, Inc./HPM Merger Sub, Inc./ENM Merger Sub, Inc./ENHE Acquistion, LLC</v>
          </cell>
          <cell r="E237" t="str">
            <v>Collateral Purchase</v>
          </cell>
          <cell r="F237">
            <v>3000000</v>
          </cell>
          <cell r="G237">
            <v>-3000000</v>
          </cell>
          <cell r="H237" t="str">
            <v>No</v>
          </cell>
          <cell r="I237">
            <v>38873</v>
          </cell>
          <cell r="J237">
            <v>3000000</v>
          </cell>
          <cell r="K237">
            <v>3000000</v>
          </cell>
          <cell r="L237">
            <v>100</v>
          </cell>
          <cell r="M237">
            <v>100</v>
          </cell>
          <cell r="N237" t="str">
            <v>N/A</v>
          </cell>
          <cell r="O237" t="str">
            <v>Initial Purchase</v>
          </cell>
          <cell r="P237">
            <v>38873</v>
          </cell>
          <cell r="Q237">
            <v>38917</v>
          </cell>
          <cell r="R237" t="str">
            <v>LOAN</v>
          </cell>
          <cell r="S237">
            <v>2.2499999999999999E-2</v>
          </cell>
          <cell r="T237" t="str">
            <v>FLOATING</v>
          </cell>
          <cell r="U237" t="str">
            <v>N/A</v>
          </cell>
          <cell r="V237" t="str">
            <v>N/A</v>
          </cell>
          <cell r="W237">
            <v>0</v>
          </cell>
          <cell r="X237" t="str">
            <v>N/A</v>
          </cell>
          <cell r="Y237">
            <v>0</v>
          </cell>
          <cell r="Z237">
            <v>-3000000</v>
          </cell>
        </row>
        <row r="238">
          <cell r="B238">
            <v>228</v>
          </cell>
          <cell r="C238" t="str">
            <v>BRS2CE234</v>
          </cell>
          <cell r="D238" t="str">
            <v>Robertson Aviation, LLC/ASP-Robertson, LLC</v>
          </cell>
          <cell r="E238" t="str">
            <v>Collateral Purchase</v>
          </cell>
          <cell r="F238">
            <v>2493750</v>
          </cell>
          <cell r="G238">
            <v>-2500000</v>
          </cell>
          <cell r="H238" t="str">
            <v>No</v>
          </cell>
          <cell r="I238">
            <v>38873</v>
          </cell>
          <cell r="J238">
            <v>2500000</v>
          </cell>
          <cell r="K238">
            <v>2500000</v>
          </cell>
          <cell r="L238">
            <v>99.75</v>
          </cell>
          <cell r="M238">
            <v>99.75</v>
          </cell>
          <cell r="N238" t="str">
            <v>N/A</v>
          </cell>
          <cell r="O238" t="str">
            <v>Initial Purchase</v>
          </cell>
          <cell r="P238">
            <v>38873</v>
          </cell>
          <cell r="Q238">
            <v>38908</v>
          </cell>
          <cell r="R238" t="str">
            <v>LOAN</v>
          </cell>
          <cell r="S238">
            <v>3.5000000000000003E-2</v>
          </cell>
          <cell r="T238" t="str">
            <v>FLOATING</v>
          </cell>
          <cell r="U238" t="str">
            <v>N/A</v>
          </cell>
          <cell r="V238" t="str">
            <v>N/A</v>
          </cell>
          <cell r="W238">
            <v>0</v>
          </cell>
          <cell r="X238" t="str">
            <v>N/A</v>
          </cell>
          <cell r="Y238">
            <v>-6250</v>
          </cell>
          <cell r="Z238">
            <v>-2493750</v>
          </cell>
        </row>
        <row r="239">
          <cell r="B239">
            <v>229</v>
          </cell>
          <cell r="C239" t="str">
            <v>BRS11LBF5</v>
          </cell>
          <cell r="D239" t="str">
            <v>American Lawyer Media/ALM Media Holdings Inc./ALM Media Inc.</v>
          </cell>
          <cell r="E239" t="str">
            <v>Collateral Purchase</v>
          </cell>
          <cell r="F239">
            <v>1579048</v>
          </cell>
          <cell r="G239">
            <v>-1579048</v>
          </cell>
          <cell r="H239" t="str">
            <v>No</v>
          </cell>
          <cell r="I239">
            <v>38873</v>
          </cell>
          <cell r="J239">
            <v>1579048</v>
          </cell>
          <cell r="K239">
            <v>1579048</v>
          </cell>
          <cell r="L239">
            <v>100</v>
          </cell>
          <cell r="M239">
            <v>100</v>
          </cell>
          <cell r="N239" t="str">
            <v>N/A</v>
          </cell>
          <cell r="O239" t="str">
            <v>Initial Purchase</v>
          </cell>
          <cell r="P239">
            <v>38873</v>
          </cell>
          <cell r="Q239">
            <v>38880</v>
          </cell>
          <cell r="R239" t="str">
            <v>LOAN</v>
          </cell>
          <cell r="S239">
            <v>2.5000000000000001E-2</v>
          </cell>
          <cell r="T239" t="str">
            <v>FLOATING</v>
          </cell>
          <cell r="U239" t="str">
            <v>N/A</v>
          </cell>
          <cell r="V239" t="str">
            <v>N/A</v>
          </cell>
          <cell r="W239">
            <v>0</v>
          </cell>
          <cell r="X239" t="str">
            <v>N/A</v>
          </cell>
          <cell r="Y239">
            <v>0</v>
          </cell>
          <cell r="Z239">
            <v>-1579048</v>
          </cell>
        </row>
        <row r="240">
          <cell r="B240" t="str">
            <v>PD11</v>
          </cell>
          <cell r="C240" t="str">
            <v>BRS28U1S9</v>
          </cell>
          <cell r="D240" t="str">
            <v>NPC International, Inc.</v>
          </cell>
          <cell r="E240" t="str">
            <v>Principal Paydown - Scheduled</v>
          </cell>
          <cell r="F240">
            <v>16666.669999999998</v>
          </cell>
          <cell r="G240">
            <v>16666.669999999998</v>
          </cell>
          <cell r="H240" t="str">
            <v>No</v>
          </cell>
          <cell r="I240">
            <v>38873</v>
          </cell>
          <cell r="J240">
            <v>16666.669999999998</v>
          </cell>
          <cell r="K240">
            <v>0</v>
          </cell>
          <cell r="L240" t="str">
            <v>N/A</v>
          </cell>
          <cell r="M240">
            <v>100</v>
          </cell>
          <cell r="N240" t="str">
            <v>N/A</v>
          </cell>
          <cell r="O240" t="str">
            <v>N/A</v>
          </cell>
          <cell r="P240">
            <v>38873</v>
          </cell>
          <cell r="Q240">
            <v>38873</v>
          </cell>
          <cell r="R240" t="str">
            <v>LOAN</v>
          </cell>
          <cell r="S240">
            <v>1.7500000000000002E-2</v>
          </cell>
          <cell r="T240" t="str">
            <v>N/A</v>
          </cell>
          <cell r="U240" t="str">
            <v>N/A</v>
          </cell>
          <cell r="V240" t="str">
            <v>N/A</v>
          </cell>
          <cell r="W240" t="str">
            <v>N/A</v>
          </cell>
          <cell r="X240" t="str">
            <v>N/A</v>
          </cell>
          <cell r="Y240" t="str">
            <v>N/A</v>
          </cell>
          <cell r="Z240" t="str">
            <v>N/A</v>
          </cell>
        </row>
        <row r="241">
          <cell r="B241" t="str">
            <v>PD10</v>
          </cell>
          <cell r="C241" t="str">
            <v>BRS18J107</v>
          </cell>
          <cell r="D241" t="str">
            <v>Berry Plastics Corporation and BPC Holding Corporation</v>
          </cell>
          <cell r="E241" t="str">
            <v>Principal Paydown - Scheduled</v>
          </cell>
          <cell r="F241">
            <v>18773.27</v>
          </cell>
          <cell r="G241">
            <v>18773.27</v>
          </cell>
          <cell r="H241" t="str">
            <v>No</v>
          </cell>
          <cell r="I241">
            <v>38874</v>
          </cell>
          <cell r="J241">
            <v>18773.27</v>
          </cell>
          <cell r="K241">
            <v>0</v>
          </cell>
          <cell r="L241" t="str">
            <v>N/A</v>
          </cell>
          <cell r="M241">
            <v>100</v>
          </cell>
          <cell r="N241" t="str">
            <v>N/A</v>
          </cell>
          <cell r="O241" t="str">
            <v>N/A</v>
          </cell>
          <cell r="P241">
            <v>38874</v>
          </cell>
          <cell r="Q241">
            <v>38874</v>
          </cell>
          <cell r="R241" t="str">
            <v>LOAN</v>
          </cell>
          <cell r="S241">
            <v>1.7500000000000002E-2</v>
          </cell>
          <cell r="T241" t="str">
            <v>N/A</v>
          </cell>
          <cell r="U241" t="str">
            <v>N/A</v>
          </cell>
          <cell r="V241" t="str">
            <v>N/A</v>
          </cell>
          <cell r="W241" t="str">
            <v>N/A</v>
          </cell>
          <cell r="X241" t="str">
            <v>N/A</v>
          </cell>
          <cell r="Y241" t="str">
            <v>N/A</v>
          </cell>
          <cell r="Z241" t="str">
            <v>N/A</v>
          </cell>
        </row>
        <row r="242">
          <cell r="B242" t="str">
            <v>PD12</v>
          </cell>
          <cell r="C242" t="str">
            <v>BRS26WWU8</v>
          </cell>
          <cell r="D242" t="str">
            <v>Herald Media, Inc./Herald Media Holdings, Inc.</v>
          </cell>
          <cell r="E242" t="str">
            <v>Principal Paydown - Scheduled</v>
          </cell>
          <cell r="F242">
            <v>500000</v>
          </cell>
          <cell r="G242">
            <v>500000</v>
          </cell>
          <cell r="H242" t="str">
            <v>No</v>
          </cell>
          <cell r="I242">
            <v>38874</v>
          </cell>
          <cell r="J242">
            <v>500000</v>
          </cell>
          <cell r="K242">
            <v>0</v>
          </cell>
          <cell r="L242" t="str">
            <v>N/A</v>
          </cell>
          <cell r="M242">
            <v>100</v>
          </cell>
          <cell r="N242" t="str">
            <v>N/A</v>
          </cell>
          <cell r="O242" t="str">
            <v>N/A</v>
          </cell>
          <cell r="P242">
            <v>38874</v>
          </cell>
          <cell r="Q242">
            <v>38874</v>
          </cell>
          <cell r="R242" t="str">
            <v>LOAN</v>
          </cell>
          <cell r="S242">
            <v>5.7500000000000002E-2</v>
          </cell>
          <cell r="T242" t="str">
            <v>N/A</v>
          </cell>
          <cell r="U242" t="str">
            <v>N/A</v>
          </cell>
          <cell r="V242" t="str">
            <v>N/A</v>
          </cell>
          <cell r="W242" t="str">
            <v>N/A</v>
          </cell>
          <cell r="X242" t="str">
            <v>N/A</v>
          </cell>
          <cell r="Y242" t="str">
            <v>N/A</v>
          </cell>
          <cell r="Z242" t="str">
            <v>N/A</v>
          </cell>
        </row>
        <row r="243">
          <cell r="B243">
            <v>230</v>
          </cell>
          <cell r="C243" t="str">
            <v>BRS2CLM69</v>
          </cell>
          <cell r="D243" t="str">
            <v>Cumulus Media Inc.</v>
          </cell>
          <cell r="E243" t="str">
            <v>Collateral Purchase</v>
          </cell>
          <cell r="F243">
            <v>1685250</v>
          </cell>
          <cell r="G243">
            <v>-1685250</v>
          </cell>
          <cell r="H243" t="str">
            <v>No</v>
          </cell>
          <cell r="I243">
            <v>38875</v>
          </cell>
          <cell r="J243">
            <v>1685250</v>
          </cell>
          <cell r="K243">
            <v>1685250</v>
          </cell>
          <cell r="L243">
            <v>100</v>
          </cell>
          <cell r="M243">
            <v>100</v>
          </cell>
          <cell r="N243" t="str">
            <v>N/A</v>
          </cell>
          <cell r="O243" t="str">
            <v>Initial Purchase</v>
          </cell>
          <cell r="P243">
            <v>38875</v>
          </cell>
          <cell r="Q243">
            <v>38894</v>
          </cell>
          <cell r="R243" t="str">
            <v>LOAN</v>
          </cell>
          <cell r="S243">
            <v>0.02</v>
          </cell>
          <cell r="T243" t="str">
            <v>FLOATING</v>
          </cell>
          <cell r="U243" t="str">
            <v>N/A</v>
          </cell>
          <cell r="V243" t="str">
            <v>N/A</v>
          </cell>
          <cell r="W243">
            <v>0</v>
          </cell>
          <cell r="X243" t="str">
            <v>N/A</v>
          </cell>
          <cell r="Y243">
            <v>0</v>
          </cell>
          <cell r="Z243">
            <v>-1685250</v>
          </cell>
        </row>
        <row r="244">
          <cell r="B244">
            <v>231</v>
          </cell>
          <cell r="C244" t="str">
            <v>BRS2CLNG6</v>
          </cell>
          <cell r="D244" t="str">
            <v>Primus International Inc.</v>
          </cell>
          <cell r="E244" t="str">
            <v>Collateral Purchase</v>
          </cell>
          <cell r="F244">
            <v>625000</v>
          </cell>
          <cell r="G244">
            <v>-625000</v>
          </cell>
          <cell r="H244" t="str">
            <v>No</v>
          </cell>
          <cell r="I244">
            <v>38875</v>
          </cell>
          <cell r="J244">
            <v>625000</v>
          </cell>
          <cell r="K244">
            <v>625000</v>
          </cell>
          <cell r="L244">
            <v>100</v>
          </cell>
          <cell r="M244">
            <v>100</v>
          </cell>
          <cell r="N244" t="str">
            <v>N/A</v>
          </cell>
          <cell r="O244" t="str">
            <v>Initial Purchase</v>
          </cell>
          <cell r="P244">
            <v>38875</v>
          </cell>
          <cell r="Q244">
            <v>38894</v>
          </cell>
          <cell r="R244" t="str">
            <v>LOAN</v>
          </cell>
          <cell r="S244">
            <v>2.5000000000000001E-2</v>
          </cell>
          <cell r="T244" t="str">
            <v>FLOATING</v>
          </cell>
          <cell r="U244" t="str">
            <v>N/A</v>
          </cell>
          <cell r="V244" t="str">
            <v>N/A</v>
          </cell>
          <cell r="W244">
            <v>0</v>
          </cell>
          <cell r="X244" t="str">
            <v>N/A</v>
          </cell>
          <cell r="Y244">
            <v>0</v>
          </cell>
          <cell r="Z244">
            <v>-625000</v>
          </cell>
        </row>
        <row r="245">
          <cell r="B245">
            <v>232</v>
          </cell>
          <cell r="C245" t="str">
            <v>BRS2CLPS8</v>
          </cell>
          <cell r="D245" t="str">
            <v>Primus International Inc.</v>
          </cell>
          <cell r="E245" t="str">
            <v>Collateral Purchase</v>
          </cell>
          <cell r="F245">
            <v>375000</v>
          </cell>
          <cell r="G245">
            <v>-375000</v>
          </cell>
          <cell r="H245" t="str">
            <v>No</v>
          </cell>
          <cell r="I245">
            <v>38875</v>
          </cell>
          <cell r="J245">
            <v>375000</v>
          </cell>
          <cell r="K245">
            <v>375000</v>
          </cell>
          <cell r="L245">
            <v>100</v>
          </cell>
          <cell r="M245">
            <v>100</v>
          </cell>
          <cell r="N245" t="str">
            <v>N/A</v>
          </cell>
          <cell r="O245" t="str">
            <v>Initial Purchase</v>
          </cell>
          <cell r="P245">
            <v>38875</v>
          </cell>
          <cell r="Q245">
            <v>39017</v>
          </cell>
          <cell r="R245" t="str">
            <v>LOAN</v>
          </cell>
          <cell r="S245">
            <v>5.0000000000000001E-3</v>
          </cell>
          <cell r="T245" t="str">
            <v>FLOATING</v>
          </cell>
          <cell r="U245" t="str">
            <v>N/A</v>
          </cell>
          <cell r="V245" t="str">
            <v>N/A</v>
          </cell>
          <cell r="W245">
            <v>0</v>
          </cell>
          <cell r="X245" t="str">
            <v>N/A</v>
          </cell>
          <cell r="Y245">
            <v>0</v>
          </cell>
          <cell r="Z245">
            <v>-375000</v>
          </cell>
        </row>
        <row r="246">
          <cell r="B246">
            <v>233</v>
          </cell>
          <cell r="C246" t="str">
            <v>BRS19YFV0</v>
          </cell>
          <cell r="D246" t="str">
            <v>Euramax International, Inc./Euramax International Holdings B.V.</v>
          </cell>
          <cell r="E246" t="str">
            <v>Collateral Sale</v>
          </cell>
          <cell r="F246">
            <v>245312.5</v>
          </cell>
          <cell r="G246">
            <v>250000</v>
          </cell>
          <cell r="H246" t="str">
            <v>No</v>
          </cell>
          <cell r="I246">
            <v>38876</v>
          </cell>
          <cell r="J246">
            <v>250000</v>
          </cell>
          <cell r="K246">
            <v>0</v>
          </cell>
          <cell r="L246">
            <v>98.125</v>
          </cell>
          <cell r="M246">
            <v>100</v>
          </cell>
          <cell r="N246" t="str">
            <v>N/A</v>
          </cell>
          <cell r="O246" t="str">
            <v>Initial Purchase</v>
          </cell>
          <cell r="P246">
            <v>38875</v>
          </cell>
          <cell r="Q246">
            <v>38876</v>
          </cell>
          <cell r="R246" t="str">
            <v>LOAN</v>
          </cell>
          <cell r="S246">
            <v>7.0000000000000007E-2</v>
          </cell>
          <cell r="T246" t="str">
            <v>FLOATING</v>
          </cell>
          <cell r="U246" t="str">
            <v>N/A</v>
          </cell>
          <cell r="V246" t="str">
            <v>N/A</v>
          </cell>
          <cell r="W246">
            <v>0</v>
          </cell>
          <cell r="X246" t="str">
            <v>N/A</v>
          </cell>
          <cell r="Y246" t="str">
            <v>N/A</v>
          </cell>
          <cell r="Z246" t="str">
            <v>N/A</v>
          </cell>
        </row>
        <row r="247">
          <cell r="B247">
            <v>234</v>
          </cell>
          <cell r="C247" t="str">
            <v>BRS1APXV7</v>
          </cell>
          <cell r="D247" t="str">
            <v>Coffeyville Resources LLC</v>
          </cell>
          <cell r="E247" t="str">
            <v>Collateral Sale</v>
          </cell>
          <cell r="F247">
            <v>999556</v>
          </cell>
          <cell r="G247">
            <v>995511.24</v>
          </cell>
          <cell r="H247" t="str">
            <v>No</v>
          </cell>
          <cell r="I247">
            <v>38876</v>
          </cell>
          <cell r="J247">
            <v>995511.24</v>
          </cell>
          <cell r="K247">
            <v>0</v>
          </cell>
          <cell r="L247">
            <v>100.40629978221041</v>
          </cell>
          <cell r="M247">
            <v>100</v>
          </cell>
          <cell r="N247" t="str">
            <v>N/A</v>
          </cell>
          <cell r="O247" t="str">
            <v>Initial Purchase</v>
          </cell>
          <cell r="P247">
            <v>38875</v>
          </cell>
          <cell r="Q247">
            <v>38876</v>
          </cell>
          <cell r="R247" t="str">
            <v>LOAN</v>
          </cell>
          <cell r="S247">
            <v>2.5000000000000001E-2</v>
          </cell>
          <cell r="T247" t="str">
            <v>FLOATING</v>
          </cell>
          <cell r="U247" t="str">
            <v>N/A</v>
          </cell>
          <cell r="V247" t="str">
            <v>N/A</v>
          </cell>
          <cell r="W247">
            <v>0</v>
          </cell>
          <cell r="X247" t="str">
            <v>N/A</v>
          </cell>
          <cell r="Y247" t="str">
            <v>N/A</v>
          </cell>
          <cell r="Z247" t="str">
            <v>N/A</v>
          </cell>
        </row>
        <row r="248">
          <cell r="B248">
            <v>235</v>
          </cell>
          <cell r="C248" t="str">
            <v>BRS1U05H2</v>
          </cell>
          <cell r="D248" t="str">
            <v>Warner Chilcott Corporation</v>
          </cell>
          <cell r="E248" t="str">
            <v>Collateral Sale</v>
          </cell>
          <cell r="F248">
            <v>200601.34</v>
          </cell>
          <cell r="G248">
            <v>198738.17</v>
          </cell>
          <cell r="H248" t="str">
            <v>No</v>
          </cell>
          <cell r="I248">
            <v>38876</v>
          </cell>
          <cell r="J248">
            <v>198738.17</v>
          </cell>
          <cell r="K248">
            <v>0</v>
          </cell>
          <cell r="L248">
            <v>100.93749982703373</v>
          </cell>
          <cell r="M248">
            <v>100</v>
          </cell>
          <cell r="N248" t="str">
            <v>N/A</v>
          </cell>
          <cell r="O248" t="str">
            <v>Initial Purchase</v>
          </cell>
          <cell r="P248">
            <v>38875</v>
          </cell>
          <cell r="Q248">
            <v>38876</v>
          </cell>
          <cell r="R248" t="str">
            <v>LOAN</v>
          </cell>
          <cell r="S248">
            <v>2.5000000000000001E-2</v>
          </cell>
          <cell r="T248" t="str">
            <v>FLOATING</v>
          </cell>
          <cell r="U248" t="str">
            <v>N/A</v>
          </cell>
          <cell r="V248" t="str">
            <v>N/A</v>
          </cell>
          <cell r="W248">
            <v>0</v>
          </cell>
          <cell r="X248" t="str">
            <v>N/A</v>
          </cell>
          <cell r="Y248" t="str">
            <v>N/A</v>
          </cell>
          <cell r="Z248" t="str">
            <v>N/A</v>
          </cell>
        </row>
        <row r="249">
          <cell r="B249">
            <v>236</v>
          </cell>
          <cell r="C249" t="str">
            <v>BRS19YFV0</v>
          </cell>
          <cell r="D249" t="str">
            <v>Euramax International, Inc./Euramax International Holdings B.V.</v>
          </cell>
          <cell r="E249" t="str">
            <v>Collateral Purchase</v>
          </cell>
          <cell r="F249">
            <v>163972.03</v>
          </cell>
          <cell r="G249">
            <v>-167105.25</v>
          </cell>
          <cell r="H249" t="str">
            <v>No</v>
          </cell>
          <cell r="I249">
            <v>38876</v>
          </cell>
          <cell r="J249">
            <v>167105.25</v>
          </cell>
          <cell r="K249">
            <v>167105.25</v>
          </cell>
          <cell r="L249">
            <v>98.125002057086775</v>
          </cell>
          <cell r="M249">
            <v>100</v>
          </cell>
          <cell r="N249" t="str">
            <v>N/A</v>
          </cell>
          <cell r="O249" t="str">
            <v>Initial Purchase</v>
          </cell>
          <cell r="P249">
            <v>38875</v>
          </cell>
          <cell r="Q249">
            <v>38876</v>
          </cell>
          <cell r="R249" t="str">
            <v>LOAN</v>
          </cell>
          <cell r="S249">
            <v>7.0000000000000007E-2</v>
          </cell>
          <cell r="T249" t="str">
            <v>FLOATING</v>
          </cell>
          <cell r="U249" t="str">
            <v>N/A</v>
          </cell>
          <cell r="V249" t="str">
            <v>N/A</v>
          </cell>
          <cell r="W249">
            <v>0</v>
          </cell>
          <cell r="X249" t="str">
            <v>N/A</v>
          </cell>
          <cell r="Y249">
            <v>-3133.2200000000012</v>
          </cell>
          <cell r="Z249">
            <v>-163972.03</v>
          </cell>
        </row>
        <row r="250">
          <cell r="B250">
            <v>237</v>
          </cell>
          <cell r="C250" t="str">
            <v>BRS28WUP9</v>
          </cell>
          <cell r="D250" t="str">
            <v>Euramax International, Inc./Euramax International Holdings B.V.</v>
          </cell>
          <cell r="E250" t="str">
            <v>Collateral Purchase</v>
          </cell>
          <cell r="F250">
            <v>81340.47</v>
          </cell>
          <cell r="G250">
            <v>-82894.75</v>
          </cell>
          <cell r="H250" t="str">
            <v>No</v>
          </cell>
          <cell r="I250">
            <v>38876</v>
          </cell>
          <cell r="J250">
            <v>82894.75</v>
          </cell>
          <cell r="K250">
            <v>82894.75</v>
          </cell>
          <cell r="L250">
            <v>98.124995853175264</v>
          </cell>
          <cell r="M250">
            <v>100</v>
          </cell>
          <cell r="N250" t="str">
            <v>N/A</v>
          </cell>
          <cell r="O250" t="str">
            <v>Initial Purchase</v>
          </cell>
          <cell r="P250">
            <v>38875</v>
          </cell>
          <cell r="Q250">
            <v>38876</v>
          </cell>
          <cell r="R250" t="str">
            <v>LOAN</v>
          </cell>
          <cell r="S250">
            <v>7.0000000000000007E-2</v>
          </cell>
          <cell r="T250" t="str">
            <v>FLOATING</v>
          </cell>
          <cell r="U250" t="str">
            <v>N/A</v>
          </cell>
          <cell r="V250" t="str">
            <v>N/A</v>
          </cell>
          <cell r="W250">
            <v>0</v>
          </cell>
          <cell r="X250" t="str">
            <v>N/A</v>
          </cell>
          <cell r="Y250">
            <v>-1554.2799999999988</v>
          </cell>
          <cell r="Z250">
            <v>-81340.47</v>
          </cell>
        </row>
        <row r="251">
          <cell r="B251">
            <v>238</v>
          </cell>
          <cell r="C251" t="str">
            <v>BRS1APXV7</v>
          </cell>
          <cell r="D251" t="str">
            <v>Coffeyville Resources LLC</v>
          </cell>
          <cell r="E251" t="str">
            <v>Collateral Purchase</v>
          </cell>
          <cell r="F251">
            <v>603885.91</v>
          </cell>
          <cell r="G251">
            <v>-595511.24</v>
          </cell>
          <cell r="H251" t="str">
            <v>No</v>
          </cell>
          <cell r="I251">
            <v>38876</v>
          </cell>
          <cell r="J251">
            <v>595511.24</v>
          </cell>
          <cell r="K251">
            <v>595511.24</v>
          </cell>
          <cell r="L251">
            <v>101.40629923290786</v>
          </cell>
          <cell r="M251">
            <v>100</v>
          </cell>
          <cell r="N251" t="str">
            <v>N/A</v>
          </cell>
          <cell r="O251" t="str">
            <v>Initial Purchase</v>
          </cell>
          <cell r="P251">
            <v>38875</v>
          </cell>
          <cell r="Q251">
            <v>38876</v>
          </cell>
          <cell r="R251" t="str">
            <v>LOAN</v>
          </cell>
          <cell r="S251">
            <v>2.5000000000000001E-2</v>
          </cell>
          <cell r="T251" t="str">
            <v>FLOATING</v>
          </cell>
          <cell r="U251" t="str">
            <v>N/A</v>
          </cell>
          <cell r="V251" t="str">
            <v>N/A</v>
          </cell>
          <cell r="W251">
            <v>0</v>
          </cell>
          <cell r="X251" t="str">
            <v>N/A</v>
          </cell>
          <cell r="Y251">
            <v>8374.6700000000419</v>
          </cell>
          <cell r="Z251">
            <v>-603885.91</v>
          </cell>
        </row>
        <row r="252">
          <cell r="B252">
            <v>239</v>
          </cell>
          <cell r="C252" t="str">
            <v>BRS28QPV5</v>
          </cell>
          <cell r="D252" t="str">
            <v>Coffeyville Resources LLC</v>
          </cell>
          <cell r="E252" t="str">
            <v>Collateral Purchase</v>
          </cell>
          <cell r="F252">
            <v>405625.2</v>
          </cell>
          <cell r="G252">
            <v>-400000</v>
          </cell>
          <cell r="H252" t="str">
            <v>No</v>
          </cell>
          <cell r="I252">
            <v>38876</v>
          </cell>
          <cell r="J252">
            <v>400000</v>
          </cell>
          <cell r="K252">
            <v>400000</v>
          </cell>
          <cell r="L252">
            <v>101.40629999999999</v>
          </cell>
          <cell r="M252">
            <v>100</v>
          </cell>
          <cell r="N252" t="str">
            <v>N/A</v>
          </cell>
          <cell r="O252" t="str">
            <v>Initial Purchase</v>
          </cell>
          <cell r="P252">
            <v>38875</v>
          </cell>
          <cell r="Q252">
            <v>38876</v>
          </cell>
          <cell r="R252" t="str">
            <v>LOAN</v>
          </cell>
          <cell r="S252">
            <v>2.5000000000000001E-2</v>
          </cell>
          <cell r="T252" t="str">
            <v>FLOATING</v>
          </cell>
          <cell r="U252" t="str">
            <v>N/A</v>
          </cell>
          <cell r="V252" t="str">
            <v>N/A</v>
          </cell>
          <cell r="W252">
            <v>0</v>
          </cell>
          <cell r="X252" t="str">
            <v>N/A</v>
          </cell>
          <cell r="Y252">
            <v>5625.1999999999534</v>
          </cell>
          <cell r="Z252">
            <v>-405625.19999999995</v>
          </cell>
        </row>
        <row r="253">
          <cell r="B253">
            <v>240</v>
          </cell>
          <cell r="C253" t="str">
            <v>BRS28QQ02</v>
          </cell>
          <cell r="D253" t="str">
            <v>Warner Chilcott Corporation</v>
          </cell>
          <cell r="E253" t="str">
            <v>Collateral Purchase</v>
          </cell>
          <cell r="F253">
            <v>167167.78</v>
          </cell>
          <cell r="G253">
            <v>-165615.14000000001</v>
          </cell>
          <cell r="H253" t="str">
            <v>No</v>
          </cell>
          <cell r="I253">
            <v>38876</v>
          </cell>
          <cell r="J253">
            <v>165615.14000000001</v>
          </cell>
          <cell r="K253">
            <v>165615.14000000001</v>
          </cell>
          <cell r="L253">
            <v>100.93749883011903</v>
          </cell>
          <cell r="M253">
            <v>100</v>
          </cell>
          <cell r="N253" t="str">
            <v>N/A</v>
          </cell>
          <cell r="O253" t="str">
            <v>Initial Purchase</v>
          </cell>
          <cell r="P253">
            <v>38875</v>
          </cell>
          <cell r="Q253">
            <v>38876</v>
          </cell>
          <cell r="R253" t="str">
            <v>LOAN</v>
          </cell>
          <cell r="S253">
            <v>2.5000000000000001E-2</v>
          </cell>
          <cell r="T253" t="str">
            <v>FLOATING</v>
          </cell>
          <cell r="U253" t="str">
            <v>N/A</v>
          </cell>
          <cell r="V253" t="str">
            <v>N/A</v>
          </cell>
          <cell r="W253">
            <v>0</v>
          </cell>
          <cell r="X253" t="str">
            <v>N/A</v>
          </cell>
          <cell r="Y253">
            <v>1552.6399999999849</v>
          </cell>
          <cell r="Z253">
            <v>-167167.78</v>
          </cell>
        </row>
        <row r="254">
          <cell r="B254">
            <v>241</v>
          </cell>
          <cell r="C254" t="str">
            <v>BRS1U05H2</v>
          </cell>
          <cell r="D254" t="str">
            <v>Warner Chilcott Corporation</v>
          </cell>
          <cell r="E254" t="str">
            <v>Collateral Purchase</v>
          </cell>
          <cell r="F254">
            <v>33433.56</v>
          </cell>
          <cell r="G254">
            <v>-33123.03</v>
          </cell>
          <cell r="H254" t="str">
            <v>No</v>
          </cell>
          <cell r="I254">
            <v>38876</v>
          </cell>
          <cell r="J254">
            <v>33123.03</v>
          </cell>
          <cell r="K254">
            <v>33123.03</v>
          </cell>
          <cell r="L254">
            <v>100.9375048116069</v>
          </cell>
          <cell r="M254">
            <v>100</v>
          </cell>
          <cell r="N254" t="str">
            <v>N/A</v>
          </cell>
          <cell r="O254" t="str">
            <v>Initial Purchase</v>
          </cell>
          <cell r="P254">
            <v>38875</v>
          </cell>
          <cell r="Q254">
            <v>38876</v>
          </cell>
          <cell r="R254" t="str">
            <v>LOAN</v>
          </cell>
          <cell r="S254">
            <v>2.5000000000000001E-2</v>
          </cell>
          <cell r="T254" t="str">
            <v>FLOATING</v>
          </cell>
          <cell r="U254" t="str">
            <v>N/A</v>
          </cell>
          <cell r="V254" t="str">
            <v>N/A</v>
          </cell>
          <cell r="W254">
            <v>0</v>
          </cell>
          <cell r="X254" t="str">
            <v>N/A</v>
          </cell>
          <cell r="Y254">
            <v>310.52999999999884</v>
          </cell>
          <cell r="Z254">
            <v>-33433.56</v>
          </cell>
        </row>
        <row r="255">
          <cell r="B255">
            <v>242</v>
          </cell>
          <cell r="C255" t="str">
            <v>BRS2794U9a</v>
          </cell>
          <cell r="D255" t="str">
            <v>UPC Broadband Holding B.V. and UPC Financing Partnership</v>
          </cell>
          <cell r="E255" t="str">
            <v>Collateral Purchase</v>
          </cell>
          <cell r="F255">
            <v>1011054</v>
          </cell>
          <cell r="G255">
            <v>-1000000</v>
          </cell>
          <cell r="H255" t="str">
            <v>No</v>
          </cell>
          <cell r="I255">
            <v>38876</v>
          </cell>
          <cell r="J255">
            <v>1000000</v>
          </cell>
          <cell r="K255">
            <v>1000000</v>
          </cell>
          <cell r="L255">
            <v>101.10539999999999</v>
          </cell>
          <cell r="M255">
            <v>100</v>
          </cell>
          <cell r="N255" t="str">
            <v>N/A</v>
          </cell>
          <cell r="O255" t="str">
            <v>N/A</v>
          </cell>
          <cell r="P255">
            <v>38875</v>
          </cell>
          <cell r="Q255">
            <v>38917</v>
          </cell>
          <cell r="R255" t="str">
            <v>LOAN</v>
          </cell>
          <cell r="S255">
            <v>0.02</v>
          </cell>
          <cell r="T255" t="str">
            <v>FLOATING</v>
          </cell>
          <cell r="U255" t="str">
            <v>N/A</v>
          </cell>
          <cell r="V255" t="str">
            <v>N/A</v>
          </cell>
          <cell r="W255">
            <v>0</v>
          </cell>
          <cell r="X255" t="str">
            <v>N/A</v>
          </cell>
          <cell r="Y255">
            <v>11053.999999999884</v>
          </cell>
          <cell r="Z255">
            <v>-1011053.9999999999</v>
          </cell>
        </row>
        <row r="256">
          <cell r="B256" t="str">
            <v>PD9</v>
          </cell>
          <cell r="C256" t="str">
            <v>BRS1ALQN2</v>
          </cell>
          <cell r="D256" t="str">
            <v>Maidenform Inc.</v>
          </cell>
          <cell r="E256" t="str">
            <v>Principal Paydown - Scheduled</v>
          </cell>
          <cell r="F256">
            <v>110299.63</v>
          </cell>
          <cell r="G256">
            <v>110299.63</v>
          </cell>
          <cell r="H256" t="str">
            <v>No</v>
          </cell>
          <cell r="I256">
            <v>38876</v>
          </cell>
          <cell r="J256">
            <v>110299.63</v>
          </cell>
          <cell r="K256">
            <v>0</v>
          </cell>
          <cell r="L256" t="str">
            <v>N/A</v>
          </cell>
          <cell r="M256">
            <v>100</v>
          </cell>
          <cell r="N256" t="str">
            <v>N/A</v>
          </cell>
          <cell r="O256" t="str">
            <v>N/A</v>
          </cell>
          <cell r="P256">
            <v>38876</v>
          </cell>
          <cell r="Q256">
            <v>38876</v>
          </cell>
          <cell r="R256" t="str">
            <v>LOAN</v>
          </cell>
          <cell r="S256">
            <v>1.7500000000000002E-2</v>
          </cell>
          <cell r="T256" t="str">
            <v>N/A</v>
          </cell>
          <cell r="U256" t="str">
            <v>N/A</v>
          </cell>
          <cell r="V256" t="str">
            <v>N/A</v>
          </cell>
          <cell r="W256" t="str">
            <v>N/A</v>
          </cell>
          <cell r="X256" t="str">
            <v>N/A</v>
          </cell>
          <cell r="Y256" t="str">
            <v>N/A</v>
          </cell>
          <cell r="Z256" t="str">
            <v>N/A</v>
          </cell>
        </row>
        <row r="257">
          <cell r="B257">
            <v>243</v>
          </cell>
          <cell r="C257" t="str">
            <v>BRS2CQES9</v>
          </cell>
          <cell r="D257" t="str">
            <v>El Pollo Loco, Inc.</v>
          </cell>
          <cell r="E257" t="str">
            <v>Collateral Purchase</v>
          </cell>
          <cell r="F257">
            <v>1500000</v>
          </cell>
          <cell r="G257">
            <v>-1500000</v>
          </cell>
          <cell r="H257" t="str">
            <v>No</v>
          </cell>
          <cell r="I257">
            <v>38877</v>
          </cell>
          <cell r="J257">
            <v>1500000</v>
          </cell>
          <cell r="K257">
            <v>1500000</v>
          </cell>
          <cell r="L257">
            <v>100</v>
          </cell>
          <cell r="M257">
            <v>100</v>
          </cell>
          <cell r="N257" t="str">
            <v>N/A</v>
          </cell>
          <cell r="O257" t="str">
            <v>Initial Purchase</v>
          </cell>
          <cell r="P257">
            <v>38877</v>
          </cell>
          <cell r="Q257">
            <v>38943</v>
          </cell>
          <cell r="R257" t="str">
            <v>LOAN</v>
          </cell>
          <cell r="S257">
            <v>2.2499999999999999E-2</v>
          </cell>
          <cell r="T257" t="str">
            <v>FLOATING</v>
          </cell>
          <cell r="U257" t="str">
            <v>N/A</v>
          </cell>
          <cell r="V257" t="str">
            <v>N/A</v>
          </cell>
          <cell r="W257">
            <v>0</v>
          </cell>
          <cell r="X257" t="str">
            <v>N/A</v>
          </cell>
          <cell r="Y257">
            <v>0</v>
          </cell>
          <cell r="Z257">
            <v>-1500000</v>
          </cell>
        </row>
        <row r="258">
          <cell r="B258">
            <v>244</v>
          </cell>
          <cell r="C258" t="str">
            <v>BRS2CU7J8</v>
          </cell>
          <cell r="D258" t="str">
            <v>Vanguard Car Rental USA Holdings Inc.</v>
          </cell>
          <cell r="E258" t="str">
            <v>Collateral Purchase</v>
          </cell>
          <cell r="F258">
            <v>3500000</v>
          </cell>
          <cell r="G258">
            <v>-3500000</v>
          </cell>
          <cell r="H258" t="str">
            <v>No</v>
          </cell>
          <cell r="I258">
            <v>38877</v>
          </cell>
          <cell r="J258">
            <v>3500000</v>
          </cell>
          <cell r="K258">
            <v>3500000</v>
          </cell>
          <cell r="L258">
            <v>100</v>
          </cell>
          <cell r="M258">
            <v>100</v>
          </cell>
          <cell r="N258" t="str">
            <v>N/A</v>
          </cell>
          <cell r="O258" t="str">
            <v>Initial Purchase</v>
          </cell>
          <cell r="P258">
            <v>38877</v>
          </cell>
          <cell r="Q258">
            <v>38908</v>
          </cell>
          <cell r="R258" t="str">
            <v>LOAN</v>
          </cell>
          <cell r="S258">
            <v>0.03</v>
          </cell>
          <cell r="T258" t="str">
            <v>FLOATING</v>
          </cell>
          <cell r="U258" t="str">
            <v>N/A</v>
          </cell>
          <cell r="V258" t="str">
            <v>N/A</v>
          </cell>
          <cell r="W258">
            <v>0</v>
          </cell>
          <cell r="X258" t="str">
            <v>N/A</v>
          </cell>
          <cell r="Y258">
            <v>0</v>
          </cell>
          <cell r="Z258">
            <v>-3500000</v>
          </cell>
        </row>
        <row r="259">
          <cell r="B259">
            <v>245</v>
          </cell>
          <cell r="C259" t="str">
            <v>BRS2CVYM9</v>
          </cell>
          <cell r="D259" t="str">
            <v>Owens-Illinois Group, Inc./Owens-Brockway Glass Container Inc./ACI Operations PTY Limited/OI European Group B.V./O-I Europe Sarl/O-I Canada Corp</v>
          </cell>
          <cell r="E259" t="str">
            <v>Collateral Purchase</v>
          </cell>
          <cell r="F259">
            <v>0</v>
          </cell>
          <cell r="G259">
            <v>0</v>
          </cell>
          <cell r="H259" t="str">
            <v>No</v>
          </cell>
          <cell r="I259">
            <v>38877</v>
          </cell>
          <cell r="J259">
            <v>0</v>
          </cell>
          <cell r="K259">
            <v>0</v>
          </cell>
          <cell r="L259">
            <v>0</v>
          </cell>
          <cell r="M259">
            <v>100</v>
          </cell>
          <cell r="N259" t="str">
            <v>N/A</v>
          </cell>
          <cell r="O259" t="str">
            <v>Initial Purchase</v>
          </cell>
          <cell r="P259">
            <v>38877</v>
          </cell>
          <cell r="Q259">
            <v>38953</v>
          </cell>
          <cell r="R259" t="str">
            <v>LOAN</v>
          </cell>
          <cell r="S259">
            <v>1.7500000000000002E-2</v>
          </cell>
          <cell r="T259" t="str">
            <v>FLOATING</v>
          </cell>
          <cell r="U259" t="str">
            <v>N/A</v>
          </cell>
          <cell r="V259" t="str">
            <v>N/A</v>
          </cell>
          <cell r="W259">
            <v>0</v>
          </cell>
          <cell r="X259" t="str">
            <v>N/A</v>
          </cell>
          <cell r="Y259">
            <v>0</v>
          </cell>
          <cell r="Z259">
            <v>0</v>
          </cell>
        </row>
        <row r="260">
          <cell r="B260">
            <v>246</v>
          </cell>
          <cell r="C260" t="str">
            <v>BRS2CVYM9</v>
          </cell>
          <cell r="D260" t="str">
            <v>Owens-Illinois Group, Inc./Owens-Brockway Glass Container Inc./ACI Operations PTY Limited/OI European Group B.V./O-I Europe Sarl/O-I Canada Corp</v>
          </cell>
          <cell r="E260" t="str">
            <v>Collateral Purchase</v>
          </cell>
          <cell r="F260">
            <v>0</v>
          </cell>
          <cell r="G260">
            <v>0</v>
          </cell>
          <cell r="H260" t="str">
            <v>No</v>
          </cell>
          <cell r="I260">
            <v>38877</v>
          </cell>
          <cell r="J260">
            <v>0</v>
          </cell>
          <cell r="K260">
            <v>0</v>
          </cell>
          <cell r="L260">
            <v>0</v>
          </cell>
          <cell r="M260">
            <v>100</v>
          </cell>
          <cell r="N260" t="str">
            <v>N/A</v>
          </cell>
          <cell r="O260" t="str">
            <v>Initial Purchase</v>
          </cell>
          <cell r="P260">
            <v>38877</v>
          </cell>
          <cell r="Q260">
            <v>38957</v>
          </cell>
          <cell r="R260" t="str">
            <v>LOAN</v>
          </cell>
          <cell r="S260">
            <v>1.7500000000000002E-2</v>
          </cell>
          <cell r="T260" t="str">
            <v>FLOATING</v>
          </cell>
          <cell r="U260" t="str">
            <v>N/A</v>
          </cell>
          <cell r="V260" t="str">
            <v>N/A</v>
          </cell>
          <cell r="W260">
            <v>0</v>
          </cell>
          <cell r="X260" t="str">
            <v>N/A</v>
          </cell>
          <cell r="Y260">
            <v>0</v>
          </cell>
          <cell r="Z260">
            <v>0</v>
          </cell>
        </row>
        <row r="261">
          <cell r="B261">
            <v>247</v>
          </cell>
          <cell r="C261" t="str">
            <v>BRS2CJUZ1</v>
          </cell>
          <cell r="D261" t="str">
            <v>Edge Las Vegas Development LLC</v>
          </cell>
          <cell r="E261" t="str">
            <v>Collateral Purchase</v>
          </cell>
          <cell r="F261">
            <v>1000000</v>
          </cell>
          <cell r="G261">
            <v>-1000000</v>
          </cell>
          <cell r="H261" t="str">
            <v>No</v>
          </cell>
          <cell r="I261">
            <v>38880</v>
          </cell>
          <cell r="J261">
            <v>1000000</v>
          </cell>
          <cell r="K261">
            <v>1125000</v>
          </cell>
          <cell r="L261">
            <v>100</v>
          </cell>
          <cell r="M261">
            <v>100</v>
          </cell>
          <cell r="N261" t="str">
            <v>N/A</v>
          </cell>
          <cell r="O261" t="str">
            <v>Initial Purchase</v>
          </cell>
          <cell r="P261">
            <v>38880</v>
          </cell>
          <cell r="Q261">
            <v>38891</v>
          </cell>
          <cell r="R261" t="str">
            <v>LOAN</v>
          </cell>
          <cell r="S261">
            <v>3.5000000000000003E-2</v>
          </cell>
          <cell r="T261" t="str">
            <v>FLOATING</v>
          </cell>
          <cell r="U261" t="str">
            <v>N/A</v>
          </cell>
          <cell r="V261" t="str">
            <v>N/A</v>
          </cell>
          <cell r="W261">
            <v>0</v>
          </cell>
          <cell r="X261" t="str">
            <v>N/A</v>
          </cell>
          <cell r="Y261">
            <v>0</v>
          </cell>
          <cell r="Z261">
            <v>-1000000</v>
          </cell>
        </row>
        <row r="262">
          <cell r="B262">
            <v>248</v>
          </cell>
          <cell r="C262" t="str">
            <v>BRS2CW713</v>
          </cell>
          <cell r="D262" t="str">
            <v>Owens-Illinois Group, Inc./Owens-Brockway Glass Container Inc./ACI Operations PTY Limited/OI European Group B.V./O-I Europe Sarl/O-I Canada Corp</v>
          </cell>
          <cell r="E262" t="str">
            <v>Collateral Purchase</v>
          </cell>
          <cell r="F262">
            <v>2000000</v>
          </cell>
          <cell r="G262">
            <v>-2000000</v>
          </cell>
          <cell r="H262" t="str">
            <v>No</v>
          </cell>
          <cell r="I262">
            <v>38880</v>
          </cell>
          <cell r="J262">
            <v>2000000</v>
          </cell>
          <cell r="K262">
            <v>1125000</v>
          </cell>
          <cell r="L262">
            <v>100</v>
          </cell>
          <cell r="M262">
            <v>100</v>
          </cell>
          <cell r="N262" t="str">
            <v>N/A</v>
          </cell>
          <cell r="O262" t="str">
            <v>Initial Purchase</v>
          </cell>
          <cell r="P262">
            <v>38880</v>
          </cell>
          <cell r="Q262">
            <v>39017</v>
          </cell>
          <cell r="R262" t="str">
            <v>LOAN</v>
          </cell>
          <cell r="S262">
            <v>1.7500000000000002E-2</v>
          </cell>
          <cell r="T262" t="str">
            <v>FLOATING</v>
          </cell>
          <cell r="U262" t="str">
            <v>N/A</v>
          </cell>
          <cell r="V262" t="str">
            <v>N/A</v>
          </cell>
          <cell r="W262">
            <v>0</v>
          </cell>
          <cell r="X262" t="str">
            <v>N/A</v>
          </cell>
          <cell r="Y262">
            <v>0</v>
          </cell>
          <cell r="Z262">
            <v>-2000000</v>
          </cell>
        </row>
        <row r="263">
          <cell r="B263">
            <v>249</v>
          </cell>
          <cell r="C263" t="str">
            <v>BRS2CY6V4</v>
          </cell>
          <cell r="D263" t="str">
            <v>Energysolutions LLC</v>
          </cell>
          <cell r="E263" t="str">
            <v>Collateral Purchase</v>
          </cell>
          <cell r="F263">
            <v>666666.67000000004</v>
          </cell>
          <cell r="G263">
            <v>-666666.67000000004</v>
          </cell>
          <cell r="H263" t="str">
            <v>No</v>
          </cell>
          <cell r="I263">
            <v>38880</v>
          </cell>
          <cell r="J263">
            <v>666666.67000000004</v>
          </cell>
          <cell r="K263">
            <v>1125000</v>
          </cell>
          <cell r="L263">
            <v>100</v>
          </cell>
          <cell r="M263">
            <v>100</v>
          </cell>
          <cell r="N263" t="str">
            <v>N/A</v>
          </cell>
          <cell r="O263" t="str">
            <v>Initial Purchase</v>
          </cell>
          <cell r="P263">
            <v>38880</v>
          </cell>
          <cell r="Q263">
            <v>38901</v>
          </cell>
          <cell r="R263" t="str">
            <v>LOAN</v>
          </cell>
          <cell r="S263">
            <v>2.2499999999999999E-2</v>
          </cell>
          <cell r="T263" t="str">
            <v>FLOATING</v>
          </cell>
          <cell r="U263" t="str">
            <v>N/A</v>
          </cell>
          <cell r="V263" t="str">
            <v>N/A</v>
          </cell>
          <cell r="W263">
            <v>0</v>
          </cell>
          <cell r="X263" t="str">
            <v>N/A</v>
          </cell>
          <cell r="Y263">
            <v>0</v>
          </cell>
          <cell r="Z263">
            <v>-666666.67000000004</v>
          </cell>
        </row>
        <row r="264">
          <cell r="B264">
            <v>250</v>
          </cell>
          <cell r="C264" t="str">
            <v>BRS2CY818</v>
          </cell>
          <cell r="D264" t="str">
            <v>Energysolutions LLC</v>
          </cell>
          <cell r="E264" t="str">
            <v>Collateral Purchase</v>
          </cell>
          <cell r="F264">
            <v>301886.78999999998</v>
          </cell>
          <cell r="G264">
            <v>-301886.78999999998</v>
          </cell>
          <cell r="H264" t="str">
            <v>No</v>
          </cell>
          <cell r="I264">
            <v>38880</v>
          </cell>
          <cell r="J264">
            <v>301886.78999999998</v>
          </cell>
          <cell r="K264">
            <v>1125000</v>
          </cell>
          <cell r="L264">
            <v>100</v>
          </cell>
          <cell r="M264">
            <v>100</v>
          </cell>
          <cell r="N264" t="str">
            <v>N/A</v>
          </cell>
          <cell r="O264" t="str">
            <v>Initial Purchase</v>
          </cell>
          <cell r="P264">
            <v>38880</v>
          </cell>
          <cell r="Q264">
            <v>38910</v>
          </cell>
          <cell r="R264" t="str">
            <v>LOAN</v>
          </cell>
          <cell r="S264">
            <v>2.2499999999999999E-2</v>
          </cell>
          <cell r="T264" t="str">
            <v>FLOATING</v>
          </cell>
          <cell r="U264" t="str">
            <v>N/A</v>
          </cell>
          <cell r="V264" t="str">
            <v>N/A</v>
          </cell>
          <cell r="W264">
            <v>0</v>
          </cell>
          <cell r="X264" t="str">
            <v>N/A</v>
          </cell>
          <cell r="Y264">
            <v>0</v>
          </cell>
          <cell r="Z264">
            <v>-301886.78999999998</v>
          </cell>
        </row>
        <row r="265">
          <cell r="B265">
            <v>251</v>
          </cell>
          <cell r="C265" t="str">
            <v>BRS2CY8F7</v>
          </cell>
          <cell r="D265" t="str">
            <v>Energysolutions LLC</v>
          </cell>
          <cell r="E265" t="str">
            <v>Collateral Purchase</v>
          </cell>
          <cell r="F265">
            <v>31446.54</v>
          </cell>
          <cell r="G265">
            <v>-31446.54</v>
          </cell>
          <cell r="H265" t="str">
            <v>No</v>
          </cell>
          <cell r="I265">
            <v>38880</v>
          </cell>
          <cell r="J265">
            <v>31446.54</v>
          </cell>
          <cell r="K265">
            <v>1125000</v>
          </cell>
          <cell r="L265">
            <v>100</v>
          </cell>
          <cell r="M265">
            <v>100</v>
          </cell>
          <cell r="N265" t="str">
            <v>N/A</v>
          </cell>
          <cell r="O265" t="str">
            <v>Initial Purchase</v>
          </cell>
          <cell r="P265">
            <v>38880</v>
          </cell>
          <cell r="Q265">
            <v>38901</v>
          </cell>
          <cell r="R265" t="str">
            <v>LOAN</v>
          </cell>
          <cell r="S265">
            <v>2.2499999999999999E-2</v>
          </cell>
          <cell r="T265" t="str">
            <v>FLOATING</v>
          </cell>
          <cell r="U265" t="str">
            <v>N/A</v>
          </cell>
          <cell r="V265" t="str">
            <v>N/A</v>
          </cell>
          <cell r="W265">
            <v>0</v>
          </cell>
          <cell r="X265" t="str">
            <v>N/A</v>
          </cell>
          <cell r="Y265">
            <v>0</v>
          </cell>
          <cell r="Z265">
            <v>-31446.54</v>
          </cell>
        </row>
        <row r="266">
          <cell r="B266" t="str">
            <v>PD13</v>
          </cell>
          <cell r="C266" t="str">
            <v>BRS11FZH8</v>
          </cell>
          <cell r="D266" t="str">
            <v>Fidelity National Information Solutions, Inc./Fidelity National Tax Service, Inc.</v>
          </cell>
          <cell r="E266" t="str">
            <v>Principal Paydown - Scheduled</v>
          </cell>
          <cell r="F266">
            <v>27027.03</v>
          </cell>
          <cell r="G266">
            <v>27027.03</v>
          </cell>
          <cell r="H266" t="str">
            <v>No</v>
          </cell>
          <cell r="I266">
            <v>38880</v>
          </cell>
          <cell r="J266">
            <v>27027.03</v>
          </cell>
          <cell r="K266">
            <v>0</v>
          </cell>
          <cell r="L266" t="str">
            <v>N/A</v>
          </cell>
          <cell r="M266">
            <v>100</v>
          </cell>
          <cell r="N266" t="str">
            <v>N/A</v>
          </cell>
          <cell r="O266" t="str">
            <v>N/A</v>
          </cell>
          <cell r="P266">
            <v>38880</v>
          </cell>
          <cell r="Q266">
            <v>38880</v>
          </cell>
          <cell r="R266" t="str">
            <v>LOAN</v>
          </cell>
          <cell r="S266">
            <v>1.7500000000000002E-2</v>
          </cell>
          <cell r="T266" t="str">
            <v>N/A</v>
          </cell>
          <cell r="U266" t="str">
            <v>N/A</v>
          </cell>
          <cell r="V266" t="str">
            <v>N/A</v>
          </cell>
          <cell r="W266" t="str">
            <v>N/A</v>
          </cell>
          <cell r="X266" t="str">
            <v>N/A</v>
          </cell>
          <cell r="Y266" t="str">
            <v>N/A</v>
          </cell>
          <cell r="Z266" t="str">
            <v>N/A</v>
          </cell>
        </row>
        <row r="267">
          <cell r="B267" t="str">
            <v>PD14</v>
          </cell>
          <cell r="C267" t="str">
            <v>BRS1N88L1</v>
          </cell>
          <cell r="D267" t="str">
            <v>Tupperware Corporation</v>
          </cell>
          <cell r="E267" t="str">
            <v>Principal Paydown - Scheduled</v>
          </cell>
          <cell r="F267">
            <v>54421.77</v>
          </cell>
          <cell r="G267">
            <v>54421.77</v>
          </cell>
          <cell r="H267" t="str">
            <v>No</v>
          </cell>
          <cell r="I267">
            <v>38881</v>
          </cell>
          <cell r="J267">
            <v>54421.77</v>
          </cell>
          <cell r="K267">
            <v>0</v>
          </cell>
          <cell r="L267" t="str">
            <v>N/A</v>
          </cell>
          <cell r="M267">
            <v>100</v>
          </cell>
          <cell r="N267" t="str">
            <v>N/A</v>
          </cell>
          <cell r="O267" t="str">
            <v>N/A</v>
          </cell>
          <cell r="P267">
            <v>38881</v>
          </cell>
          <cell r="Q267">
            <v>38881</v>
          </cell>
          <cell r="R267" t="str">
            <v>LOAN</v>
          </cell>
          <cell r="S267">
            <v>1.4999999999999999E-2</v>
          </cell>
          <cell r="T267" t="str">
            <v>N/A</v>
          </cell>
          <cell r="U267" t="str">
            <v>N/A</v>
          </cell>
          <cell r="V267" t="str">
            <v>N/A</v>
          </cell>
          <cell r="W267" t="str">
            <v>N/A</v>
          </cell>
          <cell r="X267" t="str">
            <v>N/A</v>
          </cell>
          <cell r="Y267" t="str">
            <v>N/A</v>
          </cell>
          <cell r="Z267" t="str">
            <v>N/A</v>
          </cell>
        </row>
        <row r="268">
          <cell r="B268">
            <v>252</v>
          </cell>
          <cell r="C268" t="str">
            <v>BRS2D3LN2</v>
          </cell>
          <cell r="D268" t="str">
            <v>STB Beauty, Inc/MD Beauty Inc.</v>
          </cell>
          <cell r="E268" t="str">
            <v>Collateral Purchase</v>
          </cell>
          <cell r="F268">
            <v>1234375</v>
          </cell>
          <cell r="G268">
            <v>-1234375</v>
          </cell>
          <cell r="H268" t="str">
            <v>No</v>
          </cell>
          <cell r="I268">
            <v>38882</v>
          </cell>
          <cell r="J268">
            <v>1234375</v>
          </cell>
          <cell r="K268">
            <v>1125000</v>
          </cell>
          <cell r="L268">
            <v>100</v>
          </cell>
          <cell r="M268">
            <v>100</v>
          </cell>
          <cell r="N268" t="str">
            <v>N/A</v>
          </cell>
          <cell r="O268" t="str">
            <v>Initial Purchase</v>
          </cell>
          <cell r="P268">
            <v>38882</v>
          </cell>
          <cell r="Q268">
            <v>38904</v>
          </cell>
          <cell r="R268" t="str">
            <v>LOAN</v>
          </cell>
          <cell r="S268">
            <v>0.03</v>
          </cell>
          <cell r="T268" t="str">
            <v>FLOATING</v>
          </cell>
          <cell r="U268" t="str">
            <v>N/A</v>
          </cell>
          <cell r="V268" t="str">
            <v>N/A</v>
          </cell>
          <cell r="W268">
            <v>0</v>
          </cell>
          <cell r="X268" t="str">
            <v>N/A</v>
          </cell>
          <cell r="Y268">
            <v>0</v>
          </cell>
          <cell r="Z268">
            <v>-1234375</v>
          </cell>
        </row>
        <row r="269">
          <cell r="B269">
            <v>253</v>
          </cell>
          <cell r="C269" t="str">
            <v>BRS1KJ1P8</v>
          </cell>
          <cell r="D269" t="str">
            <v>STB Beauty, Inc/MD Beauty Inc.</v>
          </cell>
          <cell r="E269" t="str">
            <v>Collateral Purchase</v>
          </cell>
          <cell r="F269">
            <v>250000</v>
          </cell>
          <cell r="G269">
            <v>-250000</v>
          </cell>
          <cell r="H269" t="str">
            <v>No</v>
          </cell>
          <cell r="I269">
            <v>38882</v>
          </cell>
          <cell r="J269">
            <v>250000</v>
          </cell>
          <cell r="K269">
            <v>1125000</v>
          </cell>
          <cell r="L269">
            <v>100</v>
          </cell>
          <cell r="M269">
            <v>100</v>
          </cell>
          <cell r="N269" t="str">
            <v>N/A</v>
          </cell>
          <cell r="O269" t="str">
            <v>Initial Purchase</v>
          </cell>
          <cell r="P269">
            <v>38882</v>
          </cell>
          <cell r="Q269">
            <v>38897</v>
          </cell>
          <cell r="R269" t="str">
            <v>LOAN</v>
          </cell>
          <cell r="S269">
            <v>6.5000000000000002E-2</v>
          </cell>
          <cell r="T269" t="str">
            <v>FLOATING</v>
          </cell>
          <cell r="U269" t="str">
            <v>N/A</v>
          </cell>
          <cell r="V269" t="str">
            <v>N/A</v>
          </cell>
          <cell r="W269">
            <v>0</v>
          </cell>
          <cell r="X269" t="str">
            <v>N/A</v>
          </cell>
          <cell r="Y269">
            <v>0</v>
          </cell>
          <cell r="Z269">
            <v>-250000</v>
          </cell>
        </row>
        <row r="270">
          <cell r="B270">
            <v>254</v>
          </cell>
          <cell r="C270" t="str">
            <v>BRS2D72F1</v>
          </cell>
          <cell r="D270" t="str">
            <v>Quality Home Brands Holdings LLC</v>
          </cell>
          <cell r="E270" t="str">
            <v>Collateral Purchase</v>
          </cell>
          <cell r="F270">
            <v>500000</v>
          </cell>
          <cell r="G270">
            <v>-500000</v>
          </cell>
          <cell r="H270" t="str">
            <v>No</v>
          </cell>
          <cell r="I270">
            <v>38882</v>
          </cell>
          <cell r="J270">
            <v>500000</v>
          </cell>
          <cell r="K270">
            <v>1125000</v>
          </cell>
          <cell r="L270">
            <v>100</v>
          </cell>
          <cell r="M270">
            <v>100</v>
          </cell>
          <cell r="N270" t="str">
            <v>N/A</v>
          </cell>
          <cell r="O270" t="str">
            <v>Initial Purchase</v>
          </cell>
          <cell r="P270">
            <v>38882</v>
          </cell>
          <cell r="Q270">
            <v>38891</v>
          </cell>
          <cell r="R270" t="str">
            <v>LOAN</v>
          </cell>
          <cell r="S270">
            <v>2.5000000000000001E-2</v>
          </cell>
          <cell r="T270" t="str">
            <v>FLOATING</v>
          </cell>
          <cell r="U270" t="str">
            <v>N/A</v>
          </cell>
          <cell r="V270" t="str">
            <v>N/A</v>
          </cell>
          <cell r="W270">
            <v>0</v>
          </cell>
          <cell r="X270" t="str">
            <v>N/A</v>
          </cell>
          <cell r="Y270">
            <v>0</v>
          </cell>
          <cell r="Z270">
            <v>-500000</v>
          </cell>
        </row>
        <row r="271">
          <cell r="B271" t="str">
            <v>PD15</v>
          </cell>
          <cell r="C271" t="str">
            <v>BRS04VHW9</v>
          </cell>
          <cell r="D271" t="str">
            <v>Owens-Illinois Inc/BSN Glasspack, S. A.</v>
          </cell>
          <cell r="E271" t="str">
            <v>Principal Paydown - Scheduled</v>
          </cell>
          <cell r="F271">
            <v>883671.44</v>
          </cell>
          <cell r="G271">
            <v>883671.44</v>
          </cell>
          <cell r="H271" t="str">
            <v>No</v>
          </cell>
          <cell r="I271">
            <v>38883</v>
          </cell>
          <cell r="J271">
            <v>883671.44</v>
          </cell>
          <cell r="K271">
            <v>0</v>
          </cell>
          <cell r="L271" t="str">
            <v>N/A</v>
          </cell>
          <cell r="M271">
            <v>100</v>
          </cell>
          <cell r="N271" t="str">
            <v>N/A</v>
          </cell>
          <cell r="O271" t="str">
            <v>N/A</v>
          </cell>
          <cell r="P271">
            <v>38883</v>
          </cell>
          <cell r="Q271">
            <v>38883</v>
          </cell>
          <cell r="R271" t="str">
            <v>LOAN</v>
          </cell>
          <cell r="S271">
            <v>1.7500000000000002E-2</v>
          </cell>
          <cell r="T271" t="str">
            <v>N/A</v>
          </cell>
          <cell r="U271" t="str">
            <v>N/A</v>
          </cell>
          <cell r="V271" t="str">
            <v>N/A</v>
          </cell>
          <cell r="W271" t="str">
            <v>N/A</v>
          </cell>
          <cell r="X271" t="str">
            <v>N/A</v>
          </cell>
          <cell r="Y271" t="str">
            <v>N/A</v>
          </cell>
          <cell r="Z271" t="str">
            <v>N/A</v>
          </cell>
        </row>
        <row r="272">
          <cell r="B272">
            <v>255</v>
          </cell>
          <cell r="C272" t="str">
            <v>BRS2E09Z4</v>
          </cell>
          <cell r="D272" t="str">
            <v>Cenveo Corporation</v>
          </cell>
          <cell r="E272" t="str">
            <v>Collateral Purchase</v>
          </cell>
          <cell r="F272">
            <v>1000000</v>
          </cell>
          <cell r="G272">
            <v>-1000000</v>
          </cell>
          <cell r="H272" t="str">
            <v>No</v>
          </cell>
          <cell r="I272">
            <v>38888</v>
          </cell>
          <cell r="J272">
            <v>1000000</v>
          </cell>
          <cell r="K272">
            <v>1000000</v>
          </cell>
          <cell r="L272">
            <v>100</v>
          </cell>
          <cell r="M272">
            <v>100</v>
          </cell>
          <cell r="N272" t="str">
            <v>N/A</v>
          </cell>
          <cell r="O272" t="str">
            <v>Initial Purchase</v>
          </cell>
          <cell r="P272">
            <v>38888</v>
          </cell>
          <cell r="Q272">
            <v>38896</v>
          </cell>
          <cell r="R272" t="str">
            <v>LOAN</v>
          </cell>
          <cell r="S272">
            <v>0.02</v>
          </cell>
          <cell r="T272" t="str">
            <v>FLOATING</v>
          </cell>
          <cell r="U272" t="str">
            <v>N/A</v>
          </cell>
          <cell r="V272" t="str">
            <v>N/A</v>
          </cell>
          <cell r="W272">
            <v>0</v>
          </cell>
          <cell r="X272" t="str">
            <v>N/A</v>
          </cell>
          <cell r="Y272">
            <v>0</v>
          </cell>
          <cell r="Z272">
            <v>-1000000</v>
          </cell>
        </row>
        <row r="273">
          <cell r="B273">
            <v>256</v>
          </cell>
          <cell r="C273" t="str">
            <v>BRS17EV55</v>
          </cell>
          <cell r="D273" t="str">
            <v>Sturm Foods, Inc.</v>
          </cell>
          <cell r="E273" t="str">
            <v>Collateral Purchase</v>
          </cell>
          <cell r="F273">
            <v>1000000</v>
          </cell>
          <cell r="G273">
            <v>-1000000</v>
          </cell>
          <cell r="H273" t="str">
            <v>No</v>
          </cell>
          <cell r="I273">
            <v>38888</v>
          </cell>
          <cell r="J273">
            <v>1000000</v>
          </cell>
          <cell r="K273">
            <v>1000000</v>
          </cell>
          <cell r="L273">
            <v>100</v>
          </cell>
          <cell r="M273">
            <v>100</v>
          </cell>
          <cell r="N273" t="str">
            <v>N/A</v>
          </cell>
          <cell r="O273" t="str">
            <v>N/A</v>
          </cell>
          <cell r="P273">
            <v>38888</v>
          </cell>
          <cell r="Q273">
            <v>38896</v>
          </cell>
          <cell r="R273" t="str">
            <v>LOAN</v>
          </cell>
          <cell r="S273">
            <v>2.75E-2</v>
          </cell>
          <cell r="T273" t="str">
            <v>FLOATING</v>
          </cell>
          <cell r="U273" t="str">
            <v>N/A</v>
          </cell>
          <cell r="V273" t="str">
            <v>N/A</v>
          </cell>
          <cell r="W273">
            <v>0</v>
          </cell>
          <cell r="X273" t="str">
            <v>N/A</v>
          </cell>
          <cell r="Y273">
            <v>0</v>
          </cell>
          <cell r="Z273">
            <v>-1000000</v>
          </cell>
        </row>
        <row r="274">
          <cell r="B274">
            <v>257</v>
          </cell>
          <cell r="C274" t="str">
            <v>BRS2E5B72</v>
          </cell>
          <cell r="D274" t="str">
            <v>Lanoga Corporation/The Strober Organization, Inc./Wishbone Acquisition Corp./Pro-Build Holdings, Inc.</v>
          </cell>
          <cell r="E274" t="str">
            <v>Collateral Purchase</v>
          </cell>
          <cell r="F274">
            <v>1000000</v>
          </cell>
          <cell r="G274">
            <v>-1000000</v>
          </cell>
          <cell r="H274" t="str">
            <v>No</v>
          </cell>
          <cell r="I274">
            <v>38890</v>
          </cell>
          <cell r="J274">
            <v>1000000</v>
          </cell>
          <cell r="K274">
            <v>1000000</v>
          </cell>
          <cell r="L274">
            <v>100</v>
          </cell>
          <cell r="M274">
            <v>100</v>
          </cell>
          <cell r="N274" t="str">
            <v>N/A</v>
          </cell>
          <cell r="O274" t="str">
            <v>Initial Purchase</v>
          </cell>
          <cell r="P274">
            <v>38890</v>
          </cell>
          <cell r="Q274">
            <v>38909</v>
          </cell>
          <cell r="R274" t="str">
            <v>LOAN</v>
          </cell>
          <cell r="S274">
            <v>1.7500000000000002E-2</v>
          </cell>
          <cell r="T274" t="str">
            <v>FLOATING</v>
          </cell>
          <cell r="U274" t="str">
            <v>N/A</v>
          </cell>
          <cell r="V274" t="str">
            <v>N/A</v>
          </cell>
          <cell r="W274">
            <v>0</v>
          </cell>
          <cell r="X274" t="str">
            <v>N/A</v>
          </cell>
          <cell r="Y274">
            <v>0</v>
          </cell>
          <cell r="Z274">
            <v>-1000000</v>
          </cell>
        </row>
        <row r="275">
          <cell r="B275">
            <v>258</v>
          </cell>
          <cell r="C275" t="str">
            <v>BRS2EBDX0</v>
          </cell>
          <cell r="D275" t="str">
            <v>Brenntag Holding GMBH &amp; Co. KG</v>
          </cell>
          <cell r="E275" t="str">
            <v>Collateral Purchase</v>
          </cell>
          <cell r="F275">
            <v>1500000</v>
          </cell>
          <cell r="G275">
            <v>-1500000</v>
          </cell>
          <cell r="H275" t="str">
            <v>No</v>
          </cell>
          <cell r="I275">
            <v>38890</v>
          </cell>
          <cell r="J275">
            <v>1500000</v>
          </cell>
          <cell r="K275">
            <v>1500000</v>
          </cell>
          <cell r="L275">
            <v>100</v>
          </cell>
          <cell r="M275">
            <v>100</v>
          </cell>
          <cell r="N275" t="str">
            <v>N/A</v>
          </cell>
          <cell r="O275" t="str">
            <v>Initial Purchase</v>
          </cell>
          <cell r="P275">
            <v>38890</v>
          </cell>
          <cell r="Q275">
            <v>38916</v>
          </cell>
          <cell r="R275" t="str">
            <v>LOAN</v>
          </cell>
          <cell r="S275">
            <v>2.75E-2</v>
          </cell>
          <cell r="T275" t="str">
            <v>FLOATING</v>
          </cell>
          <cell r="U275" t="str">
            <v>N/A</v>
          </cell>
          <cell r="V275" t="str">
            <v>N/A</v>
          </cell>
          <cell r="W275">
            <v>0</v>
          </cell>
          <cell r="X275" t="str">
            <v>N/A</v>
          </cell>
          <cell r="Y275">
            <v>0</v>
          </cell>
          <cell r="Z275">
            <v>-1500000</v>
          </cell>
        </row>
        <row r="276">
          <cell r="B276">
            <v>259</v>
          </cell>
          <cell r="C276" t="str">
            <v>BRS2EBE50</v>
          </cell>
          <cell r="D276" t="str">
            <v>Brenntag Holding GMBH &amp; Co. KG</v>
          </cell>
          <cell r="E276" t="str">
            <v>Collateral Purchase</v>
          </cell>
          <cell r="F276">
            <v>1000000</v>
          </cell>
          <cell r="G276">
            <v>-1000000</v>
          </cell>
          <cell r="H276" t="str">
            <v>No</v>
          </cell>
          <cell r="I276">
            <v>38890</v>
          </cell>
          <cell r="J276">
            <v>1000000</v>
          </cell>
          <cell r="K276">
            <v>1000000</v>
          </cell>
          <cell r="L276">
            <v>100</v>
          </cell>
          <cell r="M276">
            <v>100</v>
          </cell>
          <cell r="N276" t="str">
            <v>N/A</v>
          </cell>
          <cell r="O276" t="str">
            <v>Initial Purchase</v>
          </cell>
          <cell r="P276">
            <v>38890</v>
          </cell>
          <cell r="Q276">
            <v>38916</v>
          </cell>
          <cell r="R276" t="str">
            <v>LOAN</v>
          </cell>
          <cell r="S276">
            <v>2.75E-2</v>
          </cell>
          <cell r="T276" t="str">
            <v>FLOATING</v>
          </cell>
          <cell r="U276" t="str">
            <v>N/A</v>
          </cell>
          <cell r="V276" t="str">
            <v>N/A</v>
          </cell>
          <cell r="W276">
            <v>0</v>
          </cell>
          <cell r="X276" t="str">
            <v>N/A</v>
          </cell>
          <cell r="Y276">
            <v>0</v>
          </cell>
          <cell r="Z276">
            <v>-1000000</v>
          </cell>
        </row>
        <row r="277">
          <cell r="B277">
            <v>260</v>
          </cell>
          <cell r="C277" t="str">
            <v>BRS2EBEA9</v>
          </cell>
          <cell r="D277" t="str">
            <v>Level 3 Communications, Inc./Level 3 Financing, Inc.</v>
          </cell>
          <cell r="E277" t="str">
            <v>Collateral Purchase</v>
          </cell>
          <cell r="F277">
            <v>1000000</v>
          </cell>
          <cell r="G277">
            <v>-1000000</v>
          </cell>
          <cell r="H277" t="str">
            <v>No</v>
          </cell>
          <cell r="I277">
            <v>38890</v>
          </cell>
          <cell r="J277">
            <v>1000000</v>
          </cell>
          <cell r="K277">
            <v>1000000</v>
          </cell>
          <cell r="L277">
            <v>100</v>
          </cell>
          <cell r="M277">
            <v>100</v>
          </cell>
          <cell r="N277" t="str">
            <v>N/A</v>
          </cell>
          <cell r="O277" t="str">
            <v>Initial Purchase</v>
          </cell>
          <cell r="P277">
            <v>38890</v>
          </cell>
          <cell r="Q277">
            <v>38940</v>
          </cell>
          <cell r="R277" t="str">
            <v>LOAN</v>
          </cell>
          <cell r="S277">
            <v>0.03</v>
          </cell>
          <cell r="T277" t="str">
            <v>FLOATING</v>
          </cell>
          <cell r="U277" t="str">
            <v>N/A</v>
          </cell>
          <cell r="V277" t="str">
            <v>N/A</v>
          </cell>
          <cell r="W277">
            <v>0</v>
          </cell>
          <cell r="X277" t="str">
            <v>N/A</v>
          </cell>
          <cell r="Y277">
            <v>0</v>
          </cell>
          <cell r="Z277">
            <v>-1000000</v>
          </cell>
        </row>
        <row r="278">
          <cell r="B278">
            <v>261</v>
          </cell>
          <cell r="C278" t="str">
            <v>BRS2CLM69a</v>
          </cell>
          <cell r="D278" t="str">
            <v>Cumulus Media Inc.</v>
          </cell>
          <cell r="E278" t="str">
            <v>Collateral Purchase</v>
          </cell>
          <cell r="F278">
            <v>64750</v>
          </cell>
          <cell r="G278">
            <v>-64750</v>
          </cell>
          <cell r="H278" t="str">
            <v>No</v>
          </cell>
          <cell r="I278">
            <v>38894</v>
          </cell>
          <cell r="J278">
            <v>64750</v>
          </cell>
          <cell r="K278">
            <v>64750</v>
          </cell>
          <cell r="L278">
            <v>100</v>
          </cell>
          <cell r="M278">
            <v>100</v>
          </cell>
          <cell r="N278" t="str">
            <v>N/A</v>
          </cell>
          <cell r="O278" t="str">
            <v>N/A</v>
          </cell>
          <cell r="P278">
            <v>38894</v>
          </cell>
          <cell r="Q278">
            <v>38897</v>
          </cell>
          <cell r="R278" t="str">
            <v>LOAN</v>
          </cell>
          <cell r="S278">
            <v>0.02</v>
          </cell>
          <cell r="T278" t="str">
            <v>FLOATING</v>
          </cell>
          <cell r="U278" t="str">
            <v>N/A</v>
          </cell>
          <cell r="V278" t="str">
            <v>N/A</v>
          </cell>
          <cell r="W278">
            <v>0</v>
          </cell>
          <cell r="X278" t="str">
            <v>N/A</v>
          </cell>
          <cell r="Y278">
            <v>0</v>
          </cell>
          <cell r="Z278">
            <v>-64750</v>
          </cell>
        </row>
        <row r="279">
          <cell r="B279">
            <v>262</v>
          </cell>
          <cell r="C279" t="str">
            <v>BRS1TGZ11</v>
          </cell>
          <cell r="D279" t="str">
            <v>The Pantry, Inc.</v>
          </cell>
          <cell r="E279" t="str">
            <v>Collateral Sale</v>
          </cell>
          <cell r="F279">
            <v>497811.72</v>
          </cell>
          <cell r="G279">
            <v>497500</v>
          </cell>
          <cell r="H279" t="str">
            <v>No</v>
          </cell>
          <cell r="I279">
            <v>38895</v>
          </cell>
          <cell r="J279">
            <v>497500</v>
          </cell>
          <cell r="K279">
            <v>0</v>
          </cell>
          <cell r="L279">
            <v>100.06265728643216</v>
          </cell>
          <cell r="M279">
            <v>100.0625</v>
          </cell>
          <cell r="N279" t="str">
            <v>N/A</v>
          </cell>
          <cell r="O279" t="str">
            <v>N/A</v>
          </cell>
          <cell r="P279">
            <v>38895</v>
          </cell>
          <cell r="Q279">
            <v>38903</v>
          </cell>
          <cell r="R279" t="str">
            <v>LOAN</v>
          </cell>
          <cell r="S279">
            <v>1.7500000000000002E-2</v>
          </cell>
          <cell r="T279" t="str">
            <v>FLOATING</v>
          </cell>
          <cell r="U279" t="str">
            <v>N/A</v>
          </cell>
          <cell r="V279" t="str">
            <v>N/A</v>
          </cell>
          <cell r="W279">
            <v>0</v>
          </cell>
          <cell r="X279" t="str">
            <v>N/A</v>
          </cell>
          <cell r="Y279" t="str">
            <v>N/A</v>
          </cell>
          <cell r="Z279" t="str">
            <v>N/A</v>
          </cell>
        </row>
        <row r="280">
          <cell r="B280">
            <v>263</v>
          </cell>
          <cell r="C280" t="str">
            <v>BRS0VTFV8</v>
          </cell>
          <cell r="D280" t="str">
            <v>Latham Manufacturing Corp.</v>
          </cell>
          <cell r="E280" t="str">
            <v>Collateral Purchase</v>
          </cell>
          <cell r="F280">
            <v>750000</v>
          </cell>
          <cell r="G280">
            <v>-750000</v>
          </cell>
          <cell r="H280" t="str">
            <v>No</v>
          </cell>
          <cell r="I280">
            <v>38896</v>
          </cell>
          <cell r="J280">
            <v>750000</v>
          </cell>
          <cell r="K280">
            <v>750000</v>
          </cell>
          <cell r="L280">
            <v>100</v>
          </cell>
          <cell r="M280">
            <v>100</v>
          </cell>
          <cell r="N280" t="str">
            <v>N/A</v>
          </cell>
          <cell r="O280" t="str">
            <v>Initial Purchase</v>
          </cell>
          <cell r="P280">
            <v>38896</v>
          </cell>
          <cell r="Q280">
            <v>38910</v>
          </cell>
          <cell r="R280" t="str">
            <v>LOAN</v>
          </cell>
          <cell r="S280">
            <v>3.7499999999999999E-2</v>
          </cell>
          <cell r="T280" t="str">
            <v>FLOATING</v>
          </cell>
          <cell r="U280" t="str">
            <v>N/A</v>
          </cell>
          <cell r="V280" t="str">
            <v>N/A</v>
          </cell>
          <cell r="W280">
            <v>0</v>
          </cell>
          <cell r="X280" t="str">
            <v>N/A</v>
          </cell>
          <cell r="Y280">
            <v>0</v>
          </cell>
          <cell r="Z280">
            <v>-750000</v>
          </cell>
        </row>
        <row r="281">
          <cell r="B281" t="str">
            <v>PD16</v>
          </cell>
          <cell r="C281" t="str">
            <v>BRS1CP355</v>
          </cell>
          <cell r="D281" t="str">
            <v>CCM Merger Inc.</v>
          </cell>
          <cell r="E281" t="str">
            <v>Principal Paydown - Scheduled</v>
          </cell>
          <cell r="F281">
            <v>10071.66</v>
          </cell>
          <cell r="G281">
            <v>10071.66</v>
          </cell>
          <cell r="H281" t="str">
            <v>No</v>
          </cell>
          <cell r="I281">
            <v>38896</v>
          </cell>
          <cell r="J281">
            <v>10071.66</v>
          </cell>
          <cell r="K281">
            <v>0</v>
          </cell>
          <cell r="L281" t="str">
            <v>N/A</v>
          </cell>
          <cell r="M281">
            <v>100</v>
          </cell>
          <cell r="N281" t="str">
            <v>N/A</v>
          </cell>
          <cell r="O281" t="str">
            <v>N/A</v>
          </cell>
          <cell r="P281">
            <v>38896</v>
          </cell>
          <cell r="Q281">
            <v>38896</v>
          </cell>
          <cell r="R281" t="str">
            <v>LOAN</v>
          </cell>
          <cell r="S281">
            <v>0.02</v>
          </cell>
          <cell r="T281" t="str">
            <v>N/A</v>
          </cell>
          <cell r="U281" t="str">
            <v>N/A</v>
          </cell>
          <cell r="V281" t="str">
            <v>N/A</v>
          </cell>
          <cell r="W281" t="str">
            <v>N/A</v>
          </cell>
          <cell r="X281" t="str">
            <v>N/A</v>
          </cell>
          <cell r="Y281" t="str">
            <v>N/A</v>
          </cell>
          <cell r="Z281" t="str">
            <v>N/A</v>
          </cell>
        </row>
        <row r="282">
          <cell r="B282" t="str">
            <v>PD17</v>
          </cell>
          <cell r="C282" t="str">
            <v>BRS19YFL2</v>
          </cell>
          <cell r="D282" t="str">
            <v>Chiquita Brands LLC</v>
          </cell>
          <cell r="E282" t="str">
            <v>Principal Paydown - Scheduled</v>
          </cell>
          <cell r="F282">
            <v>1748.12</v>
          </cell>
          <cell r="G282">
            <v>1748.12</v>
          </cell>
          <cell r="H282" t="str">
            <v>No</v>
          </cell>
          <cell r="I282">
            <v>38896</v>
          </cell>
          <cell r="J282">
            <v>1748.12</v>
          </cell>
          <cell r="K282">
            <v>0</v>
          </cell>
          <cell r="L282" t="str">
            <v>N/A</v>
          </cell>
          <cell r="M282">
            <v>100</v>
          </cell>
          <cell r="N282" t="str">
            <v>N/A</v>
          </cell>
          <cell r="O282" t="str">
            <v>N/A</v>
          </cell>
          <cell r="P282">
            <v>38896</v>
          </cell>
          <cell r="Q282">
            <v>38896</v>
          </cell>
          <cell r="R282" t="str">
            <v>LOAN</v>
          </cell>
          <cell r="S282">
            <v>0.02</v>
          </cell>
          <cell r="T282" t="str">
            <v>N/A</v>
          </cell>
          <cell r="U282" t="str">
            <v>N/A</v>
          </cell>
          <cell r="V282" t="str">
            <v>N/A</v>
          </cell>
          <cell r="W282" t="str">
            <v>N/A</v>
          </cell>
          <cell r="X282" t="str">
            <v>N/A</v>
          </cell>
          <cell r="Y282" t="str">
            <v>N/A</v>
          </cell>
          <cell r="Z282" t="str">
            <v>N/A</v>
          </cell>
        </row>
        <row r="283">
          <cell r="B283" t="str">
            <v>PD18</v>
          </cell>
          <cell r="C283" t="str">
            <v>BRS1S4UX4</v>
          </cell>
          <cell r="D283" t="str">
            <v>Compass Minerals International, Inc./Compass Minerals Group, Inc./SIFTO Canada Corp./Salt Union Limited</v>
          </cell>
          <cell r="E283" t="str">
            <v>Principal Paydown - Scheduled</v>
          </cell>
          <cell r="F283">
            <v>7732.1</v>
          </cell>
          <cell r="G283">
            <v>7732.1</v>
          </cell>
          <cell r="H283" t="str">
            <v>No</v>
          </cell>
          <cell r="I283">
            <v>38897</v>
          </cell>
          <cell r="J283">
            <v>7732.1</v>
          </cell>
          <cell r="K283">
            <v>0</v>
          </cell>
          <cell r="L283" t="str">
            <v>N/A</v>
          </cell>
          <cell r="M283">
            <v>100</v>
          </cell>
          <cell r="N283" t="str">
            <v>N/A</v>
          </cell>
          <cell r="O283" t="str">
            <v>N/A</v>
          </cell>
          <cell r="P283">
            <v>38897</v>
          </cell>
          <cell r="Q283">
            <v>38897</v>
          </cell>
          <cell r="R283" t="str">
            <v>LOAN</v>
          </cell>
          <cell r="S283">
            <v>1.4999999999999999E-2</v>
          </cell>
          <cell r="T283" t="str">
            <v>N/A</v>
          </cell>
          <cell r="U283" t="str">
            <v>N/A</v>
          </cell>
          <cell r="V283" t="str">
            <v>N/A</v>
          </cell>
          <cell r="W283" t="str">
            <v>N/A</v>
          </cell>
          <cell r="X283" t="str">
            <v>N/A</v>
          </cell>
          <cell r="Y283" t="str">
            <v>N/A</v>
          </cell>
          <cell r="Z283" t="str">
            <v>N/A</v>
          </cell>
        </row>
        <row r="284">
          <cell r="B284" t="str">
            <v>PD19</v>
          </cell>
          <cell r="C284" t="str">
            <v>BRS1TETC9</v>
          </cell>
          <cell r="D284" t="str">
            <v>Triple Crown Media, LLC</v>
          </cell>
          <cell r="E284" t="str">
            <v>Principal Paydown - Scheduled</v>
          </cell>
          <cell r="F284">
            <v>625</v>
          </cell>
          <cell r="G284">
            <v>625</v>
          </cell>
          <cell r="H284" t="str">
            <v>No</v>
          </cell>
          <cell r="I284">
            <v>38897</v>
          </cell>
          <cell r="J284">
            <v>625</v>
          </cell>
          <cell r="K284">
            <v>0</v>
          </cell>
          <cell r="L284" t="str">
            <v>N/A</v>
          </cell>
          <cell r="M284">
            <v>100</v>
          </cell>
          <cell r="N284" t="str">
            <v>N/A</v>
          </cell>
          <cell r="O284" t="str">
            <v>N/A</v>
          </cell>
          <cell r="P284">
            <v>38867</v>
          </cell>
          <cell r="Q284">
            <v>38867</v>
          </cell>
          <cell r="R284" t="str">
            <v>LOAN</v>
          </cell>
          <cell r="S284">
            <v>3.2500000000000001E-2</v>
          </cell>
          <cell r="T284" t="str">
            <v>N/A</v>
          </cell>
          <cell r="U284" t="str">
            <v>N/A</v>
          </cell>
          <cell r="V284" t="str">
            <v>N/A</v>
          </cell>
          <cell r="W284" t="str">
            <v>N/A</v>
          </cell>
          <cell r="X284" t="str">
            <v>N/A</v>
          </cell>
          <cell r="Y284" t="str">
            <v>N/A</v>
          </cell>
          <cell r="Z284" t="str">
            <v>N/A</v>
          </cell>
        </row>
        <row r="285">
          <cell r="B285">
            <v>264</v>
          </cell>
          <cell r="C285" t="str">
            <v>BRS29AWP4</v>
          </cell>
          <cell r="D285" t="str">
            <v>CBRL Group, Inc.</v>
          </cell>
          <cell r="E285" t="str">
            <v>Collateral Sale</v>
          </cell>
          <cell r="F285">
            <v>249302.22</v>
          </cell>
          <cell r="G285">
            <v>250000</v>
          </cell>
          <cell r="H285" t="str">
            <v>No</v>
          </cell>
          <cell r="I285">
            <v>38897</v>
          </cell>
          <cell r="J285">
            <v>250000</v>
          </cell>
          <cell r="K285">
            <v>0</v>
          </cell>
          <cell r="L285">
            <v>99.720888000000002</v>
          </cell>
          <cell r="M285">
            <v>99.75</v>
          </cell>
          <cell r="N285" t="str">
            <v>N/A</v>
          </cell>
          <cell r="O285" t="str">
            <v>N/A</v>
          </cell>
          <cell r="P285">
            <v>38897</v>
          </cell>
          <cell r="Q285">
            <v>38916</v>
          </cell>
          <cell r="R285" t="str">
            <v>LOAN</v>
          </cell>
          <cell r="S285">
            <v>1.4999999999999999E-2</v>
          </cell>
          <cell r="T285" t="str">
            <v>FLOATING</v>
          </cell>
          <cell r="U285" t="str">
            <v>N/A</v>
          </cell>
          <cell r="V285" t="str">
            <v>N/A</v>
          </cell>
          <cell r="W285">
            <v>0</v>
          </cell>
          <cell r="X285" t="str">
            <v>N/A</v>
          </cell>
          <cell r="Y285" t="str">
            <v>N/A</v>
          </cell>
          <cell r="Z285" t="str">
            <v>N/A</v>
          </cell>
        </row>
        <row r="286">
          <cell r="B286">
            <v>265</v>
          </cell>
          <cell r="C286" t="str">
            <v>BRS2FHXR7</v>
          </cell>
          <cell r="D286" t="str">
            <v>Fresh Start Bakeries</v>
          </cell>
          <cell r="E286" t="str">
            <v>Collateral Purchase</v>
          </cell>
          <cell r="F286">
            <v>500000</v>
          </cell>
          <cell r="G286">
            <v>-500000</v>
          </cell>
          <cell r="H286" t="str">
            <v>No</v>
          </cell>
          <cell r="I286">
            <v>38898</v>
          </cell>
          <cell r="J286">
            <v>500000</v>
          </cell>
          <cell r="K286">
            <v>500000</v>
          </cell>
          <cell r="L286">
            <v>100</v>
          </cell>
          <cell r="M286">
            <v>100</v>
          </cell>
          <cell r="N286" t="str">
            <v>N/A</v>
          </cell>
          <cell r="O286" t="str">
            <v>Initial Purchase</v>
          </cell>
          <cell r="P286">
            <v>38898</v>
          </cell>
          <cell r="Q286">
            <v>38919</v>
          </cell>
          <cell r="R286" t="str">
            <v>LOAN</v>
          </cell>
          <cell r="S286">
            <v>2.2499999999999999E-2</v>
          </cell>
          <cell r="T286" t="str">
            <v>FLOATING</v>
          </cell>
          <cell r="U286" t="str">
            <v>N/A</v>
          </cell>
          <cell r="V286" t="str">
            <v>N/A</v>
          </cell>
          <cell r="W286">
            <v>0</v>
          </cell>
          <cell r="X286" t="str">
            <v>N/A</v>
          </cell>
          <cell r="Y286">
            <v>0</v>
          </cell>
          <cell r="Z286">
            <v>-500000</v>
          </cell>
        </row>
        <row r="287">
          <cell r="B287">
            <v>266</v>
          </cell>
          <cell r="C287" t="str">
            <v>BRS2FAV45</v>
          </cell>
          <cell r="D287" t="str">
            <v>Texas Petrochemicals LP</v>
          </cell>
          <cell r="E287" t="str">
            <v>Collateral Purchase</v>
          </cell>
          <cell r="F287">
            <v>1750000</v>
          </cell>
          <cell r="G287">
            <v>-1750000</v>
          </cell>
          <cell r="H287" t="str">
            <v>No</v>
          </cell>
          <cell r="I287">
            <v>38898</v>
          </cell>
          <cell r="J287">
            <v>1750000</v>
          </cell>
          <cell r="K287">
            <v>1750000</v>
          </cell>
          <cell r="L287">
            <v>100</v>
          </cell>
          <cell r="M287">
            <v>100</v>
          </cell>
          <cell r="N287" t="str">
            <v>N/A</v>
          </cell>
          <cell r="O287" t="str">
            <v>Initial Purchase</v>
          </cell>
          <cell r="P287">
            <v>38898</v>
          </cell>
          <cell r="Q287">
            <v>38909</v>
          </cell>
          <cell r="R287" t="str">
            <v>LOAN</v>
          </cell>
          <cell r="S287">
            <v>5.0000000000000001E-3</v>
          </cell>
          <cell r="T287" t="str">
            <v>FLOATING</v>
          </cell>
          <cell r="U287" t="str">
            <v>N/A</v>
          </cell>
          <cell r="V287" t="str">
            <v>N/A</v>
          </cell>
          <cell r="W287">
            <v>0</v>
          </cell>
          <cell r="X287" t="str">
            <v>N/A</v>
          </cell>
          <cell r="Y287">
            <v>0</v>
          </cell>
          <cell r="Z287">
            <v>-1750000</v>
          </cell>
        </row>
        <row r="288">
          <cell r="B288">
            <v>267</v>
          </cell>
          <cell r="C288" t="str">
            <v>BRS2FBQN7</v>
          </cell>
          <cell r="D288" t="str">
            <v>Alltel Holding Corp./Windstream Corporation</v>
          </cell>
          <cell r="E288" t="str">
            <v>Collateral Purchase</v>
          </cell>
          <cell r="F288">
            <v>2500000</v>
          </cell>
          <cell r="G288">
            <v>-2500000</v>
          </cell>
          <cell r="H288" t="str">
            <v>No</v>
          </cell>
          <cell r="I288">
            <v>38898</v>
          </cell>
          <cell r="J288">
            <v>2500000</v>
          </cell>
          <cell r="K288">
            <v>2500000</v>
          </cell>
          <cell r="L288">
            <v>100</v>
          </cell>
          <cell r="M288">
            <v>100</v>
          </cell>
          <cell r="N288" t="str">
            <v>N/A</v>
          </cell>
          <cell r="O288" t="str">
            <v>Initial Purchase</v>
          </cell>
          <cell r="P288">
            <v>38898</v>
          </cell>
          <cell r="Q288">
            <v>38957</v>
          </cell>
          <cell r="R288" t="str">
            <v>LOAN</v>
          </cell>
          <cell r="S288">
            <v>1.7500000000000002E-2</v>
          </cell>
          <cell r="T288" t="str">
            <v>FLOATING</v>
          </cell>
          <cell r="U288" t="str">
            <v>N/A</v>
          </cell>
          <cell r="V288" t="str">
            <v>N/A</v>
          </cell>
          <cell r="W288">
            <v>0</v>
          </cell>
          <cell r="X288" t="str">
            <v>N/A</v>
          </cell>
          <cell r="Y288">
            <v>0</v>
          </cell>
          <cell r="Z288">
            <v>-2500000</v>
          </cell>
        </row>
        <row r="289">
          <cell r="B289">
            <v>268</v>
          </cell>
          <cell r="C289" t="str">
            <v>BRS2FBFB5</v>
          </cell>
          <cell r="D289" t="str">
            <v>Dayco Products, LLC</v>
          </cell>
          <cell r="E289" t="str">
            <v>Collateral Purchase</v>
          </cell>
          <cell r="F289">
            <v>2000000</v>
          </cell>
          <cell r="G289">
            <v>-2000000</v>
          </cell>
          <cell r="H289" t="str">
            <v>No</v>
          </cell>
          <cell r="I289">
            <v>38898</v>
          </cell>
          <cell r="J289">
            <v>2000000</v>
          </cell>
          <cell r="K289">
            <v>2000000</v>
          </cell>
          <cell r="L289">
            <v>100</v>
          </cell>
          <cell r="M289">
            <v>100</v>
          </cell>
          <cell r="N289" t="str">
            <v>N/A</v>
          </cell>
          <cell r="O289" t="str">
            <v>Initial Purchase</v>
          </cell>
          <cell r="P289">
            <v>38898</v>
          </cell>
          <cell r="Q289">
            <v>38904</v>
          </cell>
          <cell r="R289" t="str">
            <v>LOAN</v>
          </cell>
          <cell r="S289">
            <v>2.5000000000000001E-2</v>
          </cell>
          <cell r="T289" t="str">
            <v>FLOATING</v>
          </cell>
          <cell r="U289" t="str">
            <v>N/A</v>
          </cell>
          <cell r="V289" t="str">
            <v>N/A</v>
          </cell>
          <cell r="W289">
            <v>0</v>
          </cell>
          <cell r="X289" t="str">
            <v>N/A</v>
          </cell>
          <cell r="Y289">
            <v>0</v>
          </cell>
          <cell r="Z289">
            <v>-2000000</v>
          </cell>
        </row>
        <row r="290">
          <cell r="B290">
            <v>269</v>
          </cell>
          <cell r="C290" t="str">
            <v>BRS2FBFR0</v>
          </cell>
          <cell r="D290" t="str">
            <v>Dayco Products, LLC</v>
          </cell>
          <cell r="E290" t="str">
            <v>Collateral Purchase</v>
          </cell>
          <cell r="F290">
            <v>250000</v>
          </cell>
          <cell r="G290">
            <v>-250000</v>
          </cell>
          <cell r="H290" t="str">
            <v>No</v>
          </cell>
          <cell r="I290">
            <v>38898</v>
          </cell>
          <cell r="J290">
            <v>250000</v>
          </cell>
          <cell r="K290">
            <v>250000</v>
          </cell>
          <cell r="L290">
            <v>100</v>
          </cell>
          <cell r="M290">
            <v>100</v>
          </cell>
          <cell r="N290" t="str">
            <v>N/A</v>
          </cell>
          <cell r="O290" t="str">
            <v>Initial Purchase</v>
          </cell>
          <cell r="P290">
            <v>38898</v>
          </cell>
          <cell r="Q290">
            <v>38925</v>
          </cell>
          <cell r="R290" t="str">
            <v>LOAN</v>
          </cell>
          <cell r="S290">
            <v>5.7500000000000002E-2</v>
          </cell>
          <cell r="T290" t="str">
            <v>FLOATING</v>
          </cell>
          <cell r="U290" t="str">
            <v>N/A</v>
          </cell>
          <cell r="V290" t="str">
            <v>N/A</v>
          </cell>
          <cell r="W290">
            <v>0</v>
          </cell>
          <cell r="X290" t="str">
            <v>N/A</v>
          </cell>
          <cell r="Y290">
            <v>0</v>
          </cell>
          <cell r="Z290">
            <v>-250000</v>
          </cell>
        </row>
        <row r="291">
          <cell r="B291">
            <v>270</v>
          </cell>
          <cell r="C291" t="str">
            <v>BRS2FHMF5</v>
          </cell>
          <cell r="D291" t="str">
            <v>Bluegrass Container Company, LLC/Bluegrass Mills Holdings Company, LLC/Bluegrass Container Canada Compnay, LLC</v>
          </cell>
          <cell r="E291" t="str">
            <v>Collateral Purchase</v>
          </cell>
          <cell r="F291">
            <v>1154545.46</v>
          </cell>
          <cell r="G291">
            <v>-1154545.46</v>
          </cell>
          <cell r="H291" t="str">
            <v>No</v>
          </cell>
          <cell r="I291">
            <v>38898</v>
          </cell>
          <cell r="J291">
            <v>1154545.46</v>
          </cell>
          <cell r="K291">
            <v>1154545.46</v>
          </cell>
          <cell r="L291">
            <v>100</v>
          </cell>
          <cell r="M291">
            <v>100</v>
          </cell>
          <cell r="N291" t="str">
            <v>N/A</v>
          </cell>
          <cell r="O291" t="str">
            <v>Initial Purchase</v>
          </cell>
          <cell r="P291">
            <v>38898</v>
          </cell>
          <cell r="Q291">
            <v>38918</v>
          </cell>
          <cell r="R291" t="str">
            <v>LOAN</v>
          </cell>
          <cell r="S291">
            <v>2.2499999999999999E-2</v>
          </cell>
          <cell r="T291" t="str">
            <v>FLOATING</v>
          </cell>
          <cell r="U291" t="str">
            <v>N/A</v>
          </cell>
          <cell r="V291" t="str">
            <v>N/A</v>
          </cell>
          <cell r="W291">
            <v>0</v>
          </cell>
          <cell r="X291" t="str">
            <v>N/A</v>
          </cell>
          <cell r="Y291">
            <v>0</v>
          </cell>
          <cell r="Z291">
            <v>-1154545.46</v>
          </cell>
        </row>
        <row r="292">
          <cell r="B292">
            <v>271</v>
          </cell>
          <cell r="C292" t="str">
            <v>BRS2FHNN7</v>
          </cell>
          <cell r="D292" t="str">
            <v>Bluegrass Container Company, LLC/Bluegrass Mills Holdings Company, LLC/Bluegrass Container Canada Compnay, LLC</v>
          </cell>
          <cell r="E292" t="str">
            <v>Collateral Purchase</v>
          </cell>
          <cell r="F292">
            <v>345454.55</v>
          </cell>
          <cell r="G292">
            <v>-345454.55</v>
          </cell>
          <cell r="H292" t="str">
            <v>No</v>
          </cell>
          <cell r="I292">
            <v>38898</v>
          </cell>
          <cell r="J292">
            <v>345454.55</v>
          </cell>
          <cell r="K292">
            <v>345454.55</v>
          </cell>
          <cell r="L292">
            <v>100</v>
          </cell>
          <cell r="M292">
            <v>100</v>
          </cell>
          <cell r="N292" t="str">
            <v>N/A</v>
          </cell>
          <cell r="O292" t="str">
            <v>Initial Purchase</v>
          </cell>
          <cell r="P292">
            <v>38898</v>
          </cell>
          <cell r="Q292">
            <v>38979</v>
          </cell>
          <cell r="R292" t="str">
            <v>LOAN</v>
          </cell>
          <cell r="S292">
            <v>5.0000000000000001E-3</v>
          </cell>
          <cell r="T292" t="str">
            <v>FLOATING</v>
          </cell>
          <cell r="U292" t="str">
            <v>N/A</v>
          </cell>
          <cell r="V292" t="str">
            <v>N/A</v>
          </cell>
          <cell r="W292">
            <v>0</v>
          </cell>
          <cell r="X292" t="str">
            <v>N/A</v>
          </cell>
          <cell r="Y292">
            <v>0</v>
          </cell>
          <cell r="Z292">
            <v>-345454.55</v>
          </cell>
        </row>
        <row r="293">
          <cell r="B293">
            <v>272</v>
          </cell>
          <cell r="C293" t="str">
            <v>BRS2FHN15</v>
          </cell>
          <cell r="D293" t="str">
            <v>Bluegrass Container Company, LLC</v>
          </cell>
          <cell r="E293" t="str">
            <v>Collateral Purchase</v>
          </cell>
          <cell r="F293">
            <v>1136363.6399999999</v>
          </cell>
          <cell r="G293">
            <v>-1136363.6399999999</v>
          </cell>
          <cell r="H293" t="str">
            <v>No</v>
          </cell>
          <cell r="I293">
            <v>38898</v>
          </cell>
          <cell r="J293">
            <v>1136363.6399999999</v>
          </cell>
          <cell r="K293">
            <v>1136363.6399999999</v>
          </cell>
          <cell r="L293">
            <v>100</v>
          </cell>
          <cell r="M293">
            <v>100</v>
          </cell>
          <cell r="N293" t="str">
            <v>N/A</v>
          </cell>
          <cell r="O293" t="str">
            <v>Initial Purchase</v>
          </cell>
          <cell r="P293">
            <v>38898</v>
          </cell>
          <cell r="Q293">
            <v>38917</v>
          </cell>
          <cell r="R293" t="str">
            <v>LOAN</v>
          </cell>
          <cell r="S293">
            <v>0.05</v>
          </cell>
          <cell r="T293" t="str">
            <v>FLOATING</v>
          </cell>
          <cell r="U293" t="str">
            <v>N/A</v>
          </cell>
          <cell r="V293" t="str">
            <v>N/A</v>
          </cell>
          <cell r="W293">
            <v>0</v>
          </cell>
          <cell r="X293" t="str">
            <v>N/A</v>
          </cell>
          <cell r="Y293">
            <v>0</v>
          </cell>
          <cell r="Z293">
            <v>-1136363.6399999999</v>
          </cell>
        </row>
        <row r="294">
          <cell r="B294" t="str">
            <v>PD20</v>
          </cell>
          <cell r="C294" t="str">
            <v>BRS1JJJD8</v>
          </cell>
          <cell r="D294" t="str">
            <v>Concentra Operating Corporation</v>
          </cell>
          <cell r="E294" t="str">
            <v>Principal Paydown - Scheduled</v>
          </cell>
          <cell r="F294">
            <v>1761.49</v>
          </cell>
          <cell r="G294">
            <v>1761.49</v>
          </cell>
          <cell r="H294" t="str">
            <v>No</v>
          </cell>
          <cell r="I294">
            <v>38898</v>
          </cell>
          <cell r="J294">
            <v>1761.49</v>
          </cell>
          <cell r="K294">
            <v>0</v>
          </cell>
          <cell r="L294" t="str">
            <v>N/A</v>
          </cell>
          <cell r="M294">
            <v>100</v>
          </cell>
          <cell r="N294" t="str">
            <v>N/A</v>
          </cell>
          <cell r="O294" t="str">
            <v>N/A</v>
          </cell>
          <cell r="P294">
            <v>38898</v>
          </cell>
          <cell r="Q294">
            <v>38898</v>
          </cell>
          <cell r="R294" t="str">
            <v>LOAN</v>
          </cell>
          <cell r="S294">
            <v>0.02</v>
          </cell>
          <cell r="T294" t="str">
            <v>N/A</v>
          </cell>
          <cell r="U294" t="str">
            <v>N/A</v>
          </cell>
          <cell r="V294" t="str">
            <v>N/A</v>
          </cell>
          <cell r="W294" t="str">
            <v>N/A</v>
          </cell>
          <cell r="X294" t="str">
            <v>N/A</v>
          </cell>
          <cell r="Y294" t="str">
            <v>N/A</v>
          </cell>
          <cell r="Z294" t="str">
            <v>N/A</v>
          </cell>
        </row>
        <row r="295">
          <cell r="B295" t="str">
            <v>PD21</v>
          </cell>
          <cell r="C295" t="str">
            <v>BRS26Q1Z4</v>
          </cell>
          <cell r="D295" t="str">
            <v>Conmed Corporation</v>
          </cell>
          <cell r="E295" t="str">
            <v>Principal Paydown - Scheduled</v>
          </cell>
          <cell r="F295">
            <v>1250</v>
          </cell>
          <cell r="G295">
            <v>1250</v>
          </cell>
          <cell r="H295" t="str">
            <v>No</v>
          </cell>
          <cell r="I295">
            <v>38898</v>
          </cell>
          <cell r="J295">
            <v>1250</v>
          </cell>
          <cell r="K295">
            <v>0</v>
          </cell>
          <cell r="L295" t="str">
            <v>N/A</v>
          </cell>
          <cell r="M295">
            <v>100</v>
          </cell>
          <cell r="N295" t="str">
            <v>N/A</v>
          </cell>
          <cell r="O295" t="str">
            <v>N/A</v>
          </cell>
          <cell r="P295">
            <v>38898</v>
          </cell>
          <cell r="Q295">
            <v>38898</v>
          </cell>
          <cell r="R295" t="str">
            <v>LOAN</v>
          </cell>
          <cell r="S295">
            <v>1.7500000000000002E-2</v>
          </cell>
          <cell r="T295" t="str">
            <v>N/A</v>
          </cell>
          <cell r="U295" t="str">
            <v>N/A</v>
          </cell>
          <cell r="V295" t="str">
            <v>N/A</v>
          </cell>
          <cell r="W295" t="str">
            <v>N/A</v>
          </cell>
          <cell r="X295" t="str">
            <v>N/A</v>
          </cell>
          <cell r="Y295" t="str">
            <v>N/A</v>
          </cell>
          <cell r="Z295" t="str">
            <v>N/A</v>
          </cell>
        </row>
        <row r="296">
          <cell r="B296" t="str">
            <v>PD22</v>
          </cell>
          <cell r="C296" t="str">
            <v>BRS263QG0</v>
          </cell>
          <cell r="D296" t="str">
            <v>ASM Merger Sub, Inc./Advantage Sales &amp; Marketing Inc.</v>
          </cell>
          <cell r="E296" t="str">
            <v>Principal Paydown - Scheduled</v>
          </cell>
          <cell r="F296">
            <v>3750</v>
          </cell>
          <cell r="G296">
            <v>3750</v>
          </cell>
          <cell r="H296" t="str">
            <v>No</v>
          </cell>
          <cell r="I296">
            <v>38898</v>
          </cell>
          <cell r="J296">
            <v>3750</v>
          </cell>
          <cell r="K296">
            <v>0</v>
          </cell>
          <cell r="L296" t="str">
            <v>N/A</v>
          </cell>
          <cell r="M296">
            <v>100</v>
          </cell>
          <cell r="N296" t="str">
            <v>N/A</v>
          </cell>
          <cell r="O296" t="str">
            <v>N/A</v>
          </cell>
          <cell r="P296">
            <v>38898</v>
          </cell>
          <cell r="Q296">
            <v>38898</v>
          </cell>
          <cell r="R296" t="str">
            <v>LOAN</v>
          </cell>
          <cell r="S296">
            <v>0.02</v>
          </cell>
          <cell r="T296" t="str">
            <v>N/A</v>
          </cell>
          <cell r="U296" t="str">
            <v>N/A</v>
          </cell>
          <cell r="V296" t="str">
            <v>N/A</v>
          </cell>
          <cell r="W296" t="str">
            <v>N/A</v>
          </cell>
          <cell r="X296" t="str">
            <v>N/A</v>
          </cell>
          <cell r="Y296" t="str">
            <v>N/A</v>
          </cell>
          <cell r="Z296" t="str">
            <v>N/A</v>
          </cell>
        </row>
        <row r="297">
          <cell r="B297" t="str">
            <v>PD26</v>
          </cell>
          <cell r="C297" t="str">
            <v>BRS1WB8C4</v>
          </cell>
          <cell r="D297" t="str">
            <v>Gray Television, Inc.</v>
          </cell>
          <cell r="E297" t="str">
            <v>Principal Paydown - Scheduled</v>
          </cell>
          <cell r="F297">
            <v>2500</v>
          </cell>
          <cell r="G297">
            <v>2500</v>
          </cell>
          <cell r="H297" t="str">
            <v>No</v>
          </cell>
          <cell r="I297">
            <v>38898</v>
          </cell>
          <cell r="J297">
            <v>2500</v>
          </cell>
          <cell r="K297">
            <v>0</v>
          </cell>
          <cell r="L297" t="str">
            <v>N/A</v>
          </cell>
          <cell r="M297">
            <v>100</v>
          </cell>
          <cell r="N297" t="str">
            <v>N/A</v>
          </cell>
          <cell r="O297" t="str">
            <v>N/A</v>
          </cell>
          <cell r="P297">
            <v>38898</v>
          </cell>
          <cell r="Q297">
            <v>38898</v>
          </cell>
          <cell r="R297" t="str">
            <v>LOAN</v>
          </cell>
          <cell r="S297">
            <v>1.4999999999999999E-2</v>
          </cell>
          <cell r="T297" t="str">
            <v>N/A</v>
          </cell>
          <cell r="U297" t="str">
            <v>N/A</v>
          </cell>
          <cell r="V297" t="str">
            <v>N/A</v>
          </cell>
          <cell r="W297" t="str">
            <v>N/A</v>
          </cell>
          <cell r="X297" t="str">
            <v>N/A</v>
          </cell>
          <cell r="Y297" t="str">
            <v>N/A</v>
          </cell>
          <cell r="Z297" t="str">
            <v>N/A</v>
          </cell>
        </row>
        <row r="298">
          <cell r="B298" t="str">
            <v>PD27</v>
          </cell>
          <cell r="C298" t="str">
            <v>BRS19UMC2</v>
          </cell>
          <cell r="D298" t="str">
            <v>The William Carter Corporation</v>
          </cell>
          <cell r="E298" t="str">
            <v>Principal Paydown - Scheduled</v>
          </cell>
          <cell r="F298">
            <v>22115.62</v>
          </cell>
          <cell r="G298">
            <v>22115.62</v>
          </cell>
          <cell r="H298" t="str">
            <v>No</v>
          </cell>
          <cell r="I298">
            <v>38898</v>
          </cell>
          <cell r="J298">
            <v>22115.62</v>
          </cell>
          <cell r="K298">
            <v>0</v>
          </cell>
          <cell r="L298" t="str">
            <v>N/A</v>
          </cell>
          <cell r="M298">
            <v>100</v>
          </cell>
          <cell r="N298" t="str">
            <v>N/A</v>
          </cell>
          <cell r="O298" t="str">
            <v>N/A</v>
          </cell>
          <cell r="P298">
            <v>38863</v>
          </cell>
          <cell r="Q298">
            <v>38863</v>
          </cell>
          <cell r="R298" t="str">
            <v>LOAN</v>
          </cell>
          <cell r="S298">
            <v>1.4999999999999999E-2</v>
          </cell>
          <cell r="T298" t="str">
            <v>N/A</v>
          </cell>
          <cell r="U298" t="str">
            <v>N/A</v>
          </cell>
          <cell r="V298" t="str">
            <v>N/A</v>
          </cell>
          <cell r="W298" t="str">
            <v>N/A</v>
          </cell>
          <cell r="X298" t="str">
            <v>N/A</v>
          </cell>
          <cell r="Y298" t="str">
            <v>N/A</v>
          </cell>
          <cell r="Z298" t="str">
            <v>N/A</v>
          </cell>
        </row>
        <row r="299">
          <cell r="B299" t="str">
            <v>PD28</v>
          </cell>
          <cell r="C299" t="str">
            <v>BRS1S30C5</v>
          </cell>
          <cell r="D299" t="str">
            <v>Sequent Wolf Hollow Finance LLC/Wolf Hollow I, L.P./Frontier I, L.P.</v>
          </cell>
          <cell r="E299" t="str">
            <v>Principal Paydown - Scheduled</v>
          </cell>
          <cell r="F299">
            <v>20698.240000000002</v>
          </cell>
          <cell r="G299">
            <v>20698.240000000002</v>
          </cell>
          <cell r="H299" t="str">
            <v>No</v>
          </cell>
          <cell r="I299">
            <v>38898</v>
          </cell>
          <cell r="J299">
            <v>20698.240000000002</v>
          </cell>
          <cell r="K299">
            <v>0</v>
          </cell>
          <cell r="L299" t="str">
            <v>N/A</v>
          </cell>
          <cell r="M299">
            <v>100</v>
          </cell>
          <cell r="N299" t="str">
            <v>N/A</v>
          </cell>
          <cell r="O299" t="str">
            <v>N/A</v>
          </cell>
          <cell r="P299">
            <v>38898</v>
          </cell>
          <cell r="Q299">
            <v>38898</v>
          </cell>
          <cell r="R299" t="str">
            <v>LOAN</v>
          </cell>
          <cell r="S299">
            <v>2.2499999999999999E-2</v>
          </cell>
          <cell r="T299" t="str">
            <v>N/A</v>
          </cell>
          <cell r="U299" t="str">
            <v>N/A</v>
          </cell>
          <cell r="V299" t="str">
            <v>N/A</v>
          </cell>
          <cell r="W299" t="str">
            <v>N/A</v>
          </cell>
          <cell r="X299" t="str">
            <v>N/A</v>
          </cell>
          <cell r="Y299" t="str">
            <v>N/A</v>
          </cell>
          <cell r="Z299" t="str">
            <v>N/A</v>
          </cell>
        </row>
        <row r="300">
          <cell r="B300" t="str">
            <v>PD29</v>
          </cell>
          <cell r="C300" t="str">
            <v>BRS18J1P2</v>
          </cell>
          <cell r="D300" t="str">
            <v>24 Hour Fitness Worldwide Inc.</v>
          </cell>
          <cell r="E300" t="str">
            <v>Principal Paydown - Scheduled</v>
          </cell>
          <cell r="F300">
            <v>5000</v>
          </cell>
          <cell r="G300">
            <v>5000</v>
          </cell>
          <cell r="H300" t="str">
            <v>No</v>
          </cell>
          <cell r="I300">
            <v>38898</v>
          </cell>
          <cell r="J300">
            <v>5000</v>
          </cell>
          <cell r="K300">
            <v>0</v>
          </cell>
          <cell r="L300" t="str">
            <v>N/A</v>
          </cell>
          <cell r="M300">
            <v>100</v>
          </cell>
          <cell r="N300" t="str">
            <v>N/A</v>
          </cell>
          <cell r="O300" t="str">
            <v>N/A</v>
          </cell>
          <cell r="P300">
            <v>38898</v>
          </cell>
          <cell r="Q300">
            <v>38898</v>
          </cell>
          <cell r="R300" t="str">
            <v>LOAN</v>
          </cell>
          <cell r="S300">
            <v>2.5000000000000001E-2</v>
          </cell>
          <cell r="T300" t="str">
            <v>N/A</v>
          </cell>
          <cell r="U300" t="str">
            <v>N/A</v>
          </cell>
          <cell r="V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</row>
        <row r="301">
          <cell r="B301" t="str">
            <v>PD30</v>
          </cell>
          <cell r="C301" t="str">
            <v>BRS28QFX2</v>
          </cell>
          <cell r="D301" t="str">
            <v>Lone Star Merger Corp. (to be merged with, and into, Activant Solutions Holdings Inc., which, in turn, will be merged with, and into, Activant Solutions Inc.)</v>
          </cell>
          <cell r="E301" t="str">
            <v>Principal Paydown - Scheduled</v>
          </cell>
          <cell r="F301">
            <v>5000</v>
          </cell>
          <cell r="G301">
            <v>5000</v>
          </cell>
          <cell r="H301" t="str">
            <v>No</v>
          </cell>
          <cell r="I301">
            <v>38898</v>
          </cell>
          <cell r="J301">
            <v>5000</v>
          </cell>
          <cell r="K301">
            <v>0</v>
          </cell>
          <cell r="L301" t="str">
            <v>N/A</v>
          </cell>
          <cell r="M301">
            <v>100</v>
          </cell>
          <cell r="N301" t="str">
            <v>N/A</v>
          </cell>
          <cell r="O301" t="str">
            <v>N/A</v>
          </cell>
          <cell r="P301">
            <v>38898</v>
          </cell>
          <cell r="Q301">
            <v>38898</v>
          </cell>
          <cell r="R301" t="str">
            <v>LOAN</v>
          </cell>
          <cell r="S301">
            <v>0.02</v>
          </cell>
          <cell r="T301" t="str">
            <v>N/A</v>
          </cell>
          <cell r="U301" t="str">
            <v>N/A</v>
          </cell>
          <cell r="V301" t="str">
            <v>N/A</v>
          </cell>
          <cell r="W301" t="str">
            <v>N/A</v>
          </cell>
          <cell r="X301" t="str">
            <v>N/A</v>
          </cell>
          <cell r="Y301" t="str">
            <v>N/A</v>
          </cell>
          <cell r="Z301" t="str">
            <v>N/A</v>
          </cell>
        </row>
        <row r="302">
          <cell r="B302" t="str">
            <v>PD32</v>
          </cell>
          <cell r="C302" t="str">
            <v>BRS1B2WH9</v>
          </cell>
          <cell r="D302" t="str">
            <v>Brand Services Inc.</v>
          </cell>
          <cell r="E302" t="str">
            <v>Principal Paydown - Scheduled</v>
          </cell>
          <cell r="F302">
            <v>1249.5</v>
          </cell>
          <cell r="G302">
            <v>1249.5</v>
          </cell>
          <cell r="H302" t="str">
            <v>No</v>
          </cell>
          <cell r="I302">
            <v>38898</v>
          </cell>
          <cell r="J302">
            <v>1249.5</v>
          </cell>
          <cell r="K302">
            <v>0</v>
          </cell>
          <cell r="L302" t="str">
            <v>N/A</v>
          </cell>
          <cell r="M302">
            <v>100</v>
          </cell>
          <cell r="N302" t="str">
            <v>N/A</v>
          </cell>
          <cell r="O302" t="str">
            <v>N/A</v>
          </cell>
          <cell r="P302">
            <v>38898</v>
          </cell>
          <cell r="Q302">
            <v>38898</v>
          </cell>
          <cell r="R302" t="str">
            <v>LOAN</v>
          </cell>
          <cell r="S302">
            <v>0.03</v>
          </cell>
          <cell r="T302" t="str">
            <v>N/A</v>
          </cell>
          <cell r="U302" t="str">
            <v>N/A</v>
          </cell>
          <cell r="V302" t="str">
            <v>N/A</v>
          </cell>
          <cell r="W302" t="str">
            <v>N/A</v>
          </cell>
          <cell r="X302" t="str">
            <v>N/A</v>
          </cell>
          <cell r="Y302" t="str">
            <v>N/A</v>
          </cell>
          <cell r="Z302" t="str">
            <v>N/A</v>
          </cell>
        </row>
        <row r="303">
          <cell r="B303" t="str">
            <v>PD33</v>
          </cell>
          <cell r="C303" t="str">
            <v>BRS2536W8</v>
          </cell>
          <cell r="D303" t="str">
            <v>CII Acquisition Holding Inc</v>
          </cell>
          <cell r="E303" t="str">
            <v>Principal Paydown - Scheduled</v>
          </cell>
          <cell r="F303">
            <v>2500</v>
          </cell>
          <cell r="G303">
            <v>2500</v>
          </cell>
          <cell r="H303" t="str">
            <v>No</v>
          </cell>
          <cell r="I303">
            <v>38898</v>
          </cell>
          <cell r="J303">
            <v>2500</v>
          </cell>
          <cell r="K303">
            <v>0</v>
          </cell>
          <cell r="L303" t="str">
            <v>N/A</v>
          </cell>
          <cell r="M303">
            <v>100</v>
          </cell>
          <cell r="N303" t="str">
            <v>N/A</v>
          </cell>
          <cell r="O303" t="str">
            <v>N/A</v>
          </cell>
          <cell r="P303">
            <v>38898</v>
          </cell>
          <cell r="Q303">
            <v>38898</v>
          </cell>
          <cell r="R303" t="str">
            <v>LOAN</v>
          </cell>
          <cell r="S303">
            <v>2.2499999999999999E-2</v>
          </cell>
          <cell r="T303" t="str">
            <v>N/A</v>
          </cell>
          <cell r="U303" t="str">
            <v>N/A</v>
          </cell>
          <cell r="V303" t="str">
            <v>N/A</v>
          </cell>
          <cell r="W303" t="str">
            <v>N/A</v>
          </cell>
          <cell r="X303" t="str">
            <v>N/A</v>
          </cell>
          <cell r="Y303" t="str">
            <v>N/A</v>
          </cell>
          <cell r="Z303" t="str">
            <v>N/A</v>
          </cell>
        </row>
        <row r="304">
          <cell r="B304" t="str">
            <v>PD34</v>
          </cell>
          <cell r="C304" t="str">
            <v>BRS0N60F8</v>
          </cell>
          <cell r="D304" t="str">
            <v>Graham Packaging Company, L.P.</v>
          </cell>
          <cell r="E304" t="str">
            <v>Principal Paydown - Scheduled</v>
          </cell>
          <cell r="F304">
            <v>6329.11</v>
          </cell>
          <cell r="G304">
            <v>6329.11</v>
          </cell>
          <cell r="H304" t="str">
            <v>No</v>
          </cell>
          <cell r="I304">
            <v>38898</v>
          </cell>
          <cell r="J304">
            <v>6329.11</v>
          </cell>
          <cell r="K304">
            <v>0</v>
          </cell>
          <cell r="L304" t="str">
            <v>N/A</v>
          </cell>
          <cell r="M304">
            <v>100</v>
          </cell>
          <cell r="N304" t="str">
            <v>N/A</v>
          </cell>
          <cell r="O304" t="str">
            <v>N/A</v>
          </cell>
          <cell r="P304">
            <v>38898</v>
          </cell>
          <cell r="Q304">
            <v>38898</v>
          </cell>
          <cell r="R304" t="str">
            <v>LOAN</v>
          </cell>
          <cell r="S304">
            <v>2.2499999999999999E-2</v>
          </cell>
          <cell r="T304" t="str">
            <v>N/A</v>
          </cell>
          <cell r="U304" t="str">
            <v>N/A</v>
          </cell>
          <cell r="V304" t="str">
            <v>N/A</v>
          </cell>
          <cell r="W304" t="str">
            <v>N/A</v>
          </cell>
          <cell r="X304" t="str">
            <v>N/A</v>
          </cell>
          <cell r="Y304" t="str">
            <v>N/A</v>
          </cell>
          <cell r="Z304" t="str">
            <v>N/A</v>
          </cell>
        </row>
        <row r="305">
          <cell r="B305" t="str">
            <v>PD35</v>
          </cell>
          <cell r="C305" t="str">
            <v>BRS28ZWB1</v>
          </cell>
          <cell r="D305" t="str">
            <v>iPayment, Inc.</v>
          </cell>
          <cell r="E305" t="str">
            <v>Principal Paydown - Scheduled</v>
          </cell>
          <cell r="F305">
            <v>10000</v>
          </cell>
          <cell r="G305">
            <v>10000</v>
          </cell>
          <cell r="H305" t="str">
            <v>No</v>
          </cell>
          <cell r="I305">
            <v>38898</v>
          </cell>
          <cell r="J305">
            <v>10000</v>
          </cell>
          <cell r="K305">
            <v>0</v>
          </cell>
          <cell r="L305" t="str">
            <v>N/A</v>
          </cell>
          <cell r="M305">
            <v>100</v>
          </cell>
          <cell r="N305" t="str">
            <v>N/A</v>
          </cell>
          <cell r="O305" t="str">
            <v>N/A</v>
          </cell>
          <cell r="P305">
            <v>38898</v>
          </cell>
          <cell r="Q305">
            <v>38898</v>
          </cell>
          <cell r="R305" t="str">
            <v>LOAN</v>
          </cell>
          <cell r="S305">
            <v>2.2499999999999999E-2</v>
          </cell>
          <cell r="T305" t="str">
            <v>N/A</v>
          </cell>
          <cell r="U305" t="str">
            <v>N/A</v>
          </cell>
          <cell r="V305" t="str">
            <v>N/A</v>
          </cell>
          <cell r="W305" t="str">
            <v>N/A</v>
          </cell>
          <cell r="X305" t="str">
            <v>N/A</v>
          </cell>
          <cell r="Y305" t="str">
            <v>N/A</v>
          </cell>
          <cell r="Z305" t="str">
            <v>N/A</v>
          </cell>
        </row>
        <row r="306">
          <cell r="B306" t="str">
            <v>PD36</v>
          </cell>
          <cell r="C306" t="str">
            <v>BRS28WNK8</v>
          </cell>
          <cell r="D306" t="str">
            <v>Unifrax Corporation/Unifrax Holding Co.</v>
          </cell>
          <cell r="E306" t="str">
            <v>Principal Paydown - Scheduled</v>
          </cell>
          <cell r="F306">
            <v>1875</v>
          </cell>
          <cell r="G306">
            <v>1875</v>
          </cell>
          <cell r="H306" t="str">
            <v>No</v>
          </cell>
          <cell r="I306">
            <v>38898</v>
          </cell>
          <cell r="J306">
            <v>1875</v>
          </cell>
          <cell r="K306">
            <v>0</v>
          </cell>
          <cell r="L306" t="str">
            <v>N/A</v>
          </cell>
          <cell r="M306">
            <v>100</v>
          </cell>
          <cell r="N306" t="str">
            <v>N/A</v>
          </cell>
          <cell r="O306" t="str">
            <v>N/A</v>
          </cell>
          <cell r="P306">
            <v>38898</v>
          </cell>
          <cell r="Q306">
            <v>38898</v>
          </cell>
          <cell r="R306" t="str">
            <v>LOAN</v>
          </cell>
          <cell r="S306">
            <v>2.2499999999999999E-2</v>
          </cell>
          <cell r="T306" t="str">
            <v>N/A</v>
          </cell>
          <cell r="U306" t="str">
            <v>N/A</v>
          </cell>
          <cell r="V306" t="str">
            <v>N/A</v>
          </cell>
          <cell r="W306" t="str">
            <v>N/A</v>
          </cell>
          <cell r="X306" t="str">
            <v>N/A</v>
          </cell>
          <cell r="Y306" t="str">
            <v>N/A</v>
          </cell>
          <cell r="Z306" t="str">
            <v>N/A</v>
          </cell>
        </row>
        <row r="307">
          <cell r="B307" t="str">
            <v>PD39</v>
          </cell>
          <cell r="C307" t="str">
            <v>BRS1JJJC0</v>
          </cell>
          <cell r="D307" t="str">
            <v>Yellowstone Mountain Club LLC/Yellowstone Development LLC/Big Sky Ridge LLC</v>
          </cell>
          <cell r="E307" t="str">
            <v>Principal Paydown - Scheduled</v>
          </cell>
          <cell r="F307">
            <v>2133.33</v>
          </cell>
          <cell r="G307">
            <v>2133.33</v>
          </cell>
          <cell r="H307" t="str">
            <v>No</v>
          </cell>
          <cell r="I307">
            <v>38898</v>
          </cell>
          <cell r="J307">
            <v>2133.33</v>
          </cell>
          <cell r="K307">
            <v>0</v>
          </cell>
          <cell r="L307" t="str">
            <v>N/A</v>
          </cell>
          <cell r="M307">
            <v>100</v>
          </cell>
          <cell r="N307" t="str">
            <v>N/A</v>
          </cell>
          <cell r="O307" t="str">
            <v>N/A</v>
          </cell>
          <cell r="P307">
            <v>38898</v>
          </cell>
          <cell r="Q307">
            <v>38898</v>
          </cell>
          <cell r="R307" t="str">
            <v>LOAN</v>
          </cell>
          <cell r="S307">
            <v>2.375E-2</v>
          </cell>
          <cell r="T307" t="str">
            <v>N/A</v>
          </cell>
          <cell r="U307" t="str">
            <v>N/A</v>
          </cell>
          <cell r="V307" t="str">
            <v>N/A</v>
          </cell>
          <cell r="W307" t="str">
            <v>N/A</v>
          </cell>
          <cell r="X307" t="str">
            <v>N/A</v>
          </cell>
          <cell r="Y307" t="str">
            <v>N/A</v>
          </cell>
          <cell r="Z307" t="str">
            <v>N/A</v>
          </cell>
        </row>
        <row r="308">
          <cell r="B308" t="str">
            <v>PD40</v>
          </cell>
          <cell r="C308" t="str">
            <v>BRS1TGYE4</v>
          </cell>
          <cell r="D308" t="str">
            <v>Mirant North America, LLC</v>
          </cell>
          <cell r="E308" t="str">
            <v>Principal Paydown - Scheduled</v>
          </cell>
          <cell r="F308">
            <v>1250</v>
          </cell>
          <cell r="G308">
            <v>1250</v>
          </cell>
          <cell r="H308" t="str">
            <v>No</v>
          </cell>
          <cell r="I308">
            <v>38898</v>
          </cell>
          <cell r="J308">
            <v>1250</v>
          </cell>
          <cell r="K308">
            <v>0</v>
          </cell>
          <cell r="L308" t="str">
            <v>N/A</v>
          </cell>
          <cell r="M308">
            <v>100</v>
          </cell>
          <cell r="N308" t="str">
            <v>N/A</v>
          </cell>
          <cell r="O308" t="str">
            <v>N/A</v>
          </cell>
          <cell r="P308">
            <v>38898</v>
          </cell>
          <cell r="Q308">
            <v>38898</v>
          </cell>
          <cell r="R308" t="str">
            <v>LOAN</v>
          </cell>
          <cell r="S308">
            <v>1.7500000000000002E-2</v>
          </cell>
          <cell r="T308" t="str">
            <v>N/A</v>
          </cell>
          <cell r="U308" t="str">
            <v>N/A</v>
          </cell>
          <cell r="V308" t="str">
            <v>N/A</v>
          </cell>
          <cell r="W308" t="str">
            <v>N/A</v>
          </cell>
          <cell r="X308" t="str">
            <v>N/A</v>
          </cell>
          <cell r="Y308" t="str">
            <v>N/A</v>
          </cell>
          <cell r="Z308" t="str">
            <v>N/A</v>
          </cell>
        </row>
        <row r="309">
          <cell r="B309" t="str">
            <v>PD41</v>
          </cell>
          <cell r="C309" t="str">
            <v>BRS1TGZ11</v>
          </cell>
          <cell r="D309" t="str">
            <v>The Pantry, Inc.</v>
          </cell>
          <cell r="E309" t="str">
            <v>Principal Paydown - Scheduled</v>
          </cell>
          <cell r="F309">
            <v>1250</v>
          </cell>
          <cell r="G309">
            <v>1250</v>
          </cell>
          <cell r="H309" t="str">
            <v>No</v>
          </cell>
          <cell r="I309">
            <v>38898</v>
          </cell>
          <cell r="J309">
            <v>1250</v>
          </cell>
          <cell r="K309">
            <v>0</v>
          </cell>
          <cell r="L309" t="str">
            <v>N/A</v>
          </cell>
          <cell r="M309">
            <v>100</v>
          </cell>
          <cell r="N309" t="str">
            <v>N/A</v>
          </cell>
          <cell r="O309" t="str">
            <v>N/A</v>
          </cell>
          <cell r="P309">
            <v>38898</v>
          </cell>
          <cell r="Q309">
            <v>38898</v>
          </cell>
          <cell r="R309" t="str">
            <v>LOAN</v>
          </cell>
          <cell r="S309">
            <v>1.7500000000000002E-2</v>
          </cell>
          <cell r="T309" t="str">
            <v>N/A</v>
          </cell>
          <cell r="U309" t="str">
            <v>N/A</v>
          </cell>
          <cell r="V309" t="str">
            <v>N/A</v>
          </cell>
          <cell r="W309" t="str">
            <v>N/A</v>
          </cell>
          <cell r="X309" t="str">
            <v>N/A</v>
          </cell>
          <cell r="Y309" t="str">
            <v>N/A</v>
          </cell>
          <cell r="Z309" t="str">
            <v>N/A</v>
          </cell>
        </row>
        <row r="310">
          <cell r="B310" t="str">
            <v>PD42</v>
          </cell>
          <cell r="C310" t="str">
            <v>BRS1YTQR0</v>
          </cell>
          <cell r="D310" t="str">
            <v>The Pep Boys - Manny, Moe &amp; Jack</v>
          </cell>
          <cell r="E310" t="str">
            <v>Principal Paydown - Scheduled</v>
          </cell>
          <cell r="F310">
            <v>625</v>
          </cell>
          <cell r="G310">
            <v>625</v>
          </cell>
          <cell r="H310" t="str">
            <v>No</v>
          </cell>
          <cell r="I310">
            <v>38898</v>
          </cell>
          <cell r="J310">
            <v>625</v>
          </cell>
          <cell r="K310">
            <v>0</v>
          </cell>
          <cell r="L310" t="str">
            <v>N/A</v>
          </cell>
          <cell r="M310">
            <v>100</v>
          </cell>
          <cell r="N310" t="str">
            <v>N/A</v>
          </cell>
          <cell r="O310" t="str">
            <v>N/A</v>
          </cell>
          <cell r="P310">
            <v>38898</v>
          </cell>
          <cell r="Q310">
            <v>38898</v>
          </cell>
          <cell r="R310" t="str">
            <v>LOAN</v>
          </cell>
          <cell r="S310">
            <v>0.03</v>
          </cell>
          <cell r="T310" t="str">
            <v>N/A</v>
          </cell>
          <cell r="U310" t="str">
            <v>N/A</v>
          </cell>
          <cell r="V310" t="str">
            <v>N/A</v>
          </cell>
          <cell r="W310" t="str">
            <v>N/A</v>
          </cell>
          <cell r="X310" t="str">
            <v>N/A</v>
          </cell>
          <cell r="Y310" t="str">
            <v>N/A</v>
          </cell>
          <cell r="Z310" t="str">
            <v>N/A</v>
          </cell>
        </row>
        <row r="311">
          <cell r="B311" t="str">
            <v>PD43</v>
          </cell>
          <cell r="C311" t="str">
            <v>BRS1MVEM2</v>
          </cell>
          <cell r="D311" t="str">
            <v>Roundy’s Supermarkets, Inc.</v>
          </cell>
          <cell r="E311" t="str">
            <v>Principal Paydown - Scheduled</v>
          </cell>
          <cell r="F311">
            <v>1250</v>
          </cell>
          <cell r="G311">
            <v>1250</v>
          </cell>
          <cell r="H311" t="str">
            <v>No</v>
          </cell>
          <cell r="I311">
            <v>38898</v>
          </cell>
          <cell r="J311">
            <v>1250</v>
          </cell>
          <cell r="K311">
            <v>0</v>
          </cell>
          <cell r="L311" t="str">
            <v>N/A</v>
          </cell>
          <cell r="M311">
            <v>100</v>
          </cell>
          <cell r="N311" t="str">
            <v>N/A</v>
          </cell>
          <cell r="O311" t="str">
            <v>N/A</v>
          </cell>
          <cell r="P311">
            <v>38898</v>
          </cell>
          <cell r="Q311">
            <v>38898</v>
          </cell>
          <cell r="R311" t="str">
            <v>LOAN</v>
          </cell>
          <cell r="S311">
            <v>0.03</v>
          </cell>
          <cell r="T311" t="str">
            <v>N/A</v>
          </cell>
          <cell r="U311" t="str">
            <v>N/A</v>
          </cell>
          <cell r="V311" t="str">
            <v>N/A</v>
          </cell>
          <cell r="W311" t="str">
            <v>N/A</v>
          </cell>
          <cell r="X311" t="str">
            <v>N/A</v>
          </cell>
          <cell r="Y311" t="str">
            <v>N/A</v>
          </cell>
          <cell r="Z311" t="str">
            <v>N/A</v>
          </cell>
        </row>
        <row r="312">
          <cell r="B312" t="str">
            <v>PD44</v>
          </cell>
          <cell r="C312" t="str">
            <v>BRS10BQN5</v>
          </cell>
          <cell r="D312" t="str">
            <v>Select Medical Corporation</v>
          </cell>
          <cell r="E312" t="str">
            <v>Principal Paydown - Scheduled</v>
          </cell>
          <cell r="F312">
            <v>5000</v>
          </cell>
          <cell r="G312">
            <v>5000</v>
          </cell>
          <cell r="H312" t="str">
            <v>No</v>
          </cell>
          <cell r="I312">
            <v>38898</v>
          </cell>
          <cell r="J312">
            <v>5000</v>
          </cell>
          <cell r="K312">
            <v>0</v>
          </cell>
          <cell r="L312" t="str">
            <v>N/A</v>
          </cell>
          <cell r="M312">
            <v>100</v>
          </cell>
          <cell r="N312" t="str">
            <v>N/A</v>
          </cell>
          <cell r="O312" t="str">
            <v>N/A</v>
          </cell>
          <cell r="P312">
            <v>38898</v>
          </cell>
          <cell r="Q312">
            <v>38898</v>
          </cell>
          <cell r="R312" t="str">
            <v>LOAN</v>
          </cell>
          <cell r="S312">
            <v>1.7500000000000002E-2</v>
          </cell>
          <cell r="T312" t="str">
            <v>N/A</v>
          </cell>
          <cell r="U312" t="str">
            <v>N/A</v>
          </cell>
          <cell r="V312" t="str">
            <v>N/A</v>
          </cell>
          <cell r="W312" t="str">
            <v>N/A</v>
          </cell>
          <cell r="X312" t="str">
            <v>N/A</v>
          </cell>
          <cell r="Y312" t="str">
            <v>N/A</v>
          </cell>
          <cell r="Z312" t="str">
            <v>N/A</v>
          </cell>
        </row>
        <row r="313">
          <cell r="B313" t="str">
            <v>PD46</v>
          </cell>
          <cell r="C313" t="str">
            <v>BRS1BLNN4</v>
          </cell>
          <cell r="D313" t="str">
            <v>Arias Acquisitions, Inc.</v>
          </cell>
          <cell r="E313" t="str">
            <v>Principal Paydown - Scheduled</v>
          </cell>
          <cell r="F313">
            <v>10000</v>
          </cell>
          <cell r="G313">
            <v>10000</v>
          </cell>
          <cell r="H313" t="str">
            <v>No</v>
          </cell>
          <cell r="I313">
            <v>38898</v>
          </cell>
          <cell r="J313">
            <v>10000</v>
          </cell>
          <cell r="K313">
            <v>0</v>
          </cell>
          <cell r="L313" t="str">
            <v>N/A</v>
          </cell>
          <cell r="M313">
            <v>100</v>
          </cell>
          <cell r="N313" t="str">
            <v>N/A</v>
          </cell>
          <cell r="O313" t="str">
            <v>N/A</v>
          </cell>
          <cell r="P313">
            <v>38898</v>
          </cell>
          <cell r="Q313">
            <v>38898</v>
          </cell>
          <cell r="R313" t="str">
            <v>LOAN</v>
          </cell>
          <cell r="S313">
            <v>3.7499999999999999E-2</v>
          </cell>
          <cell r="T313" t="str">
            <v>N/A</v>
          </cell>
          <cell r="U313" t="str">
            <v>N/A</v>
          </cell>
          <cell r="V313" t="str">
            <v>N/A</v>
          </cell>
          <cell r="W313" t="str">
            <v>N/A</v>
          </cell>
          <cell r="X313" t="str">
            <v>N/A</v>
          </cell>
          <cell r="Y313" t="str">
            <v>N/A</v>
          </cell>
          <cell r="Z313" t="str">
            <v>N/A</v>
          </cell>
        </row>
        <row r="314">
          <cell r="B314" t="str">
            <v>PD47</v>
          </cell>
          <cell r="C314" t="str">
            <v>BRS28UP46</v>
          </cell>
          <cell r="D314" t="str">
            <v>Air Evac EMS Inc.</v>
          </cell>
          <cell r="E314" t="str">
            <v>Principal Paydown - Scheduled</v>
          </cell>
          <cell r="F314">
            <v>1071.43</v>
          </cell>
          <cell r="G314">
            <v>1071.43</v>
          </cell>
          <cell r="H314" t="str">
            <v>No</v>
          </cell>
          <cell r="I314">
            <v>38898</v>
          </cell>
          <cell r="J314">
            <v>1071.43</v>
          </cell>
          <cell r="K314">
            <v>0</v>
          </cell>
          <cell r="L314" t="str">
            <v>N/A</v>
          </cell>
          <cell r="M314">
            <v>100</v>
          </cell>
          <cell r="N314" t="str">
            <v>N/A</v>
          </cell>
          <cell r="O314" t="str">
            <v>N/A</v>
          </cell>
          <cell r="P314">
            <v>38898</v>
          </cell>
          <cell r="Q314">
            <v>38904</v>
          </cell>
          <cell r="R314" t="str">
            <v>LOAN</v>
          </cell>
          <cell r="S314">
            <v>5.0000000000000001E-3</v>
          </cell>
          <cell r="T314" t="str">
            <v>N/A</v>
          </cell>
          <cell r="U314" t="str">
            <v>N/A</v>
          </cell>
          <cell r="V314" t="str">
            <v>N/A</v>
          </cell>
          <cell r="W314" t="str">
            <v>N/A</v>
          </cell>
          <cell r="X314" t="str">
            <v>N/A</v>
          </cell>
          <cell r="Y314" t="str">
            <v>N/A</v>
          </cell>
          <cell r="Z314" t="str">
            <v>N/A</v>
          </cell>
        </row>
        <row r="315">
          <cell r="B315" t="str">
            <v>PD48</v>
          </cell>
          <cell r="C315" t="str">
            <v>BRS1LZ494</v>
          </cell>
          <cell r="D315" t="str">
            <v>Alpha Natural Resources, LLC</v>
          </cell>
          <cell r="E315" t="str">
            <v>Principal Paydown - Scheduled</v>
          </cell>
          <cell r="F315">
            <v>3120.3</v>
          </cell>
          <cell r="G315">
            <v>3120.3</v>
          </cell>
          <cell r="H315" t="str">
            <v>No</v>
          </cell>
          <cell r="I315">
            <v>38898</v>
          </cell>
          <cell r="J315">
            <v>3120.3</v>
          </cell>
          <cell r="K315">
            <v>0</v>
          </cell>
          <cell r="L315" t="str">
            <v>N/A</v>
          </cell>
          <cell r="M315">
            <v>100</v>
          </cell>
          <cell r="N315" t="str">
            <v>N/A</v>
          </cell>
          <cell r="O315" t="str">
            <v>N/A</v>
          </cell>
          <cell r="P315">
            <v>38898</v>
          </cell>
          <cell r="Q315">
            <v>38898</v>
          </cell>
          <cell r="R315" t="str">
            <v>LOAN</v>
          </cell>
          <cell r="S315">
            <v>1.7500000000000002E-2</v>
          </cell>
          <cell r="T315" t="str">
            <v>N/A</v>
          </cell>
          <cell r="U315" t="str">
            <v>N/A</v>
          </cell>
          <cell r="V315" t="str">
            <v>N/A</v>
          </cell>
          <cell r="W315" t="str">
            <v>N/A</v>
          </cell>
          <cell r="X315" t="str">
            <v>N/A</v>
          </cell>
          <cell r="Y315" t="str">
            <v>N/A</v>
          </cell>
          <cell r="Z315" t="str">
            <v>N/A</v>
          </cell>
        </row>
        <row r="316">
          <cell r="B316" t="str">
            <v>PD51</v>
          </cell>
          <cell r="C316" t="str">
            <v>BRS1S4VC9</v>
          </cell>
          <cell r="D316" t="str">
            <v>Jarden Corporation (Sunbeam Corp.)</v>
          </cell>
          <cell r="E316" t="str">
            <v>Principal Paydown - Scheduled</v>
          </cell>
          <cell r="F316">
            <v>623.84</v>
          </cell>
          <cell r="G316">
            <v>623.84</v>
          </cell>
          <cell r="H316" t="str">
            <v>No</v>
          </cell>
          <cell r="I316">
            <v>38898</v>
          </cell>
          <cell r="J316">
            <v>623.84</v>
          </cell>
          <cell r="K316">
            <v>0</v>
          </cell>
          <cell r="L316" t="str">
            <v>N/A</v>
          </cell>
          <cell r="M316">
            <v>100</v>
          </cell>
          <cell r="N316" t="str">
            <v>N/A</v>
          </cell>
          <cell r="O316" t="str">
            <v>N/A</v>
          </cell>
          <cell r="P316">
            <v>38898</v>
          </cell>
          <cell r="Q316">
            <v>38898</v>
          </cell>
          <cell r="R316" t="str">
            <v>LOAN</v>
          </cell>
          <cell r="S316">
            <v>1.7500000000000002E-2</v>
          </cell>
          <cell r="T316" t="str">
            <v>N/A</v>
          </cell>
          <cell r="U316" t="str">
            <v>N/A</v>
          </cell>
          <cell r="V316" t="str">
            <v>N/A</v>
          </cell>
          <cell r="W316" t="str">
            <v>N/A</v>
          </cell>
          <cell r="X316" t="str">
            <v>N/A</v>
          </cell>
          <cell r="Y316" t="str">
            <v>N/A</v>
          </cell>
          <cell r="Z316" t="str">
            <v>N/A</v>
          </cell>
        </row>
        <row r="317">
          <cell r="B317" t="str">
            <v>PD54</v>
          </cell>
          <cell r="C317" t="str">
            <v>BRS13FKK5</v>
          </cell>
          <cell r="D317" t="str">
            <v>MGM Holdings II/LOC Acquisition Company</v>
          </cell>
          <cell r="E317" t="str">
            <v>Principal Paydown - Scheduled</v>
          </cell>
          <cell r="F317">
            <v>5000</v>
          </cell>
          <cell r="G317">
            <v>5000</v>
          </cell>
          <cell r="H317" t="str">
            <v>No</v>
          </cell>
          <cell r="I317">
            <v>38898</v>
          </cell>
          <cell r="J317">
            <v>5000</v>
          </cell>
          <cell r="K317">
            <v>0</v>
          </cell>
          <cell r="L317" t="str">
            <v>N/A</v>
          </cell>
          <cell r="M317">
            <v>100</v>
          </cell>
          <cell r="N317" t="str">
            <v>N/A</v>
          </cell>
          <cell r="O317" t="str">
            <v>N/A</v>
          </cell>
          <cell r="P317">
            <v>38898</v>
          </cell>
          <cell r="Q317">
            <v>38898</v>
          </cell>
          <cell r="R317" t="str">
            <v>LOAN</v>
          </cell>
          <cell r="S317">
            <v>2.2499999999999999E-2</v>
          </cell>
          <cell r="T317" t="str">
            <v>N/A</v>
          </cell>
          <cell r="U317" t="str">
            <v>N/A</v>
          </cell>
          <cell r="V317" t="str">
            <v>N/A</v>
          </cell>
          <cell r="W317" t="str">
            <v>N/A</v>
          </cell>
          <cell r="X317" t="str">
            <v>N/A</v>
          </cell>
          <cell r="Y317" t="str">
            <v>N/A</v>
          </cell>
          <cell r="Z317" t="str">
            <v>N/A</v>
          </cell>
        </row>
        <row r="318">
          <cell r="B318" t="str">
            <v>PD55</v>
          </cell>
          <cell r="C318" t="str">
            <v>BRS1JFFV0</v>
          </cell>
          <cell r="D318" t="str">
            <v xml:space="preserve">Mueller Group, LLC </v>
          </cell>
          <cell r="E318" t="str">
            <v>Principal Paydown - Scheduled</v>
          </cell>
          <cell r="F318">
            <v>1908.95</v>
          </cell>
          <cell r="G318">
            <v>1908.95</v>
          </cell>
          <cell r="H318" t="str">
            <v>No</v>
          </cell>
          <cell r="I318">
            <v>38898</v>
          </cell>
          <cell r="J318">
            <v>1908.95</v>
          </cell>
          <cell r="K318">
            <v>0</v>
          </cell>
          <cell r="L318" t="str">
            <v>N/A</v>
          </cell>
          <cell r="M318">
            <v>100</v>
          </cell>
          <cell r="N318" t="str">
            <v>N/A</v>
          </cell>
          <cell r="O318" t="str">
            <v>N/A</v>
          </cell>
          <cell r="P318">
            <v>38869</v>
          </cell>
          <cell r="Q318">
            <v>38869</v>
          </cell>
          <cell r="R318" t="str">
            <v>LOAN</v>
          </cell>
          <cell r="S318">
            <v>2.2499999999999999E-2</v>
          </cell>
          <cell r="T318" t="str">
            <v>N/A</v>
          </cell>
          <cell r="U318" t="str">
            <v>N/A</v>
          </cell>
          <cell r="V318" t="str">
            <v>N/A</v>
          </cell>
          <cell r="W318" t="str">
            <v>N/A</v>
          </cell>
          <cell r="X318" t="str">
            <v>N/A</v>
          </cell>
          <cell r="Y318" t="str">
            <v>N/A</v>
          </cell>
          <cell r="Z318" t="str">
            <v>N/A</v>
          </cell>
        </row>
        <row r="319">
          <cell r="B319" t="str">
            <v>PD56</v>
          </cell>
          <cell r="C319" t="str">
            <v>BRS26LXJ6</v>
          </cell>
          <cell r="D319" t="str">
            <v>Multiplan Merger Corporation</v>
          </cell>
          <cell r="E319" t="str">
            <v>Principal Paydown - Scheduled</v>
          </cell>
          <cell r="F319">
            <v>39044.120000000003</v>
          </cell>
          <cell r="G319">
            <v>39044.120000000003</v>
          </cell>
          <cell r="H319" t="str">
            <v>No</v>
          </cell>
          <cell r="I319">
            <v>38898</v>
          </cell>
          <cell r="J319">
            <v>39044.120000000003</v>
          </cell>
          <cell r="K319">
            <v>0</v>
          </cell>
          <cell r="L319" t="str">
            <v>N/A</v>
          </cell>
          <cell r="M319">
            <v>100</v>
          </cell>
          <cell r="N319" t="str">
            <v>N/A</v>
          </cell>
          <cell r="O319" t="str">
            <v>N/A</v>
          </cell>
          <cell r="P319">
            <v>38898</v>
          </cell>
          <cell r="Q319">
            <v>38898</v>
          </cell>
          <cell r="R319" t="str">
            <v>LOAN</v>
          </cell>
          <cell r="S319">
            <v>0.02</v>
          </cell>
          <cell r="T319" t="str">
            <v>N/A</v>
          </cell>
          <cell r="U319" t="str">
            <v>N/A</v>
          </cell>
          <cell r="V319" t="str">
            <v>N/A</v>
          </cell>
          <cell r="W319" t="str">
            <v>N/A</v>
          </cell>
          <cell r="X319" t="str">
            <v>N/A</v>
          </cell>
          <cell r="Y319" t="str">
            <v>N/A</v>
          </cell>
          <cell r="Z319" t="str">
            <v>N/A</v>
          </cell>
        </row>
        <row r="320">
          <cell r="B320" t="str">
            <v>PD57</v>
          </cell>
          <cell r="C320" t="str">
            <v>BRS1BE0C9</v>
          </cell>
          <cell r="D320" t="str">
            <v>Mylan Laboratories Inc.</v>
          </cell>
          <cell r="E320" t="str">
            <v>Principal Paydown - Scheduled</v>
          </cell>
          <cell r="F320">
            <v>860.72</v>
          </cell>
          <cell r="G320">
            <v>860.72</v>
          </cell>
          <cell r="H320" t="str">
            <v>No</v>
          </cell>
          <cell r="I320">
            <v>38898</v>
          </cell>
          <cell r="J320">
            <v>860.72</v>
          </cell>
          <cell r="K320">
            <v>0</v>
          </cell>
          <cell r="L320" t="str">
            <v>N/A</v>
          </cell>
          <cell r="M320">
            <v>100</v>
          </cell>
          <cell r="N320" t="str">
            <v>N/A</v>
          </cell>
          <cell r="O320" t="str">
            <v>N/A</v>
          </cell>
          <cell r="P320">
            <v>38898</v>
          </cell>
          <cell r="Q320">
            <v>38898</v>
          </cell>
          <cell r="R320" t="str">
            <v>LOAN</v>
          </cell>
          <cell r="S320">
            <v>1.4999999999999999E-2</v>
          </cell>
          <cell r="T320" t="str">
            <v>N/A</v>
          </cell>
          <cell r="U320" t="str">
            <v>N/A</v>
          </cell>
          <cell r="V320" t="str">
            <v>N/A</v>
          </cell>
          <cell r="W320" t="str">
            <v>N/A</v>
          </cell>
          <cell r="X320" t="str">
            <v>N/A</v>
          </cell>
          <cell r="Y320" t="str">
            <v>N/A</v>
          </cell>
          <cell r="Z320" t="str">
            <v>N/A</v>
          </cell>
        </row>
        <row r="321">
          <cell r="B321" t="str">
            <v>PD58</v>
          </cell>
          <cell r="C321" t="str">
            <v>BRS29TJA1</v>
          </cell>
          <cell r="D321" t="str">
            <v>The Nasdaq Stock Market, Inc.</v>
          </cell>
          <cell r="E321" t="str">
            <v>Principal Paydown - Scheduled</v>
          </cell>
          <cell r="F321">
            <v>6330.18</v>
          </cell>
          <cell r="G321">
            <v>6330.18</v>
          </cell>
          <cell r="H321" t="str">
            <v>No</v>
          </cell>
          <cell r="I321">
            <v>38898</v>
          </cell>
          <cell r="J321">
            <v>6330.18</v>
          </cell>
          <cell r="K321">
            <v>0</v>
          </cell>
          <cell r="L321" t="str">
            <v>N/A</v>
          </cell>
          <cell r="M321">
            <v>100</v>
          </cell>
          <cell r="N321" t="str">
            <v>N/A</v>
          </cell>
          <cell r="O321" t="str">
            <v>N/A</v>
          </cell>
          <cell r="P321">
            <v>38898</v>
          </cell>
          <cell r="Q321">
            <v>38898</v>
          </cell>
          <cell r="R321" t="str">
            <v>LOAN</v>
          </cell>
          <cell r="S321">
            <v>1.7500000000000002E-2</v>
          </cell>
          <cell r="T321" t="str">
            <v>N/A</v>
          </cell>
          <cell r="U321" t="str">
            <v>N/A</v>
          </cell>
          <cell r="V321" t="str">
            <v>N/A</v>
          </cell>
          <cell r="W321" t="str">
            <v>N/A</v>
          </cell>
          <cell r="X321" t="str">
            <v>N/A</v>
          </cell>
          <cell r="Y321" t="str">
            <v>N/A</v>
          </cell>
          <cell r="Z321" t="str">
            <v>N/A</v>
          </cell>
        </row>
        <row r="322">
          <cell r="B322" t="str">
            <v>PD59</v>
          </cell>
          <cell r="C322" t="str">
            <v>BRS29TL34</v>
          </cell>
          <cell r="D322" t="str">
            <v>The Nasdaq Stock Market, Inc.</v>
          </cell>
          <cell r="E322" t="str">
            <v>Principal Paydown - Scheduled</v>
          </cell>
          <cell r="F322">
            <v>3669.82</v>
          </cell>
          <cell r="G322">
            <v>3669.82</v>
          </cell>
          <cell r="H322" t="str">
            <v>No</v>
          </cell>
          <cell r="I322">
            <v>38898</v>
          </cell>
          <cell r="J322">
            <v>3669.82</v>
          </cell>
          <cell r="K322">
            <v>0</v>
          </cell>
          <cell r="L322" t="str">
            <v>N/A</v>
          </cell>
          <cell r="M322">
            <v>100</v>
          </cell>
          <cell r="N322" t="str">
            <v>N/A</v>
          </cell>
          <cell r="O322" t="str">
            <v>N/A</v>
          </cell>
          <cell r="P322">
            <v>38898</v>
          </cell>
          <cell r="Q322">
            <v>38898</v>
          </cell>
          <cell r="R322" t="str">
            <v>LOAN</v>
          </cell>
          <cell r="S322">
            <v>1.7500000000000002E-2</v>
          </cell>
          <cell r="T322" t="str">
            <v>N/A</v>
          </cell>
          <cell r="U322" t="str">
            <v>N/A</v>
          </cell>
          <cell r="V322" t="str">
            <v>N/A</v>
          </cell>
          <cell r="W322" t="str">
            <v>N/A</v>
          </cell>
          <cell r="X322" t="str">
            <v>N/A</v>
          </cell>
          <cell r="Y322" t="str">
            <v>N/A</v>
          </cell>
          <cell r="Z322" t="str">
            <v>N/A</v>
          </cell>
        </row>
        <row r="323">
          <cell r="B323" t="str">
            <v>PD60</v>
          </cell>
          <cell r="C323" t="str">
            <v>BRS1ALQZ5</v>
          </cell>
          <cell r="D323" t="str">
            <v>N.E.W. Holdings I, LLC</v>
          </cell>
          <cell r="E323" t="str">
            <v>Principal Paydown - Scheduled</v>
          </cell>
          <cell r="F323">
            <v>25367.32</v>
          </cell>
          <cell r="G323">
            <v>25367.32</v>
          </cell>
          <cell r="H323" t="str">
            <v>No</v>
          </cell>
          <cell r="I323">
            <v>38898</v>
          </cell>
          <cell r="J323">
            <v>25367.32</v>
          </cell>
          <cell r="K323">
            <v>0</v>
          </cell>
          <cell r="L323" t="str">
            <v>N/A</v>
          </cell>
          <cell r="M323">
            <v>100</v>
          </cell>
          <cell r="N323" t="str">
            <v>N/A</v>
          </cell>
          <cell r="O323" t="str">
            <v>N/A</v>
          </cell>
          <cell r="P323">
            <v>38868</v>
          </cell>
          <cell r="Q323">
            <v>38868</v>
          </cell>
          <cell r="R323" t="str">
            <v>LOAN</v>
          </cell>
          <cell r="S323">
            <v>0.03</v>
          </cell>
          <cell r="T323" t="str">
            <v>N/A</v>
          </cell>
          <cell r="U323" t="str">
            <v>N/A</v>
          </cell>
          <cell r="V323" t="str">
            <v>N/A</v>
          </cell>
          <cell r="W323" t="str">
            <v>N/A</v>
          </cell>
          <cell r="X323" t="str">
            <v>N/A</v>
          </cell>
          <cell r="Y323" t="str">
            <v>N/A</v>
          </cell>
          <cell r="Z323" t="str">
            <v>N/A</v>
          </cell>
        </row>
        <row r="324">
          <cell r="B324" t="str">
            <v>PD62</v>
          </cell>
          <cell r="C324" t="str">
            <v>BRS1XSLQ0</v>
          </cell>
          <cell r="D324" t="str">
            <v>NRG Energy Inc.</v>
          </cell>
          <cell r="E324" t="str">
            <v>Principal Paydown - Scheduled</v>
          </cell>
          <cell r="F324">
            <v>8053.76</v>
          </cell>
          <cell r="G324">
            <v>8053.76</v>
          </cell>
          <cell r="H324" t="str">
            <v>No</v>
          </cell>
          <cell r="I324">
            <v>38898</v>
          </cell>
          <cell r="J324">
            <v>8053.76</v>
          </cell>
          <cell r="K324">
            <v>0</v>
          </cell>
          <cell r="L324" t="str">
            <v>N/A</v>
          </cell>
          <cell r="M324">
            <v>100</v>
          </cell>
          <cell r="N324" t="str">
            <v>N/A</v>
          </cell>
          <cell r="O324" t="str">
            <v>N/A</v>
          </cell>
          <cell r="P324">
            <v>38898</v>
          </cell>
          <cell r="Q324">
            <v>38898</v>
          </cell>
          <cell r="R324" t="str">
            <v>LOAN</v>
          </cell>
          <cell r="S324">
            <v>0.02</v>
          </cell>
          <cell r="T324" t="str">
            <v>N/A</v>
          </cell>
          <cell r="U324" t="str">
            <v>N/A</v>
          </cell>
          <cell r="V324" t="str">
            <v>N/A</v>
          </cell>
          <cell r="W324" t="str">
            <v>N/A</v>
          </cell>
          <cell r="X324" t="str">
            <v>N/A</v>
          </cell>
          <cell r="Y324" t="str">
            <v>N/A</v>
          </cell>
          <cell r="Z324" t="str">
            <v>N/A</v>
          </cell>
        </row>
        <row r="325">
          <cell r="B325" t="str">
            <v>PD63</v>
          </cell>
          <cell r="C325" t="str">
            <v>BRS26PNA7</v>
          </cell>
          <cell r="D325" t="str">
            <v>Nuance Communications, Inc.</v>
          </cell>
          <cell r="E325" t="str">
            <v>Principal Paydown - Scheduled</v>
          </cell>
          <cell r="F325">
            <v>10000</v>
          </cell>
          <cell r="G325">
            <v>10000</v>
          </cell>
          <cell r="H325" t="str">
            <v>No</v>
          </cell>
          <cell r="I325">
            <v>38898</v>
          </cell>
          <cell r="J325">
            <v>10000</v>
          </cell>
          <cell r="K325">
            <v>0</v>
          </cell>
          <cell r="L325" t="str">
            <v>N/A</v>
          </cell>
          <cell r="M325">
            <v>100</v>
          </cell>
          <cell r="N325" t="str">
            <v>N/A</v>
          </cell>
          <cell r="O325" t="str">
            <v>N/A</v>
          </cell>
          <cell r="P325">
            <v>38898</v>
          </cell>
          <cell r="Q325">
            <v>38898</v>
          </cell>
          <cell r="R325" t="str">
            <v>LOAN</v>
          </cell>
          <cell r="S325">
            <v>0.02</v>
          </cell>
          <cell r="T325" t="str">
            <v>N/A</v>
          </cell>
          <cell r="U325" t="str">
            <v>N/A</v>
          </cell>
          <cell r="V325" t="str">
            <v>N/A</v>
          </cell>
          <cell r="W325" t="str">
            <v>N/A</v>
          </cell>
          <cell r="X325" t="str">
            <v>N/A</v>
          </cell>
          <cell r="Y325" t="str">
            <v>N/A</v>
          </cell>
          <cell r="Z325" t="str">
            <v>N/A</v>
          </cell>
        </row>
        <row r="326">
          <cell r="B326" t="str">
            <v>PD64</v>
          </cell>
          <cell r="C326" t="str">
            <v>BRS1S2YB2</v>
          </cell>
          <cell r="D326" t="str">
            <v>Petroleum Geo-Services ASA/PGS Finance, Inc.</v>
          </cell>
          <cell r="E326" t="str">
            <v>Principal Paydown - Scheduled</v>
          </cell>
          <cell r="F326">
            <v>177720.59</v>
          </cell>
          <cell r="G326">
            <v>177720.59</v>
          </cell>
          <cell r="H326" t="str">
            <v>No</v>
          </cell>
          <cell r="I326">
            <v>38898</v>
          </cell>
          <cell r="J326">
            <v>177720.59</v>
          </cell>
          <cell r="K326">
            <v>0</v>
          </cell>
          <cell r="L326" t="str">
            <v>N/A</v>
          </cell>
          <cell r="M326">
            <v>100</v>
          </cell>
          <cell r="N326" t="str">
            <v>N/A</v>
          </cell>
          <cell r="O326" t="str">
            <v>N/A</v>
          </cell>
          <cell r="P326">
            <v>38898</v>
          </cell>
          <cell r="Q326">
            <v>38898</v>
          </cell>
          <cell r="R326" t="str">
            <v>LOAN</v>
          </cell>
          <cell r="S326">
            <v>2.5000000000000001E-2</v>
          </cell>
          <cell r="T326" t="str">
            <v>N/A</v>
          </cell>
          <cell r="U326" t="str">
            <v>N/A</v>
          </cell>
          <cell r="V326" t="str">
            <v>N/A</v>
          </cell>
          <cell r="W326" t="str">
            <v>N/A</v>
          </cell>
          <cell r="X326" t="str">
            <v>N/A</v>
          </cell>
          <cell r="Y326" t="str">
            <v>N/A</v>
          </cell>
          <cell r="Z326" t="str">
            <v>N/A</v>
          </cell>
        </row>
        <row r="327">
          <cell r="B327" t="str">
            <v>PD65</v>
          </cell>
          <cell r="C327" t="str">
            <v>BRS1MK4L9</v>
          </cell>
          <cell r="D327" t="str">
            <v>Professional Service Industries, Inc.</v>
          </cell>
          <cell r="E327" t="str">
            <v>Principal Paydown - Scheduled</v>
          </cell>
          <cell r="F327">
            <v>1250</v>
          </cell>
          <cell r="G327">
            <v>1250</v>
          </cell>
          <cell r="H327" t="str">
            <v>No</v>
          </cell>
          <cell r="I327">
            <v>38898</v>
          </cell>
          <cell r="J327">
            <v>1250</v>
          </cell>
          <cell r="K327">
            <v>0</v>
          </cell>
          <cell r="L327" t="str">
            <v>N/A</v>
          </cell>
          <cell r="M327">
            <v>100</v>
          </cell>
          <cell r="N327" t="str">
            <v>N/A</v>
          </cell>
          <cell r="O327" t="str">
            <v>N/A</v>
          </cell>
          <cell r="P327">
            <v>38898</v>
          </cell>
          <cell r="Q327">
            <v>38898</v>
          </cell>
          <cell r="R327" t="str">
            <v>LOAN</v>
          </cell>
          <cell r="S327">
            <v>0.03</v>
          </cell>
          <cell r="T327" t="str">
            <v>N/A</v>
          </cell>
          <cell r="U327" t="str">
            <v>N/A</v>
          </cell>
          <cell r="V327" t="str">
            <v>N/A</v>
          </cell>
          <cell r="W327" t="str">
            <v>N/A</v>
          </cell>
          <cell r="X327" t="str">
            <v>N/A</v>
          </cell>
          <cell r="Y327" t="str">
            <v>N/A</v>
          </cell>
          <cell r="Z327" t="str">
            <v>N/A</v>
          </cell>
        </row>
        <row r="328">
          <cell r="B328" t="str">
            <v>PD67</v>
          </cell>
          <cell r="C328" t="str">
            <v>BRS1C6C32</v>
          </cell>
          <cell r="D328" t="str">
            <v>Arby's Restaurant Group, Inc.</v>
          </cell>
          <cell r="E328" t="str">
            <v>Principal Paydown - Scheduled</v>
          </cell>
          <cell r="F328">
            <v>75080.649999999994</v>
          </cell>
          <cell r="G328">
            <v>75080.649999999994</v>
          </cell>
          <cell r="H328" t="str">
            <v>No</v>
          </cell>
          <cell r="I328">
            <v>38898</v>
          </cell>
          <cell r="J328">
            <v>75080.649999999994</v>
          </cell>
          <cell r="K328">
            <v>0</v>
          </cell>
          <cell r="L328" t="str">
            <v>N/A</v>
          </cell>
          <cell r="M328">
            <v>100</v>
          </cell>
          <cell r="N328" t="str">
            <v>N/A</v>
          </cell>
          <cell r="O328" t="str">
            <v>N/A</v>
          </cell>
          <cell r="P328">
            <v>38898</v>
          </cell>
          <cell r="Q328">
            <v>38898</v>
          </cell>
          <cell r="R328" t="str">
            <v>LOAN</v>
          </cell>
          <cell r="S328">
            <v>2.2499999999999999E-2</v>
          </cell>
          <cell r="T328" t="str">
            <v>N/A</v>
          </cell>
          <cell r="U328" t="str">
            <v>N/A</v>
          </cell>
          <cell r="V328" t="str">
            <v>N/A</v>
          </cell>
          <cell r="W328" t="str">
            <v>N/A</v>
          </cell>
          <cell r="X328" t="str">
            <v>N/A</v>
          </cell>
          <cell r="Y328" t="str">
            <v>N/A</v>
          </cell>
          <cell r="Z328" t="str">
            <v>N/A</v>
          </cell>
        </row>
        <row r="329">
          <cell r="B329" t="str">
            <v>PD68</v>
          </cell>
          <cell r="C329" t="str">
            <v>BRS1K1953</v>
          </cell>
          <cell r="D329" t="str">
            <v>Transport Industries, L.P.</v>
          </cell>
          <cell r="E329" t="str">
            <v>Principal Paydown - Scheduled</v>
          </cell>
          <cell r="F329">
            <v>1049.1099999999999</v>
          </cell>
          <cell r="G329">
            <v>1049.1099999999999</v>
          </cell>
          <cell r="H329" t="str">
            <v>No</v>
          </cell>
          <cell r="I329">
            <v>38898</v>
          </cell>
          <cell r="J329">
            <v>1049.1099999999999</v>
          </cell>
          <cell r="K329">
            <v>0</v>
          </cell>
          <cell r="L329" t="str">
            <v>N/A</v>
          </cell>
          <cell r="M329">
            <v>100</v>
          </cell>
          <cell r="N329" t="str">
            <v>N/A</v>
          </cell>
          <cell r="O329" t="str">
            <v>N/A</v>
          </cell>
          <cell r="P329">
            <v>38898</v>
          </cell>
          <cell r="Q329">
            <v>38898</v>
          </cell>
          <cell r="R329" t="str">
            <v>LOAN</v>
          </cell>
          <cell r="S329">
            <v>2.5000000000000001E-2</v>
          </cell>
          <cell r="T329" t="str">
            <v>N/A</v>
          </cell>
          <cell r="U329" t="str">
            <v>N/A</v>
          </cell>
          <cell r="V329" t="str">
            <v>N/A</v>
          </cell>
          <cell r="W329" t="str">
            <v>N/A</v>
          </cell>
          <cell r="X329" t="str">
            <v>N/A</v>
          </cell>
          <cell r="Y329" t="str">
            <v>N/A</v>
          </cell>
          <cell r="Z329" t="str">
            <v>N/A</v>
          </cell>
        </row>
        <row r="330">
          <cell r="B330" t="str">
            <v>PD69</v>
          </cell>
          <cell r="C330" t="str">
            <v>BRS19V0N0</v>
          </cell>
          <cell r="D330" t="str">
            <v>TravelCenters of America, Inc.</v>
          </cell>
          <cell r="E330" t="str">
            <v>Principal Paydown - Scheduled</v>
          </cell>
          <cell r="F330">
            <v>1250</v>
          </cell>
          <cell r="G330">
            <v>1250</v>
          </cell>
          <cell r="H330" t="str">
            <v>No</v>
          </cell>
          <cell r="I330">
            <v>38898</v>
          </cell>
          <cell r="J330">
            <v>1250</v>
          </cell>
          <cell r="K330">
            <v>0</v>
          </cell>
          <cell r="L330" t="str">
            <v>N/A</v>
          </cell>
          <cell r="M330">
            <v>100</v>
          </cell>
          <cell r="N330" t="str">
            <v>N/A</v>
          </cell>
          <cell r="O330" t="str">
            <v>N/A</v>
          </cell>
          <cell r="P330">
            <v>38898</v>
          </cell>
          <cell r="Q330">
            <v>38898</v>
          </cell>
          <cell r="R330" t="str">
            <v>LOAN</v>
          </cell>
          <cell r="S330">
            <v>1.7500000000000002E-2</v>
          </cell>
          <cell r="T330" t="str">
            <v>N/A</v>
          </cell>
          <cell r="U330" t="str">
            <v>N/A</v>
          </cell>
          <cell r="V330" t="str">
            <v>N/A</v>
          </cell>
          <cell r="W330" t="str">
            <v>N/A</v>
          </cell>
          <cell r="X330" t="str">
            <v>N/A</v>
          </cell>
          <cell r="Y330" t="str">
            <v>N/A</v>
          </cell>
          <cell r="Z330" t="str">
            <v>N/A</v>
          </cell>
        </row>
        <row r="331">
          <cell r="B331" t="str">
            <v>PD70</v>
          </cell>
          <cell r="C331" t="str">
            <v>BRS2AHWU6</v>
          </cell>
          <cell r="D331" t="str">
            <v>U.S. Security Holdings, Inc./U.S. Security Associates Holdings</v>
          </cell>
          <cell r="E331" t="str">
            <v>Principal Paydown - Scheduled</v>
          </cell>
          <cell r="F331">
            <v>3750</v>
          </cell>
          <cell r="G331">
            <v>3750</v>
          </cell>
          <cell r="H331" t="str">
            <v>No</v>
          </cell>
          <cell r="I331">
            <v>38898</v>
          </cell>
          <cell r="J331">
            <v>3750</v>
          </cell>
          <cell r="K331">
            <v>0</v>
          </cell>
          <cell r="L331" t="str">
            <v>N/A</v>
          </cell>
          <cell r="M331">
            <v>100</v>
          </cell>
          <cell r="N331" t="str">
            <v>N/A</v>
          </cell>
          <cell r="O331" t="str">
            <v>N/A</v>
          </cell>
          <cell r="P331">
            <v>38898</v>
          </cell>
          <cell r="Q331">
            <v>38898</v>
          </cell>
          <cell r="R331" t="str">
            <v>LOAN</v>
          </cell>
          <cell r="S331">
            <v>2.5000000000000001E-2</v>
          </cell>
          <cell r="T331" t="str">
            <v>N/A</v>
          </cell>
          <cell r="U331" t="str">
            <v>N/A</v>
          </cell>
          <cell r="V331" t="str">
            <v>N/A</v>
          </cell>
          <cell r="W331" t="str">
            <v>N/A</v>
          </cell>
          <cell r="X331" t="str">
            <v>N/A</v>
          </cell>
          <cell r="Y331" t="str">
            <v>N/A</v>
          </cell>
          <cell r="Z331" t="str">
            <v>N/A</v>
          </cell>
        </row>
        <row r="332">
          <cell r="B332" t="str">
            <v>PD71</v>
          </cell>
          <cell r="C332" t="str">
            <v>BRS18EAX6</v>
          </cell>
          <cell r="D332" t="str">
            <v>Spanish Broadcasting System, Inc.</v>
          </cell>
          <cell r="E332" t="str">
            <v>Principal Paydown - Scheduled</v>
          </cell>
          <cell r="F332">
            <v>2500</v>
          </cell>
          <cell r="G332">
            <v>2500</v>
          </cell>
          <cell r="H332" t="str">
            <v>No</v>
          </cell>
          <cell r="I332">
            <v>38898</v>
          </cell>
          <cell r="J332">
            <v>2500</v>
          </cell>
          <cell r="K332">
            <v>0</v>
          </cell>
          <cell r="L332" t="str">
            <v>N/A</v>
          </cell>
          <cell r="M332">
            <v>100</v>
          </cell>
          <cell r="N332" t="str">
            <v>N/A</v>
          </cell>
          <cell r="O332" t="str">
            <v>N/A</v>
          </cell>
          <cell r="P332">
            <v>38898</v>
          </cell>
          <cell r="Q332">
            <v>38898</v>
          </cell>
          <cell r="R332" t="str">
            <v>LOAN</v>
          </cell>
          <cell r="S332">
            <v>1.7500000000000002E-2</v>
          </cell>
          <cell r="T332" t="str">
            <v>N/A</v>
          </cell>
          <cell r="U332" t="str">
            <v>N/A</v>
          </cell>
          <cell r="V332" t="str">
            <v>N/A</v>
          </cell>
          <cell r="W332" t="str">
            <v>N/A</v>
          </cell>
          <cell r="X332" t="str">
            <v>N/A</v>
          </cell>
          <cell r="Y332" t="str">
            <v>N/A</v>
          </cell>
          <cell r="Z332" t="str">
            <v>N/A</v>
          </cell>
        </row>
        <row r="333">
          <cell r="B333" t="str">
            <v>PD72</v>
          </cell>
          <cell r="C333" t="str">
            <v>BRS1S6Q14</v>
          </cell>
          <cell r="D333" t="str">
            <v>Keystone Automotive Operations, Inc.</v>
          </cell>
          <cell r="E333" t="str">
            <v>Principal Paydown - Scheduled</v>
          </cell>
          <cell r="F333">
            <v>1250</v>
          </cell>
          <cell r="G333">
            <v>1250</v>
          </cell>
          <cell r="H333" t="str">
            <v>No</v>
          </cell>
          <cell r="I333">
            <v>38898</v>
          </cell>
          <cell r="J333">
            <v>1250</v>
          </cell>
          <cell r="K333">
            <v>0</v>
          </cell>
          <cell r="L333" t="str">
            <v>N/A</v>
          </cell>
          <cell r="M333">
            <v>100</v>
          </cell>
          <cell r="N333" t="str">
            <v>N/A</v>
          </cell>
          <cell r="O333" t="str">
            <v>N/A</v>
          </cell>
          <cell r="P333">
            <v>38898</v>
          </cell>
          <cell r="Q333">
            <v>38898</v>
          </cell>
          <cell r="R333" t="str">
            <v>LOAN</v>
          </cell>
          <cell r="S333">
            <v>2.5000000000000001E-2</v>
          </cell>
          <cell r="T333" t="str">
            <v>N/A</v>
          </cell>
          <cell r="U333" t="str">
            <v>N/A</v>
          </cell>
          <cell r="V333" t="str">
            <v>N/A</v>
          </cell>
          <cell r="W333" t="str">
            <v>N/A</v>
          </cell>
          <cell r="X333" t="str">
            <v>N/A</v>
          </cell>
          <cell r="Y333" t="str">
            <v>N/A</v>
          </cell>
          <cell r="Z333" t="str">
            <v>N/A</v>
          </cell>
        </row>
        <row r="334">
          <cell r="B334" t="str">
            <v>PD75</v>
          </cell>
          <cell r="C334" t="str">
            <v>BRS1U05H2</v>
          </cell>
          <cell r="D334" t="str">
            <v>Warner Chilcott Corporation</v>
          </cell>
          <cell r="E334" t="str">
            <v>Principal Paydown - Scheduled</v>
          </cell>
          <cell r="F334">
            <v>820.81</v>
          </cell>
          <cell r="G334">
            <v>820.81</v>
          </cell>
          <cell r="H334" t="str">
            <v>No</v>
          </cell>
          <cell r="I334">
            <v>38898</v>
          </cell>
          <cell r="J334">
            <v>820.81</v>
          </cell>
          <cell r="K334">
            <v>0</v>
          </cell>
          <cell r="L334" t="str">
            <v>N/A</v>
          </cell>
          <cell r="M334">
            <v>100</v>
          </cell>
          <cell r="N334" t="str">
            <v>N/A</v>
          </cell>
          <cell r="O334" t="str">
            <v>N/A</v>
          </cell>
          <cell r="P334">
            <v>38898</v>
          </cell>
          <cell r="Q334">
            <v>38898</v>
          </cell>
          <cell r="R334" t="str">
            <v>LOAN</v>
          </cell>
          <cell r="S334">
            <v>2.5000000000000001E-2</v>
          </cell>
          <cell r="T334" t="str">
            <v>N/A</v>
          </cell>
          <cell r="U334" t="str">
            <v>N/A</v>
          </cell>
          <cell r="V334" t="str">
            <v>N/A</v>
          </cell>
          <cell r="W334" t="str">
            <v>N/A</v>
          </cell>
          <cell r="X334" t="str">
            <v>N/A</v>
          </cell>
          <cell r="Y334" t="str">
            <v>N/A</v>
          </cell>
          <cell r="Z334" t="str">
            <v>N/A</v>
          </cell>
        </row>
        <row r="335">
          <cell r="B335" t="str">
            <v>PD76</v>
          </cell>
          <cell r="C335" t="str">
            <v>BRS28QQ02</v>
          </cell>
          <cell r="D335" t="str">
            <v>Warner Chilcott Corporation</v>
          </cell>
          <cell r="E335" t="str">
            <v>Principal Paydown - Scheduled</v>
          </cell>
          <cell r="F335">
            <v>414.04</v>
          </cell>
          <cell r="G335">
            <v>414.04</v>
          </cell>
          <cell r="H335" t="str">
            <v>No</v>
          </cell>
          <cell r="I335">
            <v>38898</v>
          </cell>
          <cell r="J335">
            <v>414.04</v>
          </cell>
          <cell r="K335">
            <v>0</v>
          </cell>
          <cell r="L335" t="str">
            <v>N/A</v>
          </cell>
          <cell r="M335">
            <v>100</v>
          </cell>
          <cell r="N335" t="str">
            <v>N/A</v>
          </cell>
          <cell r="O335" t="str">
            <v>N/A</v>
          </cell>
          <cell r="P335">
            <v>38898</v>
          </cell>
          <cell r="Q335">
            <v>38898</v>
          </cell>
          <cell r="R335" t="str">
            <v>LOAN</v>
          </cell>
          <cell r="S335">
            <v>2.5000000000000001E-2</v>
          </cell>
          <cell r="T335" t="str">
            <v>N/A</v>
          </cell>
          <cell r="U335" t="str">
            <v>N/A</v>
          </cell>
          <cell r="V335" t="str">
            <v>N/A</v>
          </cell>
          <cell r="W335" t="str">
            <v>N/A</v>
          </cell>
          <cell r="X335" t="str">
            <v>N/A</v>
          </cell>
          <cell r="Y335" t="str">
            <v>N/A</v>
          </cell>
          <cell r="Z335" t="str">
            <v>N/A</v>
          </cell>
        </row>
        <row r="336">
          <cell r="B336" t="str">
            <v>PD77</v>
          </cell>
          <cell r="C336" t="str">
            <v>BRS0Y0R45</v>
          </cell>
          <cell r="D336" t="str">
            <v>Warner Chilcott Corporation</v>
          </cell>
          <cell r="E336" t="str">
            <v>Principal Paydown - Scheduled</v>
          </cell>
          <cell r="F336">
            <v>4756.26</v>
          </cell>
          <cell r="G336">
            <v>4756.26</v>
          </cell>
          <cell r="H336" t="str">
            <v>No</v>
          </cell>
          <cell r="I336">
            <v>38898</v>
          </cell>
          <cell r="J336">
            <v>4756.26</v>
          </cell>
          <cell r="K336">
            <v>0</v>
          </cell>
          <cell r="L336" t="str">
            <v>N/A</v>
          </cell>
          <cell r="M336">
            <v>100</v>
          </cell>
          <cell r="N336" t="str">
            <v>N/A</v>
          </cell>
          <cell r="O336" t="str">
            <v>N/A</v>
          </cell>
          <cell r="P336">
            <v>38898</v>
          </cell>
          <cell r="Q336">
            <v>38898</v>
          </cell>
          <cell r="R336" t="str">
            <v>LOAN</v>
          </cell>
          <cell r="S336">
            <v>2.5000000000000001E-2</v>
          </cell>
          <cell r="T336" t="str">
            <v>N/A</v>
          </cell>
          <cell r="U336" t="str">
            <v>N/A</v>
          </cell>
          <cell r="V336" t="str">
            <v>N/A</v>
          </cell>
          <cell r="W336" t="str">
            <v>N/A</v>
          </cell>
          <cell r="X336" t="str">
            <v>N/A</v>
          </cell>
          <cell r="Y336" t="str">
            <v>N/A</v>
          </cell>
          <cell r="Z336" t="str">
            <v>N/A</v>
          </cell>
        </row>
        <row r="337">
          <cell r="B337" t="str">
            <v>PD78</v>
          </cell>
          <cell r="C337" t="str">
            <v>BRS0Y0R94</v>
          </cell>
          <cell r="D337" t="str">
            <v>Warner Chilcott Corporation</v>
          </cell>
          <cell r="E337" t="str">
            <v>Principal Paydown - Scheduled</v>
          </cell>
          <cell r="F337">
            <v>1916.54</v>
          </cell>
          <cell r="G337">
            <v>1916.54</v>
          </cell>
          <cell r="H337" t="str">
            <v>No</v>
          </cell>
          <cell r="I337">
            <v>38898</v>
          </cell>
          <cell r="J337">
            <v>1916.54</v>
          </cell>
          <cell r="K337">
            <v>0</v>
          </cell>
          <cell r="L337" t="str">
            <v>N/A</v>
          </cell>
          <cell r="M337">
            <v>100</v>
          </cell>
          <cell r="N337" t="str">
            <v>N/A</v>
          </cell>
          <cell r="O337" t="str">
            <v>N/A</v>
          </cell>
          <cell r="P337">
            <v>38898</v>
          </cell>
          <cell r="Q337">
            <v>38898</v>
          </cell>
          <cell r="R337" t="str">
            <v>LOAN</v>
          </cell>
          <cell r="S337">
            <v>2.5000000000000001E-2</v>
          </cell>
          <cell r="T337" t="str">
            <v>N/A</v>
          </cell>
          <cell r="U337" t="str">
            <v>N/A</v>
          </cell>
          <cell r="V337" t="str">
            <v>N/A</v>
          </cell>
          <cell r="W337" t="str">
            <v>N/A</v>
          </cell>
          <cell r="X337" t="str">
            <v>N/A</v>
          </cell>
          <cell r="Y337" t="str">
            <v>N/A</v>
          </cell>
          <cell r="Z337" t="str">
            <v>N/A</v>
          </cell>
        </row>
        <row r="338">
          <cell r="B338" t="str">
            <v>PD79</v>
          </cell>
          <cell r="C338" t="str">
            <v>BRS0Y0RB9</v>
          </cell>
          <cell r="D338" t="str">
            <v>Warner Chilcott Corporation</v>
          </cell>
          <cell r="E338" t="str">
            <v>Principal Paydown - Scheduled</v>
          </cell>
          <cell r="F338">
            <v>885.4</v>
          </cell>
          <cell r="G338">
            <v>885.4</v>
          </cell>
          <cell r="H338" t="str">
            <v>No</v>
          </cell>
          <cell r="I338">
            <v>38898</v>
          </cell>
          <cell r="J338">
            <v>885.4</v>
          </cell>
          <cell r="K338">
            <v>0</v>
          </cell>
          <cell r="L338" t="str">
            <v>N/A</v>
          </cell>
          <cell r="M338">
            <v>100</v>
          </cell>
          <cell r="N338" t="str">
            <v>N/A</v>
          </cell>
          <cell r="O338" t="str">
            <v>N/A</v>
          </cell>
          <cell r="P338">
            <v>38898</v>
          </cell>
          <cell r="Q338">
            <v>38898</v>
          </cell>
          <cell r="R338" t="str">
            <v>LOAN</v>
          </cell>
          <cell r="S338">
            <v>2.5000000000000001E-2</v>
          </cell>
          <cell r="T338" t="str">
            <v>N/A</v>
          </cell>
          <cell r="U338" t="str">
            <v>N/A</v>
          </cell>
          <cell r="V338" t="str">
            <v>N/A</v>
          </cell>
          <cell r="W338" t="str">
            <v>N/A</v>
          </cell>
          <cell r="X338" t="str">
            <v>N/A</v>
          </cell>
          <cell r="Y338" t="str">
            <v>N/A</v>
          </cell>
          <cell r="Z338" t="str">
            <v>N/A</v>
          </cell>
        </row>
        <row r="339">
          <cell r="B339" t="str">
            <v>PD80</v>
          </cell>
          <cell r="C339" t="str">
            <v>BRS2D72F1</v>
          </cell>
          <cell r="D339" t="str">
            <v>Quality Home Brands Holdings LLC</v>
          </cell>
          <cell r="E339" t="str">
            <v>Principal Paydown - Scheduled</v>
          </cell>
          <cell r="F339">
            <v>1250</v>
          </cell>
          <cell r="G339">
            <v>1250</v>
          </cell>
          <cell r="H339" t="str">
            <v>No</v>
          </cell>
          <cell r="I339">
            <v>38898</v>
          </cell>
          <cell r="J339">
            <v>1250</v>
          </cell>
          <cell r="K339">
            <v>0</v>
          </cell>
          <cell r="L339" t="str">
            <v>N/A</v>
          </cell>
          <cell r="M339">
            <v>100</v>
          </cell>
          <cell r="N339" t="str">
            <v>N/A</v>
          </cell>
          <cell r="O339" t="str">
            <v>N/A</v>
          </cell>
          <cell r="P339">
            <v>38898</v>
          </cell>
          <cell r="Q339">
            <v>38898</v>
          </cell>
          <cell r="R339" t="str">
            <v>LOAN</v>
          </cell>
          <cell r="S339">
            <v>2.5000000000000001E-2</v>
          </cell>
          <cell r="T339" t="str">
            <v>N/A</v>
          </cell>
          <cell r="U339" t="str">
            <v>N/A</v>
          </cell>
          <cell r="V339" t="str">
            <v>N/A</v>
          </cell>
          <cell r="W339" t="str">
            <v>N/A</v>
          </cell>
          <cell r="X339" t="str">
            <v>N/A</v>
          </cell>
          <cell r="Y339" t="str">
            <v>N/A</v>
          </cell>
          <cell r="Z339" t="str">
            <v>N/A</v>
          </cell>
        </row>
        <row r="340">
          <cell r="B340" t="str">
            <v>PD81</v>
          </cell>
          <cell r="C340" t="str">
            <v>BRS25C0Z7</v>
          </cell>
          <cell r="D340" t="str">
            <v>Quintiles Transnational Corp.</v>
          </cell>
          <cell r="E340" t="str">
            <v>Principal Paydown - Scheduled</v>
          </cell>
          <cell r="F340">
            <v>7500</v>
          </cell>
          <cell r="G340">
            <v>7500</v>
          </cell>
          <cell r="H340" t="str">
            <v>No</v>
          </cell>
          <cell r="I340">
            <v>38898</v>
          </cell>
          <cell r="J340">
            <v>7500</v>
          </cell>
          <cell r="K340">
            <v>0</v>
          </cell>
          <cell r="L340" t="str">
            <v>N/A</v>
          </cell>
          <cell r="M340">
            <v>100</v>
          </cell>
          <cell r="N340" t="str">
            <v>N/A</v>
          </cell>
          <cell r="O340" t="str">
            <v>N/A</v>
          </cell>
          <cell r="P340">
            <v>38898</v>
          </cell>
          <cell r="Q340">
            <v>38898</v>
          </cell>
          <cell r="R340" t="str">
            <v>LOAN</v>
          </cell>
          <cell r="S340">
            <v>0.02</v>
          </cell>
          <cell r="T340" t="str">
            <v>N/A</v>
          </cell>
          <cell r="U340" t="str">
            <v>N/A</v>
          </cell>
          <cell r="V340" t="str">
            <v>N/A</v>
          </cell>
          <cell r="W340" t="str">
            <v>N/A</v>
          </cell>
          <cell r="X340" t="str">
            <v>N/A</v>
          </cell>
          <cell r="Y340" t="str">
            <v>N/A</v>
          </cell>
          <cell r="Z340" t="str">
            <v>N/A</v>
          </cell>
        </row>
        <row r="341">
          <cell r="B341" t="str">
            <v>PD82</v>
          </cell>
          <cell r="C341" t="str">
            <v>BRS14JQY0</v>
          </cell>
          <cell r="D341" t="str">
            <v>Federal Information Technology Systems LLC, AIS Acquisition Corp., Sensor Systems Inc.</v>
          </cell>
          <cell r="E341" t="str">
            <v>Principal Paydown - Scheduled</v>
          </cell>
          <cell r="F341">
            <v>4481.1000000000004</v>
          </cell>
          <cell r="G341">
            <v>4481.1000000000004</v>
          </cell>
          <cell r="H341" t="str">
            <v>No</v>
          </cell>
          <cell r="I341">
            <v>38898</v>
          </cell>
          <cell r="J341">
            <v>4481.1000000000004</v>
          </cell>
          <cell r="K341">
            <v>0</v>
          </cell>
          <cell r="L341" t="str">
            <v>N/A</v>
          </cell>
          <cell r="M341">
            <v>100</v>
          </cell>
          <cell r="N341" t="str">
            <v>N/A</v>
          </cell>
          <cell r="O341" t="str">
            <v>N/A</v>
          </cell>
          <cell r="P341">
            <v>38898</v>
          </cell>
          <cell r="Q341">
            <v>38898</v>
          </cell>
          <cell r="R341" t="str">
            <v>LOAN</v>
          </cell>
          <cell r="S341">
            <v>2.75E-2</v>
          </cell>
          <cell r="T341" t="str">
            <v>N/A</v>
          </cell>
          <cell r="U341" t="str">
            <v>N/A</v>
          </cell>
          <cell r="V341" t="str">
            <v>N/A</v>
          </cell>
          <cell r="W341" t="str">
            <v>N/A</v>
          </cell>
          <cell r="X341" t="str">
            <v>N/A</v>
          </cell>
          <cell r="Y341" t="str">
            <v>N/A</v>
          </cell>
          <cell r="Z341" t="str">
            <v>N/A</v>
          </cell>
        </row>
        <row r="342">
          <cell r="B342" t="str">
            <v>PD83</v>
          </cell>
          <cell r="C342" t="str">
            <v>BRS280VD5</v>
          </cell>
          <cell r="D342" t="str">
            <v>United Central Industrial Supply Company, L.L.C</v>
          </cell>
          <cell r="E342" t="str">
            <v>Principal Paydown - Scheduled</v>
          </cell>
          <cell r="F342">
            <v>3750</v>
          </cell>
          <cell r="G342">
            <v>3750</v>
          </cell>
          <cell r="H342" t="str">
            <v>No</v>
          </cell>
          <cell r="I342">
            <v>38898</v>
          </cell>
          <cell r="J342">
            <v>3750</v>
          </cell>
          <cell r="K342">
            <v>0</v>
          </cell>
          <cell r="L342" t="str">
            <v>N/A</v>
          </cell>
          <cell r="M342">
            <v>100</v>
          </cell>
          <cell r="N342" t="str">
            <v>N/A</v>
          </cell>
          <cell r="O342" t="str">
            <v>N/A</v>
          </cell>
          <cell r="P342">
            <v>38898</v>
          </cell>
          <cell r="Q342">
            <v>38898</v>
          </cell>
          <cell r="R342" t="str">
            <v>LOAN</v>
          </cell>
          <cell r="S342">
            <v>0.03</v>
          </cell>
          <cell r="T342" t="str">
            <v>N/A</v>
          </cell>
          <cell r="U342" t="str">
            <v>N/A</v>
          </cell>
          <cell r="V342" t="str">
            <v>N/A</v>
          </cell>
          <cell r="W342" t="str">
            <v>N/A</v>
          </cell>
          <cell r="X342" t="str">
            <v>N/A</v>
          </cell>
          <cell r="Y342" t="str">
            <v>N/A</v>
          </cell>
          <cell r="Z342" t="str">
            <v>N/A</v>
          </cell>
        </row>
        <row r="343">
          <cell r="B343" t="str">
            <v>PD84</v>
          </cell>
          <cell r="C343" t="str">
            <v>BRS2536X6</v>
          </cell>
          <cell r="D343" t="str">
            <v>Affiliated Computer Services, Inc./ACS Commercial Solutions, Inc./Acs Education Services, Inc./ACS Enterprise Solutions, Inc./Acs Hr Solutions, LLC/Acs Outsourcing Solutions, Inc./ACS State &amp; Local Solutions, Inc./ACS State Healthcare, Llc/ACS Tradeone Ma</v>
          </cell>
          <cell r="E343" t="str">
            <v>Principal Paydown - Scheduled</v>
          </cell>
          <cell r="F343">
            <v>2500</v>
          </cell>
          <cell r="G343">
            <v>2500</v>
          </cell>
          <cell r="H343" t="str">
            <v>No</v>
          </cell>
          <cell r="I343">
            <v>38898</v>
          </cell>
          <cell r="J343">
            <v>2500</v>
          </cell>
          <cell r="K343">
            <v>0</v>
          </cell>
          <cell r="L343" t="str">
            <v>N/A</v>
          </cell>
          <cell r="M343">
            <v>100</v>
          </cell>
          <cell r="N343" t="str">
            <v>N/A</v>
          </cell>
          <cell r="O343" t="str">
            <v>N/A</v>
          </cell>
          <cell r="P343">
            <v>38898</v>
          </cell>
          <cell r="Q343">
            <v>38898</v>
          </cell>
          <cell r="R343" t="str">
            <v>LOAN</v>
          </cell>
          <cell r="S343">
            <v>1.4999999999999999E-2</v>
          </cell>
          <cell r="T343" t="str">
            <v>N/A</v>
          </cell>
          <cell r="U343" t="str">
            <v>N/A</v>
          </cell>
          <cell r="V343" t="str">
            <v>N/A</v>
          </cell>
          <cell r="W343" t="str">
            <v>N/A</v>
          </cell>
          <cell r="X343" t="str">
            <v>N/A</v>
          </cell>
          <cell r="Y343" t="str">
            <v>N/A</v>
          </cell>
          <cell r="Z343" t="str">
            <v>N/A</v>
          </cell>
        </row>
        <row r="344">
          <cell r="B344" t="str">
            <v>PD85</v>
          </cell>
          <cell r="C344" t="str">
            <v>BRS27KM75</v>
          </cell>
          <cell r="D344" t="str">
            <v>AGY Holding Corp. (as successor to Kagy Holding Company, Inc.)</v>
          </cell>
          <cell r="E344" t="str">
            <v>Principal Paydown - Scheduled</v>
          </cell>
          <cell r="F344">
            <v>1875</v>
          </cell>
          <cell r="G344">
            <v>1875</v>
          </cell>
          <cell r="H344" t="str">
            <v>No</v>
          </cell>
          <cell r="I344">
            <v>38898</v>
          </cell>
          <cell r="J344">
            <v>1875</v>
          </cell>
          <cell r="K344">
            <v>0</v>
          </cell>
          <cell r="L344" t="str">
            <v>N/A</v>
          </cell>
          <cell r="M344">
            <v>100</v>
          </cell>
          <cell r="N344" t="str">
            <v>N/A</v>
          </cell>
          <cell r="O344" t="str">
            <v>N/A</v>
          </cell>
          <cell r="P344">
            <v>38898</v>
          </cell>
          <cell r="Q344">
            <v>38898</v>
          </cell>
          <cell r="R344" t="str">
            <v>LOAN</v>
          </cell>
          <cell r="S344">
            <v>2.75E-2</v>
          </cell>
          <cell r="T344" t="str">
            <v>N/A</v>
          </cell>
          <cell r="U344" t="str">
            <v>N/A</v>
          </cell>
          <cell r="V344" t="str">
            <v>N/A</v>
          </cell>
          <cell r="W344" t="str">
            <v>N/A</v>
          </cell>
          <cell r="X344" t="str">
            <v>N/A</v>
          </cell>
          <cell r="Y344" t="str">
            <v>N/A</v>
          </cell>
          <cell r="Z344" t="str">
            <v>N/A</v>
          </cell>
        </row>
        <row r="345">
          <cell r="B345" t="str">
            <v>PD87</v>
          </cell>
          <cell r="C345" t="str">
            <v>BRS20A2M3</v>
          </cell>
          <cell r="D345" t="str">
            <v>Georgia-Pacific CorporationConsumer Products Inc./Georgia Pacific Expansion SAS/Georgia Pacific Canada/Georgia Pacific SARL</v>
          </cell>
          <cell r="E345" t="str">
            <v>Principal Paydown - Scheduled</v>
          </cell>
          <cell r="F345">
            <v>12531.33</v>
          </cell>
          <cell r="G345">
            <v>12531.33</v>
          </cell>
          <cell r="H345" t="str">
            <v>No</v>
          </cell>
          <cell r="I345">
            <v>38898</v>
          </cell>
          <cell r="J345">
            <v>12531.33</v>
          </cell>
          <cell r="K345">
            <v>0</v>
          </cell>
          <cell r="L345" t="str">
            <v>N/A</v>
          </cell>
          <cell r="M345">
            <v>100</v>
          </cell>
          <cell r="N345" t="str">
            <v>N/A</v>
          </cell>
          <cell r="O345" t="str">
            <v>N/A</v>
          </cell>
          <cell r="P345">
            <v>38898</v>
          </cell>
          <cell r="Q345">
            <v>38898</v>
          </cell>
          <cell r="R345" t="str">
            <v>LOAN</v>
          </cell>
          <cell r="S345">
            <v>0.02</v>
          </cell>
          <cell r="T345" t="str">
            <v>N/A</v>
          </cell>
          <cell r="U345" t="str">
            <v>N/A</v>
          </cell>
          <cell r="V345" t="str">
            <v>N/A</v>
          </cell>
          <cell r="W345" t="str">
            <v>N/A</v>
          </cell>
          <cell r="X345" t="str">
            <v>N/A</v>
          </cell>
          <cell r="Y345" t="str">
            <v>N/A</v>
          </cell>
          <cell r="Z345" t="str">
            <v>N/A</v>
          </cell>
        </row>
        <row r="346">
          <cell r="B346" t="str">
            <v>PD88</v>
          </cell>
          <cell r="C346" t="str">
            <v>BRS29HEF1</v>
          </cell>
          <cell r="D346" t="str">
            <v>Kraton Polymers, LLC</v>
          </cell>
          <cell r="E346" t="str">
            <v>Principal Paydown - Scheduled</v>
          </cell>
          <cell r="F346">
            <v>5701.74</v>
          </cell>
          <cell r="G346">
            <v>5701.74</v>
          </cell>
          <cell r="H346" t="str">
            <v>No</v>
          </cell>
          <cell r="I346">
            <v>38898</v>
          </cell>
          <cell r="J346">
            <v>5701.74</v>
          </cell>
          <cell r="K346">
            <v>0</v>
          </cell>
          <cell r="L346" t="str">
            <v>N/A</v>
          </cell>
          <cell r="M346">
            <v>100</v>
          </cell>
          <cell r="N346" t="str">
            <v>N/A</v>
          </cell>
          <cell r="O346" t="str">
            <v>N/A</v>
          </cell>
          <cell r="P346">
            <v>38898</v>
          </cell>
          <cell r="Q346">
            <v>38898</v>
          </cell>
          <cell r="R346" t="str">
            <v>LOAN</v>
          </cell>
          <cell r="S346">
            <v>0.02</v>
          </cell>
          <cell r="T346" t="str">
            <v>N/A</v>
          </cell>
          <cell r="U346" t="str">
            <v>N/A</v>
          </cell>
          <cell r="V346" t="str">
            <v>N/A</v>
          </cell>
          <cell r="W346" t="str">
            <v>N/A</v>
          </cell>
          <cell r="X346" t="str">
            <v>N/A</v>
          </cell>
          <cell r="Y346" t="str">
            <v>N/A</v>
          </cell>
          <cell r="Z346" t="str">
            <v>N/A</v>
          </cell>
        </row>
        <row r="347">
          <cell r="B347" t="str">
            <v>PD93</v>
          </cell>
          <cell r="C347" t="str">
            <v>BRS1EV7S6</v>
          </cell>
          <cell r="D347" t="str">
            <v>Pivotal Promontory, LLC, Pivotal Promontory Development, LLC, and Pivotal Promontory Capital, LLC</v>
          </cell>
          <cell r="E347" t="str">
            <v>Principal Paydown - Scheduled</v>
          </cell>
          <cell r="F347">
            <v>2500</v>
          </cell>
          <cell r="G347">
            <v>2500</v>
          </cell>
          <cell r="H347" t="str">
            <v>No</v>
          </cell>
          <cell r="I347">
            <v>38898</v>
          </cell>
          <cell r="J347">
            <v>2500</v>
          </cell>
          <cell r="K347">
            <v>0</v>
          </cell>
          <cell r="L347" t="str">
            <v>N/A</v>
          </cell>
          <cell r="M347">
            <v>100</v>
          </cell>
          <cell r="N347" t="str">
            <v>N/A</v>
          </cell>
          <cell r="O347" t="str">
            <v>N/A</v>
          </cell>
          <cell r="P347">
            <v>38898</v>
          </cell>
          <cell r="Q347">
            <v>38898</v>
          </cell>
          <cell r="R347" t="str">
            <v>LOAN</v>
          </cell>
          <cell r="S347">
            <v>2.75E-2</v>
          </cell>
          <cell r="T347" t="str">
            <v>N/A</v>
          </cell>
          <cell r="U347" t="str">
            <v>N/A</v>
          </cell>
          <cell r="V347" t="str">
            <v>N/A</v>
          </cell>
          <cell r="W347" t="str">
            <v>N/A</v>
          </cell>
          <cell r="X347" t="str">
            <v>N/A</v>
          </cell>
          <cell r="Y347" t="str">
            <v>N/A</v>
          </cell>
          <cell r="Z347" t="str">
            <v>N/A</v>
          </cell>
        </row>
        <row r="348">
          <cell r="B348" t="str">
            <v>PD94</v>
          </cell>
          <cell r="C348" t="str">
            <v>BRS1Z1N36</v>
          </cell>
          <cell r="D348" t="str">
            <v>United Subcontractors, Inc./USI Senior Holdings, Inc./USI Intermediate Holdings, Inc.</v>
          </cell>
          <cell r="E348" t="str">
            <v>Principal Paydown - Scheduled</v>
          </cell>
          <cell r="F348">
            <v>5012.53</v>
          </cell>
          <cell r="G348">
            <v>5012.53</v>
          </cell>
          <cell r="H348" t="str">
            <v>No</v>
          </cell>
          <cell r="I348">
            <v>38898</v>
          </cell>
          <cell r="J348">
            <v>5012.53</v>
          </cell>
          <cell r="K348">
            <v>0</v>
          </cell>
          <cell r="L348" t="str">
            <v>N/A</v>
          </cell>
          <cell r="M348">
            <v>100</v>
          </cell>
          <cell r="N348" t="str">
            <v>N/A</v>
          </cell>
          <cell r="O348" t="str">
            <v>N/A</v>
          </cell>
          <cell r="P348">
            <v>38898</v>
          </cell>
          <cell r="Q348">
            <v>38898</v>
          </cell>
          <cell r="R348" t="str">
            <v>LOAN</v>
          </cell>
          <cell r="S348">
            <v>0.03</v>
          </cell>
          <cell r="T348" t="str">
            <v>N/A</v>
          </cell>
          <cell r="U348" t="str">
            <v>N/A</v>
          </cell>
          <cell r="V348" t="str">
            <v>N/A</v>
          </cell>
          <cell r="W348" t="str">
            <v>N/A</v>
          </cell>
          <cell r="X348" t="str">
            <v>N/A</v>
          </cell>
          <cell r="Y348" t="str">
            <v>N/A</v>
          </cell>
          <cell r="Z348" t="str">
            <v>N/A</v>
          </cell>
        </row>
        <row r="349">
          <cell r="B349" t="str">
            <v>PD95</v>
          </cell>
          <cell r="C349" t="str">
            <v>BRS15TX52</v>
          </cell>
          <cell r="D349" t="str">
            <v>Young Broadcasting Inc.</v>
          </cell>
          <cell r="E349" t="str">
            <v>Principal Paydown - Scheduled</v>
          </cell>
          <cell r="F349">
            <v>2500</v>
          </cell>
          <cell r="G349">
            <v>2500</v>
          </cell>
          <cell r="H349" t="str">
            <v>No</v>
          </cell>
          <cell r="I349">
            <v>38898</v>
          </cell>
          <cell r="J349">
            <v>2500</v>
          </cell>
          <cell r="K349">
            <v>0</v>
          </cell>
          <cell r="L349" t="str">
            <v>N/A</v>
          </cell>
          <cell r="M349">
            <v>100</v>
          </cell>
          <cell r="N349" t="str">
            <v>N/A</v>
          </cell>
          <cell r="O349" t="str">
            <v>N/A</v>
          </cell>
          <cell r="P349">
            <v>38898</v>
          </cell>
          <cell r="Q349">
            <v>38898</v>
          </cell>
          <cell r="R349" t="str">
            <v>LOAN</v>
          </cell>
          <cell r="S349">
            <v>2.2499999999999999E-2</v>
          </cell>
          <cell r="T349" t="str">
            <v>N/A</v>
          </cell>
          <cell r="U349" t="str">
            <v>N/A</v>
          </cell>
          <cell r="V349" t="str">
            <v>N/A</v>
          </cell>
          <cell r="W349" t="str">
            <v>N/A</v>
          </cell>
          <cell r="X349" t="str">
            <v>N/A</v>
          </cell>
          <cell r="Y349" t="str">
            <v>N/A</v>
          </cell>
          <cell r="Z349" t="str">
            <v>N/A</v>
          </cell>
        </row>
        <row r="350">
          <cell r="B350" t="str">
            <v>PD96</v>
          </cell>
          <cell r="C350" t="str">
            <v>BRS278YX2</v>
          </cell>
          <cell r="D350" t="str">
            <v>Hilb Rogal &amp; Hobbs Company</v>
          </cell>
          <cell r="E350" t="str">
            <v>Principal Paydown - Scheduled</v>
          </cell>
          <cell r="F350">
            <v>2500</v>
          </cell>
          <cell r="G350">
            <v>2500</v>
          </cell>
          <cell r="H350" t="str">
            <v>No</v>
          </cell>
          <cell r="I350">
            <v>38898</v>
          </cell>
          <cell r="J350">
            <v>2500</v>
          </cell>
          <cell r="K350">
            <v>0</v>
          </cell>
          <cell r="L350" t="str">
            <v>N/A</v>
          </cell>
          <cell r="M350">
            <v>100</v>
          </cell>
          <cell r="N350" t="str">
            <v>N/A</v>
          </cell>
          <cell r="O350" t="str">
            <v>N/A</v>
          </cell>
          <cell r="P350">
            <v>38898</v>
          </cell>
          <cell r="Q350">
            <v>38898</v>
          </cell>
          <cell r="R350" t="str">
            <v>LOAN</v>
          </cell>
          <cell r="S350">
            <v>1.4999999999999999E-2</v>
          </cell>
          <cell r="T350" t="str">
            <v>N/A</v>
          </cell>
          <cell r="U350" t="str">
            <v>N/A</v>
          </cell>
          <cell r="V350" t="str">
            <v>N/A</v>
          </cell>
          <cell r="W350" t="str">
            <v>N/A</v>
          </cell>
          <cell r="X350" t="str">
            <v>N/A</v>
          </cell>
          <cell r="Y350" t="str">
            <v>N/A</v>
          </cell>
          <cell r="Z350" t="str">
            <v>N/A</v>
          </cell>
        </row>
        <row r="351">
          <cell r="B351" t="str">
            <v>PD101</v>
          </cell>
          <cell r="C351" t="str">
            <v>BRS278WX4</v>
          </cell>
          <cell r="D351" t="str">
            <v>NPI Merger Corporation</v>
          </cell>
          <cell r="E351" t="str">
            <v>Principal Paydown - Scheduled</v>
          </cell>
          <cell r="F351">
            <v>2500</v>
          </cell>
          <cell r="G351">
            <v>2500</v>
          </cell>
          <cell r="H351" t="str">
            <v>No</v>
          </cell>
          <cell r="I351">
            <v>38898</v>
          </cell>
          <cell r="J351">
            <v>2500</v>
          </cell>
          <cell r="K351">
            <v>0</v>
          </cell>
          <cell r="L351" t="str">
            <v>N/A</v>
          </cell>
          <cell r="M351">
            <v>100</v>
          </cell>
          <cell r="N351" t="str">
            <v>N/A</v>
          </cell>
          <cell r="O351" t="str">
            <v>N/A</v>
          </cell>
          <cell r="P351">
            <v>38898</v>
          </cell>
          <cell r="Q351">
            <v>38898</v>
          </cell>
          <cell r="R351" t="str">
            <v>LOAN</v>
          </cell>
          <cell r="S351">
            <v>0.02</v>
          </cell>
          <cell r="T351" t="str">
            <v>N/A</v>
          </cell>
          <cell r="U351" t="str">
            <v>N/A</v>
          </cell>
          <cell r="V351" t="str">
            <v>N/A</v>
          </cell>
          <cell r="W351" t="str">
            <v>N/A</v>
          </cell>
          <cell r="X351" t="str">
            <v>N/A</v>
          </cell>
          <cell r="Y351" t="str">
            <v>N/A</v>
          </cell>
          <cell r="Z351" t="str">
            <v>N/A</v>
          </cell>
        </row>
        <row r="352">
          <cell r="B352">
            <v>273</v>
          </cell>
          <cell r="C352" t="str">
            <v>BRS2FHPF2</v>
          </cell>
          <cell r="D352" t="str">
            <v>Bluegrass Container Company, LLC</v>
          </cell>
          <cell r="E352" t="str">
            <v>Collateral Purchase</v>
          </cell>
          <cell r="F352">
            <v>363636.36</v>
          </cell>
          <cell r="G352">
            <v>-363636.36</v>
          </cell>
          <cell r="H352" t="str">
            <v>No</v>
          </cell>
          <cell r="I352">
            <v>38901</v>
          </cell>
          <cell r="J352">
            <v>363636.36</v>
          </cell>
          <cell r="K352">
            <v>363636.36</v>
          </cell>
          <cell r="L352">
            <v>100</v>
          </cell>
          <cell r="M352">
            <v>100</v>
          </cell>
          <cell r="N352" t="str">
            <v>N/A</v>
          </cell>
          <cell r="O352" t="str">
            <v>Initial Purchase</v>
          </cell>
          <cell r="P352">
            <v>38901</v>
          </cell>
          <cell r="Q352">
            <v>38979</v>
          </cell>
          <cell r="R352" t="str">
            <v>LOAN</v>
          </cell>
          <cell r="S352">
            <v>5.0000000000000001E-3</v>
          </cell>
          <cell r="T352" t="str">
            <v>FLOATING</v>
          </cell>
          <cell r="U352" t="str">
            <v>N/A</v>
          </cell>
          <cell r="V352" t="str">
            <v>N/A</v>
          </cell>
          <cell r="W352">
            <v>0</v>
          </cell>
          <cell r="X352" t="str">
            <v>N/A</v>
          </cell>
          <cell r="Y352">
            <v>0</v>
          </cell>
          <cell r="Z352">
            <v>-363636.36</v>
          </cell>
        </row>
        <row r="353">
          <cell r="B353" t="str">
            <v>PD24</v>
          </cell>
          <cell r="C353" t="str">
            <v>BRS26GUJ0</v>
          </cell>
          <cell r="D353" t="str">
            <v>DJ Orthopedics, LLC</v>
          </cell>
          <cell r="E353" t="str">
            <v>Principal Paydown - Scheduled</v>
          </cell>
          <cell r="F353">
            <v>3750</v>
          </cell>
          <cell r="G353">
            <v>3750</v>
          </cell>
          <cell r="H353" t="str">
            <v>No</v>
          </cell>
          <cell r="I353">
            <v>38901</v>
          </cell>
          <cell r="J353">
            <v>3750</v>
          </cell>
          <cell r="K353">
            <v>0</v>
          </cell>
          <cell r="L353" t="str">
            <v>N/A</v>
          </cell>
          <cell r="M353">
            <v>100</v>
          </cell>
          <cell r="N353" t="str">
            <v>N/A</v>
          </cell>
          <cell r="O353" t="str">
            <v>N/A</v>
          </cell>
          <cell r="P353">
            <v>38901</v>
          </cell>
          <cell r="Q353">
            <v>38901</v>
          </cell>
          <cell r="R353" t="str">
            <v>LOAN</v>
          </cell>
          <cell r="S353">
            <v>1.4999999999999999E-2</v>
          </cell>
          <cell r="T353" t="str">
            <v>N/A</v>
          </cell>
          <cell r="U353" t="str">
            <v>N/A</v>
          </cell>
          <cell r="V353" t="str">
            <v>N/A</v>
          </cell>
          <cell r="W353" t="str">
            <v>N/A</v>
          </cell>
          <cell r="X353" t="str">
            <v>N/A</v>
          </cell>
          <cell r="Y353" t="str">
            <v>N/A</v>
          </cell>
          <cell r="Z353" t="str">
            <v>N/A</v>
          </cell>
        </row>
        <row r="354">
          <cell r="B354" t="str">
            <v>PD25</v>
          </cell>
          <cell r="C354" t="str">
            <v>BRS24HV00</v>
          </cell>
          <cell r="D354" t="str">
            <v>Easton-Bell Sports, Inc.</v>
          </cell>
          <cell r="E354" t="str">
            <v>Principal Paydown - Scheduled</v>
          </cell>
          <cell r="F354">
            <v>3125</v>
          </cell>
          <cell r="G354">
            <v>3125</v>
          </cell>
          <cell r="H354" t="str">
            <v>No</v>
          </cell>
          <cell r="I354">
            <v>38901</v>
          </cell>
          <cell r="J354">
            <v>3125</v>
          </cell>
          <cell r="K354">
            <v>0</v>
          </cell>
          <cell r="L354" t="str">
            <v>N/A</v>
          </cell>
          <cell r="M354">
            <v>100</v>
          </cell>
          <cell r="N354" t="str">
            <v>N/A</v>
          </cell>
          <cell r="O354" t="str">
            <v>N/A</v>
          </cell>
          <cell r="P354">
            <v>38901</v>
          </cell>
          <cell r="Q354">
            <v>38901</v>
          </cell>
          <cell r="R354" t="str">
            <v>LOAN</v>
          </cell>
          <cell r="S354">
            <v>1.7500000000000002E-2</v>
          </cell>
          <cell r="T354" t="str">
            <v>N/A</v>
          </cell>
          <cell r="U354" t="str">
            <v>N/A</v>
          </cell>
          <cell r="V354" t="str">
            <v>N/A</v>
          </cell>
          <cell r="W354" t="str">
            <v>N/A</v>
          </cell>
          <cell r="X354" t="str">
            <v>N/A</v>
          </cell>
          <cell r="Y354" t="str">
            <v>N/A</v>
          </cell>
          <cell r="Z354" t="str">
            <v>N/A</v>
          </cell>
        </row>
        <row r="355">
          <cell r="B355" t="str">
            <v>PD66</v>
          </cell>
          <cell r="C355" t="str">
            <v>BRS1KRPZ2</v>
          </cell>
          <cell r="D355" t="str">
            <v>Reliant Energy, Inc.</v>
          </cell>
          <cell r="E355" t="str">
            <v>Principal Paydown - Scheduled</v>
          </cell>
          <cell r="F355">
            <v>4375</v>
          </cell>
          <cell r="G355">
            <v>4375</v>
          </cell>
          <cell r="H355" t="str">
            <v>No</v>
          </cell>
          <cell r="I355">
            <v>38901</v>
          </cell>
          <cell r="J355">
            <v>4375</v>
          </cell>
          <cell r="K355">
            <v>0</v>
          </cell>
          <cell r="L355" t="str">
            <v>N/A</v>
          </cell>
          <cell r="M355">
            <v>100</v>
          </cell>
          <cell r="N355" t="str">
            <v>N/A</v>
          </cell>
          <cell r="O355" t="str">
            <v>N/A</v>
          </cell>
          <cell r="P355">
            <v>38901</v>
          </cell>
          <cell r="Q355">
            <v>38901</v>
          </cell>
          <cell r="R355" t="str">
            <v>LOAN</v>
          </cell>
          <cell r="S355">
            <v>2.375E-2</v>
          </cell>
          <cell r="T355" t="str">
            <v>N/A</v>
          </cell>
          <cell r="U355" t="str">
            <v>N/A</v>
          </cell>
          <cell r="V355" t="str">
            <v>N/A</v>
          </cell>
          <cell r="W355" t="str">
            <v>N/A</v>
          </cell>
          <cell r="X355" t="str">
            <v>N/A</v>
          </cell>
          <cell r="Y355" t="str">
            <v>N/A</v>
          </cell>
          <cell r="Z355" t="str">
            <v>N/A</v>
          </cell>
        </row>
        <row r="356">
          <cell r="B356" t="str">
            <v>PD86</v>
          </cell>
          <cell r="C356" t="str">
            <v>BRS218FH4</v>
          </cell>
          <cell r="D356" t="str">
            <v>Central Garden &amp; Pet Company</v>
          </cell>
          <cell r="E356" t="str">
            <v>Principal Paydown - Scheduled</v>
          </cell>
          <cell r="F356">
            <v>2500</v>
          </cell>
          <cell r="G356">
            <v>2500</v>
          </cell>
          <cell r="H356" t="str">
            <v>No</v>
          </cell>
          <cell r="I356">
            <v>38901</v>
          </cell>
          <cell r="J356">
            <v>2500</v>
          </cell>
          <cell r="K356">
            <v>0</v>
          </cell>
          <cell r="L356" t="str">
            <v>N/A</v>
          </cell>
          <cell r="M356">
            <v>100</v>
          </cell>
          <cell r="N356" t="str">
            <v>N/A</v>
          </cell>
          <cell r="O356" t="str">
            <v>N/A</v>
          </cell>
          <cell r="P356">
            <v>38901</v>
          </cell>
          <cell r="Q356">
            <v>38901</v>
          </cell>
          <cell r="R356" t="str">
            <v>LOAN</v>
          </cell>
          <cell r="S356">
            <v>1.4999999999999999E-2</v>
          </cell>
          <cell r="T356" t="str">
            <v>N/A</v>
          </cell>
          <cell r="U356" t="str">
            <v>N/A</v>
          </cell>
          <cell r="V356" t="str">
            <v>N/A</v>
          </cell>
          <cell r="W356" t="str">
            <v>N/A</v>
          </cell>
          <cell r="X356" t="str">
            <v>N/A</v>
          </cell>
          <cell r="Y356" t="str">
            <v>N/A</v>
          </cell>
          <cell r="Z356" t="str">
            <v>N/A</v>
          </cell>
        </row>
        <row r="357">
          <cell r="B357" t="str">
            <v>PD37</v>
          </cell>
          <cell r="C357" t="str">
            <v>BRS1HN8Z4</v>
          </cell>
          <cell r="D357" t="str">
            <v>Vanguard Health Holding Company II. LLC/Vanguard Holding Company II. LLC</v>
          </cell>
          <cell r="E357" t="str">
            <v>Principal Paydown - Scheduled</v>
          </cell>
          <cell r="F357">
            <v>1865.64</v>
          </cell>
          <cell r="G357">
            <v>1865.64</v>
          </cell>
          <cell r="H357" t="str">
            <v>No</v>
          </cell>
          <cell r="I357">
            <v>38903</v>
          </cell>
          <cell r="J357">
            <v>1865.64</v>
          </cell>
          <cell r="K357">
            <v>0</v>
          </cell>
          <cell r="L357" t="str">
            <v>N/A</v>
          </cell>
          <cell r="M357">
            <v>100</v>
          </cell>
          <cell r="N357" t="str">
            <v>N/A</v>
          </cell>
          <cell r="O357" t="str">
            <v>N/A</v>
          </cell>
          <cell r="P357">
            <v>38903</v>
          </cell>
          <cell r="Q357">
            <v>38903</v>
          </cell>
          <cell r="R357" t="str">
            <v>LOAN</v>
          </cell>
          <cell r="S357">
            <v>2.2499999999999999E-2</v>
          </cell>
          <cell r="T357" t="str">
            <v>N/A</v>
          </cell>
          <cell r="U357" t="str">
            <v>N/A</v>
          </cell>
          <cell r="V357" t="str">
            <v>N/A</v>
          </cell>
          <cell r="W357" t="str">
            <v>N/A</v>
          </cell>
          <cell r="X357" t="str">
            <v>N/A</v>
          </cell>
          <cell r="Y357" t="str">
            <v>N/A</v>
          </cell>
          <cell r="Z357" t="str">
            <v>N/A</v>
          </cell>
        </row>
        <row r="358">
          <cell r="B358" t="str">
            <v>PD45</v>
          </cell>
          <cell r="C358" t="str">
            <v>BRS1EJ217</v>
          </cell>
          <cell r="D358" t="str">
            <v>Alliance One International Inc./Intabex Netherlands B.V.</v>
          </cell>
          <cell r="E358" t="str">
            <v>Principal Paydown - Scheduled</v>
          </cell>
          <cell r="F358">
            <v>16877.64</v>
          </cell>
          <cell r="G358">
            <v>16877.64</v>
          </cell>
          <cell r="H358" t="str">
            <v>No</v>
          </cell>
          <cell r="I358">
            <v>38903</v>
          </cell>
          <cell r="J358">
            <v>16877.64</v>
          </cell>
          <cell r="K358">
            <v>0</v>
          </cell>
          <cell r="L358" t="str">
            <v>N/A</v>
          </cell>
          <cell r="M358">
            <v>100</v>
          </cell>
          <cell r="N358" t="str">
            <v>N/A</v>
          </cell>
          <cell r="O358" t="str">
            <v>N/A</v>
          </cell>
          <cell r="P358">
            <v>38903</v>
          </cell>
          <cell r="Q358">
            <v>38903</v>
          </cell>
          <cell r="R358" t="str">
            <v>LOAN</v>
          </cell>
          <cell r="S358">
            <v>3.2500000000000001E-2</v>
          </cell>
          <cell r="T358" t="str">
            <v>N/A</v>
          </cell>
          <cell r="U358" t="str">
            <v>N/A</v>
          </cell>
          <cell r="V358" t="str">
            <v>N/A</v>
          </cell>
          <cell r="W358" t="str">
            <v>N/A</v>
          </cell>
          <cell r="X358" t="str">
            <v>N/A</v>
          </cell>
          <cell r="Y358" t="str">
            <v>N/A</v>
          </cell>
          <cell r="Z358" t="str">
            <v>N/A</v>
          </cell>
        </row>
        <row r="359">
          <cell r="B359" t="str">
            <v>PD61</v>
          </cell>
          <cell r="C359" t="str">
            <v>BRS29TVT6</v>
          </cell>
          <cell r="D359" t="str">
            <v>Nortel Networks Inc.</v>
          </cell>
          <cell r="E359" t="str">
            <v>Principal Paydown - Scheduled</v>
          </cell>
          <cell r="F359">
            <v>2000000</v>
          </cell>
          <cell r="G359">
            <v>2000000</v>
          </cell>
          <cell r="H359" t="str">
            <v>No</v>
          </cell>
          <cell r="I359">
            <v>38903</v>
          </cell>
          <cell r="J359">
            <v>2000000</v>
          </cell>
          <cell r="K359">
            <v>0</v>
          </cell>
          <cell r="L359" t="str">
            <v>N/A</v>
          </cell>
          <cell r="M359">
            <v>100</v>
          </cell>
          <cell r="N359" t="str">
            <v>N/A</v>
          </cell>
          <cell r="O359" t="str">
            <v>N/A</v>
          </cell>
          <cell r="P359">
            <v>38903</v>
          </cell>
          <cell r="Q359">
            <v>38903</v>
          </cell>
          <cell r="R359" t="str">
            <v>LOAN</v>
          </cell>
          <cell r="S359">
            <v>2.2499999999999999E-2</v>
          </cell>
          <cell r="T359" t="str">
            <v>N/A</v>
          </cell>
          <cell r="U359" t="str">
            <v>N/A</v>
          </cell>
          <cell r="V359" t="str">
            <v>N/A</v>
          </cell>
          <cell r="W359" t="str">
            <v>N/A</v>
          </cell>
          <cell r="X359" t="str">
            <v>N/A</v>
          </cell>
          <cell r="Y359" t="str">
            <v>N/A</v>
          </cell>
          <cell r="Z359" t="str">
            <v>N/A</v>
          </cell>
        </row>
        <row r="360">
          <cell r="B360" t="str">
            <v>PD74</v>
          </cell>
          <cell r="C360" t="str">
            <v>BRS1ZBH80</v>
          </cell>
          <cell r="D360" t="str">
            <v>Warnaco Inc.</v>
          </cell>
          <cell r="E360" t="str">
            <v>Principal Paydown - Scheduled</v>
          </cell>
          <cell r="F360">
            <v>812.5</v>
          </cell>
          <cell r="G360">
            <v>812.5</v>
          </cell>
          <cell r="H360" t="str">
            <v>No</v>
          </cell>
          <cell r="I360">
            <v>38903</v>
          </cell>
          <cell r="J360">
            <v>812.5</v>
          </cell>
          <cell r="K360">
            <v>0</v>
          </cell>
          <cell r="L360" t="str">
            <v>N/A</v>
          </cell>
          <cell r="M360">
            <v>100</v>
          </cell>
          <cell r="N360" t="str">
            <v>N/A</v>
          </cell>
          <cell r="O360" t="str">
            <v>N/A</v>
          </cell>
          <cell r="P360">
            <v>38903</v>
          </cell>
          <cell r="Q360">
            <v>38903</v>
          </cell>
          <cell r="R360" t="str">
            <v>LOAN</v>
          </cell>
          <cell r="S360">
            <v>1.4999999999999999E-2</v>
          </cell>
          <cell r="T360" t="str">
            <v>N/A</v>
          </cell>
          <cell r="U360" t="str">
            <v>N/A</v>
          </cell>
          <cell r="V360" t="str">
            <v>N/A</v>
          </cell>
          <cell r="W360" t="str">
            <v>N/A</v>
          </cell>
          <cell r="X360" t="str">
            <v>N/A</v>
          </cell>
          <cell r="Y360" t="str">
            <v>N/A</v>
          </cell>
          <cell r="Z360" t="str">
            <v>N/A</v>
          </cell>
        </row>
        <row r="361">
          <cell r="B361">
            <v>274</v>
          </cell>
          <cell r="C361" t="str">
            <v>BRS1E9F72</v>
          </cell>
          <cell r="D361" t="str">
            <v>Wembley, Inc.</v>
          </cell>
          <cell r="E361" t="str">
            <v>Collateral Purchase</v>
          </cell>
          <cell r="F361">
            <v>499062.5</v>
          </cell>
          <cell r="G361">
            <v>-500000</v>
          </cell>
          <cell r="H361" t="str">
            <v>No</v>
          </cell>
          <cell r="I361">
            <v>38903</v>
          </cell>
          <cell r="J361">
            <v>500000</v>
          </cell>
          <cell r="K361">
            <v>500000</v>
          </cell>
          <cell r="L361">
            <v>99.8125</v>
          </cell>
          <cell r="M361">
            <v>99.8125</v>
          </cell>
          <cell r="N361" t="str">
            <v>N/A</v>
          </cell>
          <cell r="O361" t="str">
            <v>Initial Purchase</v>
          </cell>
          <cell r="P361">
            <v>38903</v>
          </cell>
          <cell r="Q361">
            <v>38985</v>
          </cell>
          <cell r="R361" t="str">
            <v>LOAN</v>
          </cell>
          <cell r="S361">
            <v>0.02</v>
          </cell>
          <cell r="T361" t="str">
            <v>FLOATING</v>
          </cell>
          <cell r="U361" t="str">
            <v>N/A</v>
          </cell>
          <cell r="V361" t="str">
            <v>N/A</v>
          </cell>
          <cell r="W361">
            <v>0</v>
          </cell>
          <cell r="X361" t="str">
            <v>N/A</v>
          </cell>
          <cell r="Y361">
            <v>-937.5</v>
          </cell>
          <cell r="Z361">
            <v>-499062.5</v>
          </cell>
        </row>
        <row r="362">
          <cell r="B362">
            <v>275</v>
          </cell>
          <cell r="C362" t="str">
            <v>BRS26GUJ0</v>
          </cell>
          <cell r="D362" t="str">
            <v>DJ Orthopedics, LLC</v>
          </cell>
          <cell r="E362" t="str">
            <v>Collateral Sale</v>
          </cell>
          <cell r="F362">
            <v>748125</v>
          </cell>
          <cell r="G362">
            <v>750000</v>
          </cell>
          <cell r="H362" t="str">
            <v>No</v>
          </cell>
          <cell r="I362">
            <v>38903</v>
          </cell>
          <cell r="J362">
            <v>750000</v>
          </cell>
          <cell r="K362">
            <v>0</v>
          </cell>
          <cell r="L362">
            <v>99.75</v>
          </cell>
          <cell r="M362">
            <v>99.75</v>
          </cell>
          <cell r="N362" t="str">
            <v>N/A</v>
          </cell>
          <cell r="O362" t="str">
            <v>N/A</v>
          </cell>
          <cell r="P362">
            <v>38903</v>
          </cell>
          <cell r="Q362">
            <v>38910</v>
          </cell>
          <cell r="R362" t="str">
            <v>LOAN</v>
          </cell>
          <cell r="S362">
            <v>1.4999999999999999E-2</v>
          </cell>
          <cell r="T362" t="str">
            <v>FLOATING</v>
          </cell>
          <cell r="U362" t="str">
            <v>N/A</v>
          </cell>
          <cell r="V362" t="str">
            <v>N/A</v>
          </cell>
          <cell r="W362">
            <v>0</v>
          </cell>
          <cell r="X362" t="str">
            <v>N/A</v>
          </cell>
          <cell r="Y362" t="str">
            <v>N/A</v>
          </cell>
          <cell r="Z362" t="str">
            <v>N/A</v>
          </cell>
        </row>
        <row r="363">
          <cell r="B363">
            <v>276</v>
          </cell>
          <cell r="C363" t="str">
            <v>BRS24HV00</v>
          </cell>
          <cell r="D363" t="str">
            <v>Easton-Bell Sports, Inc.</v>
          </cell>
          <cell r="E363" t="str">
            <v>Collateral Sale</v>
          </cell>
          <cell r="F363">
            <v>749062.5</v>
          </cell>
          <cell r="G363">
            <v>750000</v>
          </cell>
          <cell r="H363" t="str">
            <v>No</v>
          </cell>
          <cell r="I363">
            <v>38903</v>
          </cell>
          <cell r="J363">
            <v>750000</v>
          </cell>
          <cell r="K363">
            <v>0</v>
          </cell>
          <cell r="L363">
            <v>99.875</v>
          </cell>
          <cell r="M363">
            <v>99.875</v>
          </cell>
          <cell r="N363" t="str">
            <v>N/A</v>
          </cell>
          <cell r="O363" t="str">
            <v>N/A</v>
          </cell>
          <cell r="P363">
            <v>38903</v>
          </cell>
          <cell r="Q363">
            <v>38910</v>
          </cell>
          <cell r="R363" t="str">
            <v>LOAN</v>
          </cell>
          <cell r="S363">
            <v>1.7500000000000002E-2</v>
          </cell>
          <cell r="T363" t="str">
            <v>FLOATING</v>
          </cell>
          <cell r="U363" t="str">
            <v>N/A</v>
          </cell>
          <cell r="V363" t="str">
            <v>N/A</v>
          </cell>
          <cell r="W363">
            <v>0</v>
          </cell>
          <cell r="X363" t="str">
            <v>N/A</v>
          </cell>
          <cell r="Y363" t="str">
            <v>N/A</v>
          </cell>
          <cell r="Z363" t="str">
            <v>N/A</v>
          </cell>
        </row>
        <row r="364">
          <cell r="B364">
            <v>277</v>
          </cell>
          <cell r="C364" t="str">
            <v>BRS1B9GG4</v>
          </cell>
          <cell r="D364" t="str">
            <v>Kyle Acquisition Group, LLC</v>
          </cell>
          <cell r="E364" t="str">
            <v>Collateral Sale</v>
          </cell>
          <cell r="F364">
            <v>250000</v>
          </cell>
          <cell r="G364">
            <v>250000</v>
          </cell>
          <cell r="H364" t="str">
            <v>No</v>
          </cell>
          <cell r="I364">
            <v>38903</v>
          </cell>
          <cell r="J364">
            <v>250000</v>
          </cell>
          <cell r="K364">
            <v>0</v>
          </cell>
          <cell r="L364">
            <v>100</v>
          </cell>
          <cell r="M364">
            <v>100</v>
          </cell>
          <cell r="N364" t="str">
            <v>N/A</v>
          </cell>
          <cell r="O364" t="str">
            <v>N/A</v>
          </cell>
          <cell r="P364">
            <v>38903</v>
          </cell>
          <cell r="Q364">
            <v>38910</v>
          </cell>
          <cell r="R364" t="str">
            <v>LOAN</v>
          </cell>
          <cell r="S364">
            <v>0.02</v>
          </cell>
          <cell r="T364" t="str">
            <v>FLOATING</v>
          </cell>
          <cell r="U364" t="str">
            <v>N/A</v>
          </cell>
          <cell r="V364" t="str">
            <v>N/A</v>
          </cell>
          <cell r="W364">
            <v>0</v>
          </cell>
          <cell r="X364" t="str">
            <v>N/A</v>
          </cell>
          <cell r="Y364" t="str">
            <v>N/A</v>
          </cell>
          <cell r="Z364" t="str">
            <v>N/A</v>
          </cell>
        </row>
        <row r="365">
          <cell r="B365">
            <v>278</v>
          </cell>
          <cell r="C365" t="str">
            <v>BRS24HV00</v>
          </cell>
          <cell r="D365" t="str">
            <v>Easton-Bell Sports, Inc.</v>
          </cell>
          <cell r="E365" t="str">
            <v>Collateral Sale</v>
          </cell>
          <cell r="F365">
            <v>496253.91</v>
          </cell>
          <cell r="G365">
            <v>496875</v>
          </cell>
          <cell r="H365" t="str">
            <v>No</v>
          </cell>
          <cell r="I365">
            <v>38904</v>
          </cell>
          <cell r="J365">
            <v>496875</v>
          </cell>
          <cell r="K365">
            <v>0</v>
          </cell>
          <cell r="L365">
            <v>99.875000754716979</v>
          </cell>
          <cell r="M365">
            <v>99.875</v>
          </cell>
          <cell r="N365" t="str">
            <v>N/A</v>
          </cell>
          <cell r="O365" t="str">
            <v>N/A</v>
          </cell>
          <cell r="P365">
            <v>38904</v>
          </cell>
          <cell r="Q365">
            <v>38910</v>
          </cell>
          <cell r="R365" t="str">
            <v>LOAN</v>
          </cell>
          <cell r="S365">
            <v>1.7500000000000002E-2</v>
          </cell>
          <cell r="T365" t="str">
            <v>FLOATING</v>
          </cell>
          <cell r="U365" t="str">
            <v>N/A</v>
          </cell>
          <cell r="V365" t="str">
            <v>N/A</v>
          </cell>
          <cell r="W365">
            <v>0</v>
          </cell>
          <cell r="X365" t="str">
            <v>N/A</v>
          </cell>
          <cell r="Y365" t="str">
            <v>N/A</v>
          </cell>
          <cell r="Z365" t="str">
            <v>N/A</v>
          </cell>
        </row>
        <row r="366">
          <cell r="B366" t="str">
            <v>PD90</v>
          </cell>
          <cell r="C366" t="str">
            <v>BRS291AN3</v>
          </cell>
          <cell r="D366" t="str">
            <v>Niska Gas Storage US, LLC/Aeco Gas Storage Partnership/Niska Gas Storage Canada ULC</v>
          </cell>
          <cell r="E366" t="str">
            <v>Principal Paydown - Scheduled</v>
          </cell>
          <cell r="F366">
            <v>4772.7299999999996</v>
          </cell>
          <cell r="G366">
            <v>4772.7299999999996</v>
          </cell>
          <cell r="H366" t="str">
            <v>No</v>
          </cell>
          <cell r="I366">
            <v>38904</v>
          </cell>
          <cell r="J366">
            <v>4772.7299999999996</v>
          </cell>
          <cell r="K366">
            <v>0</v>
          </cell>
          <cell r="L366" t="str">
            <v>N/A</v>
          </cell>
          <cell r="M366">
            <v>100</v>
          </cell>
          <cell r="N366" t="str">
            <v>N/A</v>
          </cell>
          <cell r="O366" t="str">
            <v>N/A</v>
          </cell>
          <cell r="P366">
            <v>38904</v>
          </cell>
          <cell r="Q366">
            <v>38904</v>
          </cell>
          <cell r="R366" t="str">
            <v>LOAN</v>
          </cell>
          <cell r="S366">
            <v>1.7500000000000002E-2</v>
          </cell>
          <cell r="T366" t="str">
            <v>N/A</v>
          </cell>
          <cell r="U366" t="str">
            <v>N/A</v>
          </cell>
          <cell r="V366" t="str">
            <v>N/A</v>
          </cell>
          <cell r="W366" t="str">
            <v>N/A</v>
          </cell>
          <cell r="X366" t="str">
            <v>N/A</v>
          </cell>
          <cell r="Y366" t="str">
            <v>N/A</v>
          </cell>
          <cell r="Z366" t="str">
            <v>N/A</v>
          </cell>
        </row>
        <row r="367">
          <cell r="B367" t="str">
            <v>PD91</v>
          </cell>
          <cell r="C367" t="str">
            <v>BRS291AK9</v>
          </cell>
          <cell r="D367" t="str">
            <v>Niska Gas Storage US, LLC/Aeco Gas Storage Partnership/Niska Gas Storage Canada ULC</v>
          </cell>
          <cell r="E367" t="str">
            <v>Principal Paydown - Scheduled</v>
          </cell>
          <cell r="F367">
            <v>954.55</v>
          </cell>
          <cell r="G367">
            <v>954.55</v>
          </cell>
          <cell r="H367" t="str">
            <v>No</v>
          </cell>
          <cell r="I367">
            <v>38904</v>
          </cell>
          <cell r="J367">
            <v>954.55</v>
          </cell>
          <cell r="K367">
            <v>0</v>
          </cell>
          <cell r="L367" t="str">
            <v>N/A</v>
          </cell>
          <cell r="M367">
            <v>100</v>
          </cell>
          <cell r="N367" t="str">
            <v>N/A</v>
          </cell>
          <cell r="O367" t="str">
            <v>N/A</v>
          </cell>
          <cell r="P367">
            <v>38904</v>
          </cell>
          <cell r="Q367">
            <v>38904</v>
          </cell>
          <cell r="R367" t="str">
            <v>LOAN</v>
          </cell>
          <cell r="S367">
            <v>1.7500000000000002E-2</v>
          </cell>
          <cell r="T367" t="str">
            <v>N/A</v>
          </cell>
          <cell r="U367" t="str">
            <v>N/A</v>
          </cell>
          <cell r="V367" t="str">
            <v>N/A</v>
          </cell>
          <cell r="W367" t="str">
            <v>N/A</v>
          </cell>
          <cell r="X367" t="str">
            <v>N/A</v>
          </cell>
          <cell r="Y367" t="str">
            <v>N/A</v>
          </cell>
          <cell r="Z367" t="str">
            <v>N/A</v>
          </cell>
        </row>
        <row r="368">
          <cell r="B368" t="str">
            <v>PD106</v>
          </cell>
          <cell r="C368" t="str">
            <v>BRS14K5C8</v>
          </cell>
          <cell r="D368" t="str">
            <v>Deltek Systems, Inc.</v>
          </cell>
          <cell r="E368" t="str">
            <v>Principal Paydown - Scheduled</v>
          </cell>
          <cell r="F368">
            <v>2510.0700000000002</v>
          </cell>
          <cell r="G368">
            <v>2510.0700000000002</v>
          </cell>
          <cell r="H368" t="str">
            <v>No</v>
          </cell>
          <cell r="I368">
            <v>38904</v>
          </cell>
          <cell r="J368">
            <v>2510.0700000000002</v>
          </cell>
          <cell r="K368">
            <v>0</v>
          </cell>
          <cell r="L368" t="str">
            <v>N/A</v>
          </cell>
          <cell r="M368">
            <v>100</v>
          </cell>
          <cell r="N368" t="str">
            <v>N/A</v>
          </cell>
          <cell r="O368" t="str">
            <v>N/A</v>
          </cell>
          <cell r="P368">
            <v>38904</v>
          </cell>
          <cell r="Q368">
            <v>38904</v>
          </cell>
          <cell r="R368" t="str">
            <v>LOAN</v>
          </cell>
          <cell r="S368">
            <v>2.2499999999999999E-2</v>
          </cell>
          <cell r="T368" t="str">
            <v>N/A</v>
          </cell>
          <cell r="U368" t="str">
            <v>N/A</v>
          </cell>
          <cell r="V368" t="str">
            <v>N/A</v>
          </cell>
          <cell r="W368" t="str">
            <v>N/A</v>
          </cell>
          <cell r="X368" t="str">
            <v>N/A</v>
          </cell>
          <cell r="Y368" t="str">
            <v>N/A</v>
          </cell>
          <cell r="Z368" t="str">
            <v>N/A</v>
          </cell>
        </row>
        <row r="369">
          <cell r="B369">
            <v>279</v>
          </cell>
          <cell r="C369" t="str">
            <v>BRS2G6ST2</v>
          </cell>
          <cell r="D369" t="str">
            <v>Gleason Corporation/The Gleason Works/Gleason Germany GMBH/Gleason Holdings(UK) Limited/Gleason Sales Corporation</v>
          </cell>
          <cell r="E369" t="str">
            <v>Collateral Purchase</v>
          </cell>
          <cell r="F369">
            <v>300000</v>
          </cell>
          <cell r="G369">
            <v>-300000</v>
          </cell>
          <cell r="H369" t="str">
            <v>No</v>
          </cell>
          <cell r="I369">
            <v>38905</v>
          </cell>
          <cell r="J369">
            <v>300000</v>
          </cell>
          <cell r="K369">
            <v>300000</v>
          </cell>
          <cell r="L369">
            <v>100</v>
          </cell>
          <cell r="M369">
            <v>100</v>
          </cell>
          <cell r="N369" t="str">
            <v>N/A</v>
          </cell>
          <cell r="O369" t="str">
            <v>Initial Purchase</v>
          </cell>
          <cell r="P369">
            <v>38905</v>
          </cell>
          <cell r="Q369">
            <v>38926</v>
          </cell>
          <cell r="R369" t="str">
            <v>LOAN</v>
          </cell>
          <cell r="S369">
            <v>2.5000000000000001E-2</v>
          </cell>
          <cell r="T369" t="str">
            <v>FLOATING</v>
          </cell>
          <cell r="U369" t="str">
            <v>N/A</v>
          </cell>
          <cell r="V369" t="str">
            <v>N/A</v>
          </cell>
          <cell r="W369">
            <v>0</v>
          </cell>
          <cell r="X369" t="str">
            <v>N/A</v>
          </cell>
          <cell r="Y369">
            <v>0</v>
          </cell>
          <cell r="Z369">
            <v>-300000</v>
          </cell>
        </row>
        <row r="370">
          <cell r="B370">
            <v>280</v>
          </cell>
          <cell r="C370" t="str">
            <v>BRS2G6TZ7</v>
          </cell>
          <cell r="D370" t="str">
            <v>Gleason Corporation/The Gleason Works</v>
          </cell>
          <cell r="E370" t="str">
            <v>Collateral Purchase</v>
          </cell>
          <cell r="F370">
            <v>250000</v>
          </cell>
          <cell r="G370">
            <v>-250000</v>
          </cell>
          <cell r="H370" t="str">
            <v>No</v>
          </cell>
          <cell r="I370">
            <v>38905</v>
          </cell>
          <cell r="J370">
            <v>250000</v>
          </cell>
          <cell r="K370">
            <v>250000</v>
          </cell>
          <cell r="L370">
            <v>100</v>
          </cell>
          <cell r="M370">
            <v>100</v>
          </cell>
          <cell r="N370" t="str">
            <v>N/A</v>
          </cell>
          <cell r="O370" t="str">
            <v>Initial Purchase</v>
          </cell>
          <cell r="P370">
            <v>38905</v>
          </cell>
          <cell r="Q370">
            <v>38929</v>
          </cell>
          <cell r="R370" t="str">
            <v>LOAN</v>
          </cell>
          <cell r="S370">
            <v>5.5E-2</v>
          </cell>
          <cell r="T370" t="str">
            <v>FLOATING</v>
          </cell>
          <cell r="U370" t="str">
            <v>N/A</v>
          </cell>
          <cell r="V370" t="str">
            <v>N/A</v>
          </cell>
          <cell r="W370">
            <v>0</v>
          </cell>
          <cell r="X370" t="str">
            <v>N/A</v>
          </cell>
          <cell r="Y370">
            <v>0</v>
          </cell>
          <cell r="Z370">
            <v>-250000</v>
          </cell>
        </row>
        <row r="371">
          <cell r="B371" t="str">
            <v>PD105</v>
          </cell>
          <cell r="C371" t="str">
            <v>BRS1S4QZ4</v>
          </cell>
          <cell r="D371" t="str">
            <v>The Hertz Corporation</v>
          </cell>
          <cell r="E371" t="str">
            <v>Principal Paydown - Scheduled</v>
          </cell>
          <cell r="F371">
            <v>1246.8800000000001</v>
          </cell>
          <cell r="G371">
            <v>1246.8800000000001</v>
          </cell>
          <cell r="H371" t="str">
            <v>No</v>
          </cell>
          <cell r="I371">
            <v>38905</v>
          </cell>
          <cell r="J371">
            <v>1246.8800000000001</v>
          </cell>
          <cell r="K371">
            <v>0</v>
          </cell>
          <cell r="L371" t="str">
            <v>N/A</v>
          </cell>
          <cell r="M371">
            <v>100</v>
          </cell>
          <cell r="N371" t="str">
            <v>N/A</v>
          </cell>
          <cell r="O371" t="str">
            <v>N/A</v>
          </cell>
          <cell r="P371">
            <v>38905</v>
          </cell>
          <cell r="Q371">
            <v>38905</v>
          </cell>
          <cell r="R371" t="str">
            <v>LOAN</v>
          </cell>
          <cell r="S371">
            <v>2.2499999999999999E-2</v>
          </cell>
          <cell r="T371" t="str">
            <v>N/A</v>
          </cell>
          <cell r="U371" t="str">
            <v>N/A</v>
          </cell>
          <cell r="V371" t="str">
            <v>N/A</v>
          </cell>
          <cell r="W371" t="str">
            <v>N/A</v>
          </cell>
          <cell r="X371" t="str">
            <v>N/A</v>
          </cell>
          <cell r="Y371" t="str">
            <v>N/A</v>
          </cell>
          <cell r="Z371" t="str">
            <v>N/A</v>
          </cell>
        </row>
        <row r="372">
          <cell r="B372" t="str">
            <v>PD73</v>
          </cell>
          <cell r="C372" t="str">
            <v>BRS26Q358</v>
          </cell>
          <cell r="D372" t="str">
            <v>GPX International Tire Corporation</v>
          </cell>
          <cell r="E372" t="str">
            <v>Principal Paydown - Scheduled</v>
          </cell>
          <cell r="F372">
            <v>7500</v>
          </cell>
          <cell r="G372">
            <v>7500</v>
          </cell>
          <cell r="H372" t="str">
            <v>No</v>
          </cell>
          <cell r="I372">
            <v>38905</v>
          </cell>
          <cell r="J372">
            <v>7500</v>
          </cell>
          <cell r="K372">
            <v>0</v>
          </cell>
          <cell r="L372" t="str">
            <v>N/A</v>
          </cell>
          <cell r="M372">
            <v>100</v>
          </cell>
          <cell r="N372" t="str">
            <v>N/A</v>
          </cell>
          <cell r="O372" t="str">
            <v>N/A</v>
          </cell>
          <cell r="P372">
            <v>38905</v>
          </cell>
          <cell r="Q372">
            <v>38905</v>
          </cell>
          <cell r="R372" t="str">
            <v>LOAN</v>
          </cell>
          <cell r="S372">
            <v>2.5000000000000001E-2</v>
          </cell>
          <cell r="T372" t="str">
            <v>N/A</v>
          </cell>
          <cell r="U372" t="str">
            <v>N/A</v>
          </cell>
          <cell r="V372" t="str">
            <v>N/A</v>
          </cell>
          <cell r="W372" t="str">
            <v>N/A</v>
          </cell>
          <cell r="X372" t="str">
            <v>N/A</v>
          </cell>
          <cell r="Y372" t="str">
            <v>N/A</v>
          </cell>
          <cell r="Z372" t="str">
            <v>N/A</v>
          </cell>
        </row>
        <row r="373">
          <cell r="B373" t="str">
            <v>PD89</v>
          </cell>
          <cell r="C373" t="str">
            <v>BRS28U1S9</v>
          </cell>
          <cell r="D373" t="str">
            <v>NPC International, Inc.</v>
          </cell>
          <cell r="E373" t="str">
            <v>Principal Paydown - Scheduled</v>
          </cell>
          <cell r="F373">
            <v>8333.34</v>
          </cell>
          <cell r="G373">
            <v>8333.34</v>
          </cell>
          <cell r="H373" t="str">
            <v>No</v>
          </cell>
          <cell r="I373">
            <v>38905</v>
          </cell>
          <cell r="J373">
            <v>8333.34</v>
          </cell>
          <cell r="K373">
            <v>0</v>
          </cell>
          <cell r="L373" t="str">
            <v>N/A</v>
          </cell>
          <cell r="M373">
            <v>100</v>
          </cell>
          <cell r="N373" t="str">
            <v>N/A</v>
          </cell>
          <cell r="O373" t="str">
            <v>N/A</v>
          </cell>
          <cell r="P373">
            <v>38873</v>
          </cell>
          <cell r="Q373">
            <v>38873</v>
          </cell>
          <cell r="R373" t="str">
            <v>LOAN</v>
          </cell>
          <cell r="S373">
            <v>1.7500000000000002E-2</v>
          </cell>
          <cell r="T373" t="str">
            <v>N/A</v>
          </cell>
          <cell r="U373" t="str">
            <v>N/A</v>
          </cell>
          <cell r="V373" t="str">
            <v>N/A</v>
          </cell>
          <cell r="W373" t="str">
            <v>N/A</v>
          </cell>
          <cell r="X373" t="str">
            <v>N/A</v>
          </cell>
          <cell r="Y373" t="str">
            <v>N/A</v>
          </cell>
          <cell r="Z373" t="str">
            <v>N/A</v>
          </cell>
        </row>
        <row r="374">
          <cell r="B374" t="str">
            <v>PD92</v>
          </cell>
          <cell r="C374" t="str">
            <v>BRS1S2YB2</v>
          </cell>
          <cell r="D374" t="str">
            <v>Petroleum Geo-Services ASA/PGS Finance, Inc.</v>
          </cell>
          <cell r="E374" t="str">
            <v>Principal Paydown - Scheduled</v>
          </cell>
          <cell r="F374">
            <v>70588.23</v>
          </cell>
          <cell r="G374">
            <v>70588.23</v>
          </cell>
          <cell r="H374" t="str">
            <v>No</v>
          </cell>
          <cell r="I374">
            <v>38908</v>
          </cell>
          <cell r="J374">
            <v>70588.23</v>
          </cell>
          <cell r="K374">
            <v>0</v>
          </cell>
          <cell r="L374" t="str">
            <v>N/A</v>
          </cell>
          <cell r="M374">
            <v>100</v>
          </cell>
          <cell r="N374" t="str">
            <v>N/A</v>
          </cell>
          <cell r="O374" t="str">
            <v>N/A</v>
          </cell>
          <cell r="P374">
            <v>38898</v>
          </cell>
          <cell r="Q374">
            <v>38898</v>
          </cell>
          <cell r="R374" t="str">
            <v>LOAN</v>
          </cell>
          <cell r="S374">
            <v>2.5000000000000001E-2</v>
          </cell>
          <cell r="T374" t="str">
            <v>N/A</v>
          </cell>
          <cell r="U374" t="str">
            <v>N/A</v>
          </cell>
          <cell r="V374" t="str">
            <v>N/A</v>
          </cell>
          <cell r="W374" t="str">
            <v>N/A</v>
          </cell>
          <cell r="X374" t="str">
            <v>N/A</v>
          </cell>
          <cell r="Y374" t="str">
            <v>N/A</v>
          </cell>
          <cell r="Z374" t="str">
            <v>N/A</v>
          </cell>
        </row>
        <row r="375">
          <cell r="B375" t="str">
            <v>PD108</v>
          </cell>
          <cell r="C375" t="str">
            <v>BRS11LBF5</v>
          </cell>
          <cell r="D375" t="str">
            <v>American Lawyer Media/ALM Media Holdings Inc./ALM Media Inc.</v>
          </cell>
          <cell r="E375" t="str">
            <v>Principal Paydown - Scheduled</v>
          </cell>
          <cell r="F375">
            <v>3947.62</v>
          </cell>
          <cell r="G375">
            <v>3947.62</v>
          </cell>
          <cell r="H375" t="str">
            <v>No</v>
          </cell>
          <cell r="I375">
            <v>38908</v>
          </cell>
          <cell r="J375">
            <v>3947.62</v>
          </cell>
          <cell r="K375">
            <v>0</v>
          </cell>
          <cell r="L375" t="str">
            <v>N/A</v>
          </cell>
          <cell r="M375">
            <v>100</v>
          </cell>
          <cell r="N375" t="str">
            <v>N/A</v>
          </cell>
          <cell r="O375" t="str">
            <v>N/A</v>
          </cell>
          <cell r="P375">
            <v>38908</v>
          </cell>
          <cell r="Q375">
            <v>38908</v>
          </cell>
          <cell r="R375" t="str">
            <v>LOAN</v>
          </cell>
          <cell r="S375">
            <v>2.5000000000000001E-2</v>
          </cell>
          <cell r="T375" t="str">
            <v>N/A</v>
          </cell>
          <cell r="U375" t="str">
            <v>N/A</v>
          </cell>
          <cell r="V375" t="str">
            <v>N/A</v>
          </cell>
          <cell r="W375" t="str">
            <v>N/A</v>
          </cell>
          <cell r="X375" t="str">
            <v>N/A</v>
          </cell>
          <cell r="Y375" t="str">
            <v>N/A</v>
          </cell>
          <cell r="Z375" t="str">
            <v>N/A</v>
          </cell>
        </row>
        <row r="376">
          <cell r="B376">
            <v>281</v>
          </cell>
          <cell r="C376" t="str">
            <v>BRS2GE9R0</v>
          </cell>
          <cell r="D376" t="str">
            <v>United Components</v>
          </cell>
          <cell r="E376" t="str">
            <v>Collateral Purchase</v>
          </cell>
          <cell r="F376">
            <v>73264.91</v>
          </cell>
          <cell r="G376">
            <v>-73264.91</v>
          </cell>
          <cell r="H376" t="str">
            <v>No</v>
          </cell>
          <cell r="I376">
            <v>38908</v>
          </cell>
          <cell r="J376">
            <v>73264.91</v>
          </cell>
          <cell r="K376">
            <v>73264.91</v>
          </cell>
          <cell r="L376">
            <v>100</v>
          </cell>
          <cell r="M376">
            <v>100</v>
          </cell>
          <cell r="N376" t="str">
            <v>N/A</v>
          </cell>
          <cell r="O376" t="str">
            <v>Initial Purchase</v>
          </cell>
          <cell r="P376">
            <v>38908</v>
          </cell>
          <cell r="Q376">
            <v>39017</v>
          </cell>
          <cell r="R376" t="str">
            <v>LOAN</v>
          </cell>
          <cell r="S376">
            <v>5.0000000000000001E-3</v>
          </cell>
          <cell r="T376" t="str">
            <v>FLOATING</v>
          </cell>
          <cell r="U376" t="str">
            <v>N/A</v>
          </cell>
          <cell r="V376" t="str">
            <v>N/A</v>
          </cell>
          <cell r="W376">
            <v>0</v>
          </cell>
          <cell r="X376" t="str">
            <v>N/A</v>
          </cell>
          <cell r="Y376">
            <v>0</v>
          </cell>
          <cell r="Z376">
            <v>-73264.91</v>
          </cell>
        </row>
        <row r="377">
          <cell r="B377">
            <v>282</v>
          </cell>
          <cell r="C377" t="str">
            <v>BRS2FZ3R0</v>
          </cell>
          <cell r="D377" t="str">
            <v>Fairmont Hotels &amp; Resort Inc.</v>
          </cell>
          <cell r="E377" t="str">
            <v>Collateral Purchase</v>
          </cell>
          <cell r="F377">
            <v>2000000</v>
          </cell>
          <cell r="G377">
            <v>-2000000</v>
          </cell>
          <cell r="H377" t="str">
            <v>No</v>
          </cell>
          <cell r="I377">
            <v>38908</v>
          </cell>
          <cell r="J377">
            <v>2000000</v>
          </cell>
          <cell r="K377">
            <v>2000000</v>
          </cell>
          <cell r="L377">
            <v>100</v>
          </cell>
          <cell r="M377">
            <v>100</v>
          </cell>
          <cell r="N377" t="str">
            <v>N/A</v>
          </cell>
          <cell r="O377" t="str">
            <v>Initial Purchase</v>
          </cell>
          <cell r="P377">
            <v>38908</v>
          </cell>
          <cell r="Q377">
            <v>38910</v>
          </cell>
          <cell r="R377" t="str">
            <v>LOAN</v>
          </cell>
          <cell r="S377">
            <v>3.2500000000000001E-2</v>
          </cell>
          <cell r="T377" t="str">
            <v>FLOATING</v>
          </cell>
          <cell r="U377" t="str">
            <v>N/A</v>
          </cell>
          <cell r="V377" t="str">
            <v>N/A</v>
          </cell>
          <cell r="W377">
            <v>0</v>
          </cell>
          <cell r="X377" t="str">
            <v>N/A</v>
          </cell>
          <cell r="Y377">
            <v>0</v>
          </cell>
          <cell r="Z377">
            <v>-2000000</v>
          </cell>
        </row>
        <row r="378">
          <cell r="B378">
            <v>283</v>
          </cell>
          <cell r="C378" t="str">
            <v>BRS29C8U6</v>
          </cell>
          <cell r="D378" t="str">
            <v>W&amp;T Offshore, Inc.</v>
          </cell>
          <cell r="E378" t="str">
            <v>Collateral Sale</v>
          </cell>
          <cell r="F378">
            <v>424468.75</v>
          </cell>
          <cell r="G378">
            <v>425000</v>
          </cell>
          <cell r="H378" t="str">
            <v>No</v>
          </cell>
          <cell r="I378">
            <v>38909</v>
          </cell>
          <cell r="J378">
            <v>425000</v>
          </cell>
          <cell r="K378">
            <v>0</v>
          </cell>
          <cell r="L378">
            <v>99.875</v>
          </cell>
          <cell r="M378">
            <v>99.875</v>
          </cell>
          <cell r="N378" t="str">
            <v>N/A</v>
          </cell>
          <cell r="O378" t="str">
            <v>N/A</v>
          </cell>
          <cell r="P378">
            <v>38909</v>
          </cell>
          <cell r="Q378">
            <v>38918</v>
          </cell>
          <cell r="R378" t="str">
            <v>LOAN</v>
          </cell>
          <cell r="S378">
            <v>2.2499999999999999E-2</v>
          </cell>
          <cell r="T378" t="str">
            <v>FLOATING</v>
          </cell>
          <cell r="U378" t="str">
            <v>N/A</v>
          </cell>
          <cell r="V378" t="str">
            <v>N/A</v>
          </cell>
          <cell r="W378">
            <v>0</v>
          </cell>
          <cell r="X378" t="str">
            <v>N/A</v>
          </cell>
          <cell r="Y378" t="str">
            <v>N/A</v>
          </cell>
          <cell r="Z378" t="str">
            <v>N/A</v>
          </cell>
        </row>
        <row r="379">
          <cell r="B379">
            <v>284</v>
          </cell>
          <cell r="C379" t="str">
            <v>BRS29C8U6</v>
          </cell>
          <cell r="D379" t="str">
            <v>W&amp;T Offshore, Inc.</v>
          </cell>
          <cell r="E379" t="str">
            <v>Collateral Sale</v>
          </cell>
          <cell r="F379">
            <v>800000</v>
          </cell>
          <cell r="G379">
            <v>800000</v>
          </cell>
          <cell r="H379" t="str">
            <v>No</v>
          </cell>
          <cell r="I379">
            <v>38909</v>
          </cell>
          <cell r="J379">
            <v>800000</v>
          </cell>
          <cell r="K379">
            <v>0</v>
          </cell>
          <cell r="L379">
            <v>100</v>
          </cell>
          <cell r="M379">
            <v>100</v>
          </cell>
          <cell r="N379" t="str">
            <v>N/A</v>
          </cell>
          <cell r="O379" t="str">
            <v>N/A</v>
          </cell>
          <cell r="P379">
            <v>38909</v>
          </cell>
          <cell r="Q379">
            <v>38957</v>
          </cell>
          <cell r="R379" t="str">
            <v>LOAN</v>
          </cell>
          <cell r="S379">
            <v>2.2499999999999999E-2</v>
          </cell>
          <cell r="T379" t="str">
            <v>FLOATING</v>
          </cell>
          <cell r="U379" t="str">
            <v>N/A</v>
          </cell>
          <cell r="V379" t="str">
            <v>N/A</v>
          </cell>
          <cell r="W379">
            <v>0</v>
          </cell>
          <cell r="X379" t="str">
            <v>N/A</v>
          </cell>
          <cell r="Y379" t="str">
            <v>N/A</v>
          </cell>
          <cell r="Z379" t="str">
            <v>N/A</v>
          </cell>
        </row>
        <row r="380">
          <cell r="B380">
            <v>285</v>
          </cell>
          <cell r="C380" t="str">
            <v>BRS2G6SS4</v>
          </cell>
          <cell r="D380" t="str">
            <v>Rail Finance, LLC/Standard Steel, LLC</v>
          </cell>
          <cell r="E380" t="str">
            <v>Collateral Purchase</v>
          </cell>
          <cell r="F380">
            <v>416666.67</v>
          </cell>
          <cell r="G380">
            <v>-416666.67</v>
          </cell>
          <cell r="H380" t="str">
            <v>No</v>
          </cell>
          <cell r="I380">
            <v>38909</v>
          </cell>
          <cell r="J380">
            <v>416666.67</v>
          </cell>
          <cell r="K380">
            <v>416666.67</v>
          </cell>
          <cell r="L380">
            <v>100</v>
          </cell>
          <cell r="M380">
            <v>100</v>
          </cell>
          <cell r="N380" t="str">
            <v>N/A</v>
          </cell>
          <cell r="O380" t="str">
            <v>Initial Purchase</v>
          </cell>
          <cell r="P380">
            <v>38909</v>
          </cell>
          <cell r="Q380">
            <v>38916</v>
          </cell>
          <cell r="R380" t="str">
            <v>LOAN</v>
          </cell>
          <cell r="S380">
            <v>2.5000000000000001E-2</v>
          </cell>
          <cell r="T380" t="str">
            <v>FLOATING</v>
          </cell>
          <cell r="U380" t="str">
            <v>N/A</v>
          </cell>
          <cell r="V380" t="str">
            <v>N/A</v>
          </cell>
          <cell r="W380">
            <v>0</v>
          </cell>
          <cell r="X380" t="str">
            <v>N/A</v>
          </cell>
          <cell r="Y380">
            <v>0</v>
          </cell>
          <cell r="Z380">
            <v>-416666.67</v>
          </cell>
        </row>
        <row r="381">
          <cell r="B381">
            <v>286</v>
          </cell>
          <cell r="C381" t="str">
            <v>BRS2G6T20</v>
          </cell>
          <cell r="D381" t="str">
            <v>Rail Finance, LLC/Standard Steel, LLC</v>
          </cell>
          <cell r="E381" t="str">
            <v>Collateral Purchase</v>
          </cell>
          <cell r="F381">
            <v>83333.33</v>
          </cell>
          <cell r="G381">
            <v>-83333.33</v>
          </cell>
          <cell r="H381" t="str">
            <v>No</v>
          </cell>
          <cell r="I381">
            <v>38909</v>
          </cell>
          <cell r="J381">
            <v>83333.33</v>
          </cell>
          <cell r="K381">
            <v>83333.33</v>
          </cell>
          <cell r="L381">
            <v>100</v>
          </cell>
          <cell r="M381">
            <v>100</v>
          </cell>
          <cell r="N381" t="str">
            <v>N/A</v>
          </cell>
          <cell r="O381" t="str">
            <v>Initial Purchase</v>
          </cell>
          <cell r="P381">
            <v>38909</v>
          </cell>
          <cell r="Q381">
            <v>38940</v>
          </cell>
          <cell r="R381" t="str">
            <v>LOAN</v>
          </cell>
          <cell r="S381">
            <v>0.01</v>
          </cell>
          <cell r="T381" t="str">
            <v>FLOATING</v>
          </cell>
          <cell r="U381" t="str">
            <v>N/A</v>
          </cell>
          <cell r="V381" t="str">
            <v>N/A</v>
          </cell>
          <cell r="W381">
            <v>0</v>
          </cell>
          <cell r="X381" t="str">
            <v>N/A</v>
          </cell>
          <cell r="Y381">
            <v>0</v>
          </cell>
          <cell r="Z381">
            <v>-83333.33</v>
          </cell>
        </row>
        <row r="382">
          <cell r="B382">
            <v>287</v>
          </cell>
          <cell r="C382" t="str">
            <v>BRS2G76E7</v>
          </cell>
          <cell r="D382" t="str">
            <v>Vertellus Specialties Inc.</v>
          </cell>
          <cell r="E382" t="str">
            <v>Collateral Purchase</v>
          </cell>
          <cell r="F382">
            <v>2250000</v>
          </cell>
          <cell r="G382">
            <v>-2250000</v>
          </cell>
          <cell r="H382" t="str">
            <v>No</v>
          </cell>
          <cell r="I382">
            <v>38909</v>
          </cell>
          <cell r="J382">
            <v>2250000</v>
          </cell>
          <cell r="K382">
            <v>2250000</v>
          </cell>
          <cell r="L382">
            <v>100</v>
          </cell>
          <cell r="M382">
            <v>100</v>
          </cell>
          <cell r="N382" t="str">
            <v>N/A</v>
          </cell>
          <cell r="O382" t="str">
            <v>Initial Purchase</v>
          </cell>
          <cell r="P382">
            <v>38909</v>
          </cell>
          <cell r="Q382">
            <v>38953</v>
          </cell>
          <cell r="R382" t="str">
            <v>LOAN</v>
          </cell>
          <cell r="S382">
            <v>3.2500000000000001E-2</v>
          </cell>
          <cell r="T382" t="str">
            <v>FLOATING</v>
          </cell>
          <cell r="U382" t="str">
            <v>N/A</v>
          </cell>
          <cell r="V382" t="str">
            <v>N/A</v>
          </cell>
          <cell r="W382">
            <v>0</v>
          </cell>
          <cell r="X382" t="str">
            <v>N/A</v>
          </cell>
          <cell r="Y382">
            <v>0</v>
          </cell>
          <cell r="Z382">
            <v>-2250000</v>
          </cell>
        </row>
        <row r="383">
          <cell r="B383">
            <v>288</v>
          </cell>
          <cell r="C383" t="str">
            <v>BRS2GFTS3</v>
          </cell>
          <cell r="D383" t="str">
            <v>NTL Cable PLC/NTL Dover LLC/NTL Investment Holdings Limited/Telewest Communications Limited/NTLIH Sub Limited</v>
          </cell>
          <cell r="E383" t="str">
            <v>Collateral Purchase</v>
          </cell>
          <cell r="F383">
            <v>2500000</v>
          </cell>
          <cell r="G383">
            <v>-2500000</v>
          </cell>
          <cell r="H383" t="str">
            <v>No</v>
          </cell>
          <cell r="I383">
            <v>38909</v>
          </cell>
          <cell r="J383">
            <v>2500000</v>
          </cell>
          <cell r="K383">
            <v>2500000</v>
          </cell>
          <cell r="L383">
            <v>100</v>
          </cell>
          <cell r="M383">
            <v>100</v>
          </cell>
          <cell r="N383" t="str">
            <v>N/A</v>
          </cell>
          <cell r="O383" t="str">
            <v>Initial Purchase</v>
          </cell>
          <cell r="P383">
            <v>38909</v>
          </cell>
          <cell r="Q383">
            <v>38932</v>
          </cell>
          <cell r="R383" t="str">
            <v>LOAN</v>
          </cell>
          <cell r="S383">
            <v>2.1250000000000002E-2</v>
          </cell>
          <cell r="T383" t="str">
            <v>FLOATING</v>
          </cell>
          <cell r="U383" t="str">
            <v>N/A</v>
          </cell>
          <cell r="V383" t="str">
            <v>N/A</v>
          </cell>
          <cell r="W383">
            <v>0</v>
          </cell>
          <cell r="X383" t="str">
            <v>N/A</v>
          </cell>
          <cell r="Y383">
            <v>0</v>
          </cell>
          <cell r="Z383">
            <v>-2500000</v>
          </cell>
        </row>
        <row r="384">
          <cell r="B384">
            <v>289</v>
          </cell>
          <cell r="C384" t="str">
            <v>BRS2GFTZ7</v>
          </cell>
          <cell r="D384" t="str">
            <v>NTL Cable PLC/NTL Dover LLC/NTL Investment Holdings Limited/Telewest Communications Limited/NTLIH Sub Limited</v>
          </cell>
          <cell r="E384" t="str">
            <v>Collateral Purchase</v>
          </cell>
          <cell r="F384">
            <v>1000000</v>
          </cell>
          <cell r="G384">
            <v>-1000000</v>
          </cell>
          <cell r="H384" t="str">
            <v>No</v>
          </cell>
          <cell r="I384">
            <v>38909</v>
          </cell>
          <cell r="J384">
            <v>1000000</v>
          </cell>
          <cell r="K384">
            <v>1000000</v>
          </cell>
          <cell r="L384">
            <v>100</v>
          </cell>
          <cell r="M384">
            <v>100</v>
          </cell>
          <cell r="N384" t="str">
            <v>N/A</v>
          </cell>
          <cell r="O384" t="str">
            <v>Initial Purchase</v>
          </cell>
          <cell r="P384">
            <v>38909</v>
          </cell>
          <cell r="Q384">
            <v>38940</v>
          </cell>
          <cell r="R384" t="str">
            <v>LOAN</v>
          </cell>
          <cell r="S384">
            <v>0.02</v>
          </cell>
          <cell r="T384" t="str">
            <v>FLOATING</v>
          </cell>
          <cell r="U384" t="str">
            <v>N/A</v>
          </cell>
          <cell r="V384" t="str">
            <v>N/A</v>
          </cell>
          <cell r="W384">
            <v>0</v>
          </cell>
          <cell r="X384" t="str">
            <v>N/A</v>
          </cell>
          <cell r="Y384">
            <v>0</v>
          </cell>
          <cell r="Z384">
            <v>-1000000</v>
          </cell>
        </row>
        <row r="385">
          <cell r="B385" t="str">
            <v>PD98</v>
          </cell>
          <cell r="C385" t="str">
            <v>BRS1C6DV9</v>
          </cell>
          <cell r="D385" t="str">
            <v>Petrohawk Energy Corporation</v>
          </cell>
          <cell r="E385" t="str">
            <v>Principal Paydown - Scheduled</v>
          </cell>
          <cell r="F385">
            <v>155555.56</v>
          </cell>
          <cell r="G385">
            <v>155555.56</v>
          </cell>
          <cell r="H385" t="str">
            <v>No</v>
          </cell>
          <cell r="I385">
            <v>38910</v>
          </cell>
          <cell r="J385">
            <v>155555.56</v>
          </cell>
          <cell r="K385">
            <v>0</v>
          </cell>
          <cell r="L385" t="str">
            <v>N/A</v>
          </cell>
          <cell r="M385">
            <v>100</v>
          </cell>
          <cell r="N385" t="str">
            <v>N/A</v>
          </cell>
          <cell r="O385" t="str">
            <v>N/A</v>
          </cell>
          <cell r="P385">
            <v>38898</v>
          </cell>
          <cell r="Q385">
            <v>38898</v>
          </cell>
          <cell r="R385" t="str">
            <v>LOAN</v>
          </cell>
          <cell r="S385">
            <v>4.4999999999999998E-2</v>
          </cell>
          <cell r="T385" t="str">
            <v>N/A</v>
          </cell>
          <cell r="U385" t="str">
            <v>N/A</v>
          </cell>
          <cell r="V385" t="str">
            <v>N/A</v>
          </cell>
          <cell r="W385" t="str">
            <v>N/A</v>
          </cell>
          <cell r="X385" t="str">
            <v>N/A</v>
          </cell>
          <cell r="Y385" t="str">
            <v>N/A</v>
          </cell>
          <cell r="Z385" t="str">
            <v>N/A</v>
          </cell>
        </row>
        <row r="386">
          <cell r="B386" t="str">
            <v>PD99</v>
          </cell>
          <cell r="C386" t="str">
            <v>BRS1N88L1</v>
          </cell>
          <cell r="D386" t="str">
            <v>Tupperware Corporation</v>
          </cell>
          <cell r="E386" t="str">
            <v>Principal Paydown - Scheduled</v>
          </cell>
          <cell r="F386">
            <v>13147.07</v>
          </cell>
          <cell r="G386">
            <v>13147.07</v>
          </cell>
          <cell r="H386" t="str">
            <v>No</v>
          </cell>
          <cell r="I386">
            <v>38910</v>
          </cell>
          <cell r="J386">
            <v>13147.07</v>
          </cell>
          <cell r="K386">
            <v>0</v>
          </cell>
          <cell r="L386" t="str">
            <v>N/A</v>
          </cell>
          <cell r="M386">
            <v>100</v>
          </cell>
          <cell r="N386" t="str">
            <v>N/A</v>
          </cell>
          <cell r="O386" t="str">
            <v>N/A</v>
          </cell>
          <cell r="P386">
            <v>38898</v>
          </cell>
          <cell r="Q386">
            <v>38898</v>
          </cell>
          <cell r="R386" t="str">
            <v>LOAN</v>
          </cell>
          <cell r="S386">
            <v>1.4999999999999999E-2</v>
          </cell>
          <cell r="T386" t="str">
            <v>N/A</v>
          </cell>
          <cell r="U386" t="str">
            <v>N/A</v>
          </cell>
          <cell r="V386" t="str">
            <v>N/A</v>
          </cell>
          <cell r="W386" t="str">
            <v>N/A</v>
          </cell>
          <cell r="X386" t="str">
            <v>N/A</v>
          </cell>
          <cell r="Y386" t="str">
            <v>N/A</v>
          </cell>
          <cell r="Z386" t="str">
            <v>N/A</v>
          </cell>
        </row>
        <row r="387">
          <cell r="B387" t="str">
            <v>PD97</v>
          </cell>
          <cell r="C387" t="str">
            <v>BRS290Y09</v>
          </cell>
          <cell r="D387" t="str">
            <v>Billing Services Group Limited/Billing Services Group Luxembourg S.Ar.L./Billing Services Group North America, Inc./BSG Clearing Solutions Gmbh,</v>
          </cell>
          <cell r="E387" t="str">
            <v>Principal Paydown - Scheduled</v>
          </cell>
          <cell r="F387">
            <v>37500</v>
          </cell>
          <cell r="G387">
            <v>37500</v>
          </cell>
          <cell r="H387" t="str">
            <v>No</v>
          </cell>
          <cell r="I387">
            <v>38911</v>
          </cell>
          <cell r="J387">
            <v>37500</v>
          </cell>
          <cell r="K387">
            <v>0</v>
          </cell>
          <cell r="L387" t="str">
            <v>N/A</v>
          </cell>
          <cell r="M387">
            <v>100</v>
          </cell>
          <cell r="N387" t="str">
            <v>N/A</v>
          </cell>
          <cell r="O387" t="str">
            <v>N/A</v>
          </cell>
          <cell r="P387">
            <v>38898</v>
          </cell>
          <cell r="Q387">
            <v>38898</v>
          </cell>
          <cell r="R387" t="str">
            <v>LOAN</v>
          </cell>
          <cell r="S387">
            <v>2.5000000000000001E-2</v>
          </cell>
          <cell r="T387" t="str">
            <v>N/A</v>
          </cell>
          <cell r="U387" t="str">
            <v>N/A</v>
          </cell>
          <cell r="V387" t="str">
            <v>N/A</v>
          </cell>
          <cell r="W387" t="str">
            <v>N/A</v>
          </cell>
          <cell r="X387" t="str">
            <v>N/A</v>
          </cell>
          <cell r="Y387" t="str">
            <v>N/A</v>
          </cell>
          <cell r="Z387" t="str">
            <v>N/A</v>
          </cell>
        </row>
        <row r="388">
          <cell r="B388">
            <v>290</v>
          </cell>
          <cell r="C388" t="str">
            <v>BRS29C8U6</v>
          </cell>
          <cell r="D388" t="str">
            <v>W&amp;T Offshore, Inc.</v>
          </cell>
          <cell r="E388" t="str">
            <v>Collateral Sale</v>
          </cell>
          <cell r="F388">
            <v>1000000</v>
          </cell>
          <cell r="G388">
            <v>1000000</v>
          </cell>
          <cell r="H388" t="str">
            <v>No</v>
          </cell>
          <cell r="I388">
            <v>38911</v>
          </cell>
          <cell r="J388">
            <v>1000000</v>
          </cell>
          <cell r="K388">
            <v>0</v>
          </cell>
          <cell r="L388">
            <v>100</v>
          </cell>
          <cell r="M388">
            <v>100</v>
          </cell>
          <cell r="N388" t="str">
            <v>N/A</v>
          </cell>
          <cell r="O388" t="str">
            <v>N/A</v>
          </cell>
          <cell r="P388">
            <v>38911</v>
          </cell>
          <cell r="Q388">
            <v>38953</v>
          </cell>
          <cell r="R388" t="str">
            <v>LOAN</v>
          </cell>
          <cell r="S388">
            <v>2.2499999999999999E-2</v>
          </cell>
          <cell r="T388" t="str">
            <v>FLOATING</v>
          </cell>
          <cell r="U388" t="str">
            <v>N/A</v>
          </cell>
          <cell r="V388" t="str">
            <v>N/A</v>
          </cell>
          <cell r="W388">
            <v>0</v>
          </cell>
          <cell r="X388" t="str">
            <v>N/A</v>
          </cell>
          <cell r="Y388" t="str">
            <v>N/A</v>
          </cell>
          <cell r="Z388" t="str">
            <v>N/A</v>
          </cell>
        </row>
        <row r="389">
          <cell r="B389" t="str">
            <v>PD103</v>
          </cell>
          <cell r="C389" t="str">
            <v>BRS1U1ME8</v>
          </cell>
          <cell r="D389" t="str">
            <v>Quebecor Media Inc.</v>
          </cell>
          <cell r="E389" t="str">
            <v>Principal Paydown - Scheduled</v>
          </cell>
          <cell r="F389">
            <v>1250</v>
          </cell>
          <cell r="G389">
            <v>1250</v>
          </cell>
          <cell r="H389" t="str">
            <v>No</v>
          </cell>
          <cell r="I389">
            <v>38915</v>
          </cell>
          <cell r="J389">
            <v>1250</v>
          </cell>
          <cell r="K389">
            <v>0</v>
          </cell>
          <cell r="L389" t="str">
            <v>N/A</v>
          </cell>
          <cell r="M389">
            <v>100</v>
          </cell>
          <cell r="N389" t="str">
            <v>N/A</v>
          </cell>
          <cell r="O389" t="str">
            <v>N/A</v>
          </cell>
          <cell r="P389">
            <v>38915</v>
          </cell>
          <cell r="Q389">
            <v>38915</v>
          </cell>
          <cell r="R389" t="str">
            <v>LOAN</v>
          </cell>
          <cell r="S389">
            <v>0.02</v>
          </cell>
          <cell r="T389" t="str">
            <v>N/A</v>
          </cell>
          <cell r="U389" t="str">
            <v>N/A</v>
          </cell>
          <cell r="V389" t="str">
            <v>N/A</v>
          </cell>
          <cell r="W389" t="str">
            <v>N/A</v>
          </cell>
          <cell r="X389" t="str">
            <v>N/A</v>
          </cell>
          <cell r="Y389" t="str">
            <v>N/A</v>
          </cell>
          <cell r="Z389" t="str">
            <v>N/A</v>
          </cell>
        </row>
        <row r="390">
          <cell r="B390">
            <v>291</v>
          </cell>
          <cell r="C390" t="str">
            <v>BRS2GU0U6</v>
          </cell>
          <cell r="D390" t="str">
            <v>Redprairie Corporation</v>
          </cell>
          <cell r="E390" t="str">
            <v>Collateral Purchase</v>
          </cell>
          <cell r="F390">
            <v>1000000</v>
          </cell>
          <cell r="G390">
            <v>-1000000</v>
          </cell>
          <cell r="H390" t="str">
            <v>No</v>
          </cell>
          <cell r="I390">
            <v>38915</v>
          </cell>
          <cell r="J390">
            <v>1000000</v>
          </cell>
          <cell r="K390">
            <v>1000000</v>
          </cell>
          <cell r="L390">
            <v>100</v>
          </cell>
          <cell r="M390">
            <v>100</v>
          </cell>
          <cell r="N390" t="str">
            <v>N/A</v>
          </cell>
          <cell r="O390" t="str">
            <v>Initial Purchase</v>
          </cell>
          <cell r="P390">
            <v>38915</v>
          </cell>
          <cell r="Q390">
            <v>38926</v>
          </cell>
          <cell r="R390" t="str">
            <v>LOAN</v>
          </cell>
          <cell r="S390">
            <v>6.5000000000000002E-2</v>
          </cell>
          <cell r="T390" t="str">
            <v>FLOATING</v>
          </cell>
          <cell r="U390" t="str">
            <v>N/A</v>
          </cell>
          <cell r="V390" t="str">
            <v>N/A</v>
          </cell>
          <cell r="W390">
            <v>0</v>
          </cell>
          <cell r="X390" t="str">
            <v>N/A</v>
          </cell>
          <cell r="Y390">
            <v>0</v>
          </cell>
          <cell r="Z390">
            <v>-1000000</v>
          </cell>
        </row>
        <row r="391">
          <cell r="B391">
            <v>292</v>
          </cell>
          <cell r="C391" t="str">
            <v>BRS2GU0B8</v>
          </cell>
          <cell r="D391" t="str">
            <v>Redprairie Corporation</v>
          </cell>
          <cell r="E391" t="str">
            <v>Collateral Purchase</v>
          </cell>
          <cell r="F391">
            <v>2000000</v>
          </cell>
          <cell r="G391">
            <v>-2000000</v>
          </cell>
          <cell r="H391" t="str">
            <v>No</v>
          </cell>
          <cell r="I391">
            <v>38915</v>
          </cell>
          <cell r="J391">
            <v>2000000</v>
          </cell>
          <cell r="K391">
            <v>2000000</v>
          </cell>
          <cell r="L391">
            <v>100</v>
          </cell>
          <cell r="M391">
            <v>100</v>
          </cell>
          <cell r="N391" t="str">
            <v>N/A</v>
          </cell>
          <cell r="O391" t="str">
            <v>Initial Purchase</v>
          </cell>
          <cell r="P391">
            <v>38915</v>
          </cell>
          <cell r="Q391">
            <v>38924</v>
          </cell>
          <cell r="R391" t="str">
            <v>LOAN</v>
          </cell>
          <cell r="S391">
            <v>0.03</v>
          </cell>
          <cell r="T391" t="str">
            <v>FLOATING</v>
          </cell>
          <cell r="U391" t="str">
            <v>N/A</v>
          </cell>
          <cell r="V391" t="str">
            <v>N/A</v>
          </cell>
          <cell r="W391">
            <v>0</v>
          </cell>
          <cell r="X391" t="str">
            <v>N/A</v>
          </cell>
          <cell r="Y391">
            <v>0</v>
          </cell>
          <cell r="Z391">
            <v>-2000000</v>
          </cell>
        </row>
        <row r="392">
          <cell r="B392">
            <v>293</v>
          </cell>
          <cell r="C392" t="str">
            <v>BRS2EBEA9</v>
          </cell>
          <cell r="D392" t="str">
            <v>Level 3 Communications, Inc./Level 3 Financing, Inc.</v>
          </cell>
          <cell r="E392" t="str">
            <v>Collateral Sale</v>
          </cell>
          <cell r="F392">
            <v>300000</v>
          </cell>
          <cell r="G392">
            <v>300000</v>
          </cell>
          <cell r="H392" t="str">
            <v>No</v>
          </cell>
          <cell r="I392">
            <v>38916</v>
          </cell>
          <cell r="J392">
            <v>300000</v>
          </cell>
          <cell r="K392">
            <v>0</v>
          </cell>
          <cell r="L392">
            <v>100</v>
          </cell>
          <cell r="M392">
            <v>100</v>
          </cell>
          <cell r="N392" t="str">
            <v>N/A</v>
          </cell>
          <cell r="O392" t="str">
            <v>N/A</v>
          </cell>
          <cell r="P392">
            <v>38916</v>
          </cell>
          <cell r="Q392">
            <v>38958</v>
          </cell>
          <cell r="R392" t="str">
            <v>LOAN</v>
          </cell>
          <cell r="S392">
            <v>0.03</v>
          </cell>
          <cell r="T392" t="str">
            <v>FLOATING</v>
          </cell>
          <cell r="U392" t="str">
            <v>N/A</v>
          </cell>
          <cell r="V392" t="str">
            <v>N/A</v>
          </cell>
          <cell r="W392">
            <v>0</v>
          </cell>
          <cell r="X392" t="str">
            <v>N/A</v>
          </cell>
          <cell r="Y392" t="str">
            <v>N/A</v>
          </cell>
          <cell r="Z392" t="str">
            <v>N/A</v>
          </cell>
        </row>
        <row r="393">
          <cell r="B393">
            <v>294</v>
          </cell>
          <cell r="C393" t="str">
            <v>BRS2H7MW8</v>
          </cell>
          <cell r="D393" t="str">
            <v>NTL Cable PLC/NTL Dover LLC/NTL Investment Holdings Limited/Telewest Communications Networks Limited/NTLIH Sub Limited</v>
          </cell>
          <cell r="E393" t="str">
            <v>Collateral Purchase</v>
          </cell>
          <cell r="F393">
            <v>1500000</v>
          </cell>
          <cell r="G393">
            <v>-1500000</v>
          </cell>
          <cell r="H393" t="str">
            <v>No</v>
          </cell>
          <cell r="I393">
            <v>38916</v>
          </cell>
          <cell r="J393">
            <v>1500000</v>
          </cell>
          <cell r="K393">
            <v>1500000</v>
          </cell>
          <cell r="L393">
            <v>100</v>
          </cell>
          <cell r="M393">
            <v>99.5</v>
          </cell>
          <cell r="N393" t="str">
            <v>N/A</v>
          </cell>
          <cell r="O393" t="str">
            <v>Initial Purchase</v>
          </cell>
          <cell r="P393">
            <v>38916</v>
          </cell>
          <cell r="Q393">
            <v>38930</v>
          </cell>
          <cell r="R393" t="str">
            <v>LOAN</v>
          </cell>
          <cell r="S393">
            <v>2.75E-2</v>
          </cell>
          <cell r="T393" t="str">
            <v>FLOATING</v>
          </cell>
          <cell r="U393" t="str">
            <v>N/A</v>
          </cell>
          <cell r="V393" t="str">
            <v>N/A</v>
          </cell>
          <cell r="W393">
            <v>0</v>
          </cell>
          <cell r="X393" t="str">
            <v>N/A</v>
          </cell>
          <cell r="Y393">
            <v>0</v>
          </cell>
          <cell r="Z393">
            <v>-1500000</v>
          </cell>
        </row>
        <row r="394">
          <cell r="B394">
            <v>295</v>
          </cell>
          <cell r="C394" t="str">
            <v>BRS2H7HU8</v>
          </cell>
          <cell r="D394" t="str">
            <v>P7S1 Holding II S.A.R.L. (German Media Partners)</v>
          </cell>
          <cell r="E394" t="str">
            <v>Collateral Purchase</v>
          </cell>
          <cell r="F394">
            <v>3980000</v>
          </cell>
          <cell r="G394">
            <v>-4000000</v>
          </cell>
          <cell r="H394" t="str">
            <v>No</v>
          </cell>
          <cell r="I394">
            <v>38916</v>
          </cell>
          <cell r="J394">
            <v>4000000</v>
          </cell>
          <cell r="K394">
            <v>4000000</v>
          </cell>
          <cell r="L394">
            <v>99.5</v>
          </cell>
          <cell r="M394">
            <v>100</v>
          </cell>
          <cell r="N394" t="str">
            <v>N/A</v>
          </cell>
          <cell r="O394" t="str">
            <v>Initial Purchase</v>
          </cell>
          <cell r="P394">
            <v>38916</v>
          </cell>
          <cell r="Q394">
            <v>39021</v>
          </cell>
          <cell r="R394" t="str">
            <v>LOAN</v>
          </cell>
          <cell r="S394">
            <v>0.04</v>
          </cell>
          <cell r="T394" t="str">
            <v>FLOATING</v>
          </cell>
          <cell r="U394" t="str">
            <v>N/A</v>
          </cell>
          <cell r="V394" t="str">
            <v>N/A</v>
          </cell>
          <cell r="W394">
            <v>0</v>
          </cell>
          <cell r="X394" t="str">
            <v>N/A</v>
          </cell>
          <cell r="Y394">
            <v>-20000</v>
          </cell>
          <cell r="Z394">
            <v>-3980000</v>
          </cell>
        </row>
        <row r="395">
          <cell r="B395" t="str">
            <v>PD102</v>
          </cell>
          <cell r="C395" t="str">
            <v>BRS0SM126</v>
          </cell>
          <cell r="D395" t="str">
            <v>Network General Corporation</v>
          </cell>
          <cell r="E395" t="str">
            <v>Principal Paydown - Scheduled</v>
          </cell>
          <cell r="F395">
            <v>2500000</v>
          </cell>
          <cell r="G395">
            <v>2500000</v>
          </cell>
          <cell r="H395" t="str">
            <v>No</v>
          </cell>
          <cell r="I395">
            <v>38916</v>
          </cell>
          <cell r="J395">
            <v>2500000</v>
          </cell>
          <cell r="K395">
            <v>0</v>
          </cell>
          <cell r="L395" t="str">
            <v>N/A</v>
          </cell>
          <cell r="M395">
            <v>100</v>
          </cell>
          <cell r="N395" t="str">
            <v>N/A</v>
          </cell>
          <cell r="O395" t="str">
            <v>N/A</v>
          </cell>
          <cell r="P395">
            <v>38916</v>
          </cell>
          <cell r="Q395">
            <v>38916</v>
          </cell>
          <cell r="R395" t="str">
            <v>LOAN</v>
          </cell>
          <cell r="S395">
            <v>1.4999999999999999E-2</v>
          </cell>
          <cell r="T395" t="str">
            <v>N/A</v>
          </cell>
          <cell r="U395" t="str">
            <v>N/A</v>
          </cell>
          <cell r="V395" t="str">
            <v>N/A</v>
          </cell>
          <cell r="W395" t="str">
            <v>N/A</v>
          </cell>
          <cell r="X395" t="str">
            <v>N/A</v>
          </cell>
          <cell r="Y395" t="str">
            <v>N/A</v>
          </cell>
          <cell r="Z395" t="str">
            <v>N/A</v>
          </cell>
        </row>
        <row r="396">
          <cell r="B396">
            <v>296</v>
          </cell>
          <cell r="C396" t="str">
            <v>BRS29C8U6</v>
          </cell>
          <cell r="D396" t="str">
            <v>W&amp;T Offshore, Inc.</v>
          </cell>
          <cell r="E396" t="str">
            <v>Collateral Purchase</v>
          </cell>
          <cell r="F396">
            <v>425000</v>
          </cell>
          <cell r="G396">
            <v>-425000</v>
          </cell>
          <cell r="H396" t="str">
            <v>No</v>
          </cell>
          <cell r="I396">
            <v>38849</v>
          </cell>
          <cell r="J396">
            <v>425000</v>
          </cell>
          <cell r="K396">
            <v>425000</v>
          </cell>
          <cell r="L396">
            <v>100</v>
          </cell>
          <cell r="M396">
            <v>100</v>
          </cell>
          <cell r="N396" t="str">
            <v>N/A</v>
          </cell>
          <cell r="O396" t="str">
            <v>Initial Purchase</v>
          </cell>
          <cell r="P396">
            <v>38849</v>
          </cell>
          <cell r="Q396">
            <v>38918</v>
          </cell>
          <cell r="R396" t="str">
            <v>LOAN</v>
          </cell>
          <cell r="S396">
            <v>2.2499999999999999E-2</v>
          </cell>
          <cell r="T396" t="str">
            <v>FLOATING</v>
          </cell>
          <cell r="U396" t="str">
            <v>N/A</v>
          </cell>
          <cell r="V396" t="str">
            <v>N/A</v>
          </cell>
          <cell r="W396">
            <v>0</v>
          </cell>
          <cell r="X396" t="str">
            <v>N/A</v>
          </cell>
          <cell r="Y396">
            <v>0</v>
          </cell>
          <cell r="Z396">
            <v>-425000</v>
          </cell>
        </row>
        <row r="397">
          <cell r="B397">
            <v>297</v>
          </cell>
          <cell r="C397" t="str">
            <v>BRS2H7E98</v>
          </cell>
          <cell r="D397" t="str">
            <v>Invensys International Holdings Limited</v>
          </cell>
          <cell r="E397" t="str">
            <v>Collateral Purchase</v>
          </cell>
          <cell r="F397">
            <v>1000000</v>
          </cell>
          <cell r="G397">
            <v>-1000000</v>
          </cell>
          <cell r="H397" t="str">
            <v>No</v>
          </cell>
          <cell r="I397">
            <v>38917</v>
          </cell>
          <cell r="J397">
            <v>1000000</v>
          </cell>
          <cell r="K397">
            <v>1000000</v>
          </cell>
          <cell r="L397">
            <v>100</v>
          </cell>
          <cell r="M397">
            <v>100</v>
          </cell>
          <cell r="N397" t="str">
            <v>N/A</v>
          </cell>
          <cell r="O397" t="str">
            <v>Initial Purchase</v>
          </cell>
          <cell r="P397">
            <v>38917</v>
          </cell>
          <cell r="Q397">
            <v>38950</v>
          </cell>
          <cell r="R397" t="str">
            <v>LOAN</v>
          </cell>
          <cell r="S397">
            <v>2.5000000000000001E-2</v>
          </cell>
          <cell r="T397" t="str">
            <v>FLOATING</v>
          </cell>
          <cell r="U397" t="str">
            <v>N/A</v>
          </cell>
          <cell r="V397" t="str">
            <v>N/A</v>
          </cell>
          <cell r="W397">
            <v>0</v>
          </cell>
          <cell r="X397" t="str">
            <v>N/A</v>
          </cell>
          <cell r="Y397">
            <v>0</v>
          </cell>
          <cell r="Z397">
            <v>-1000000</v>
          </cell>
        </row>
        <row r="398">
          <cell r="B398">
            <v>298</v>
          </cell>
          <cell r="C398" t="str">
            <v>BRS2H7ER8</v>
          </cell>
          <cell r="D398" t="str">
            <v>Invensys International Holdings Limited</v>
          </cell>
          <cell r="E398" t="str">
            <v>Collateral Purchase</v>
          </cell>
          <cell r="F398">
            <v>2000000</v>
          </cell>
          <cell r="G398">
            <v>-2000000</v>
          </cell>
          <cell r="H398" t="str">
            <v>No</v>
          </cell>
          <cell r="I398">
            <v>38917</v>
          </cell>
          <cell r="J398">
            <v>2000000</v>
          </cell>
          <cell r="K398">
            <v>2000000</v>
          </cell>
          <cell r="L398">
            <v>100</v>
          </cell>
          <cell r="M398">
            <v>100</v>
          </cell>
          <cell r="N398" t="str">
            <v>N/A</v>
          </cell>
          <cell r="O398" t="str">
            <v>Initial Purchase</v>
          </cell>
          <cell r="P398">
            <v>38917</v>
          </cell>
          <cell r="Q398">
            <v>38950</v>
          </cell>
          <cell r="R398" t="str">
            <v>LOAN</v>
          </cell>
          <cell r="S398">
            <v>2.2499999999999999E-2</v>
          </cell>
          <cell r="T398" t="str">
            <v>FLOATING</v>
          </cell>
          <cell r="U398" t="str">
            <v>N/A</v>
          </cell>
          <cell r="V398" t="str">
            <v>N/A</v>
          </cell>
          <cell r="W398">
            <v>0</v>
          </cell>
          <cell r="X398" t="str">
            <v>N/A</v>
          </cell>
          <cell r="Y398">
            <v>0</v>
          </cell>
          <cell r="Z398">
            <v>-2000000</v>
          </cell>
        </row>
        <row r="399">
          <cell r="B399">
            <v>299</v>
          </cell>
          <cell r="C399" t="str">
            <v>BRS2H7GW5</v>
          </cell>
          <cell r="D399" t="str">
            <v>Invensys International Holdings Limited</v>
          </cell>
          <cell r="E399" t="str">
            <v>Collateral Purchase</v>
          </cell>
          <cell r="F399">
            <v>582268.37</v>
          </cell>
          <cell r="G399">
            <v>-582268.37</v>
          </cell>
          <cell r="H399" t="str">
            <v>No</v>
          </cell>
          <cell r="I399">
            <v>38917</v>
          </cell>
          <cell r="J399">
            <v>582268.37</v>
          </cell>
          <cell r="K399">
            <v>582268.37</v>
          </cell>
          <cell r="L399">
            <v>100</v>
          </cell>
          <cell r="M399">
            <v>100</v>
          </cell>
          <cell r="N399" t="str">
            <v>N/A</v>
          </cell>
          <cell r="O399" t="str">
            <v>Initial Purchase</v>
          </cell>
          <cell r="P399">
            <v>38917</v>
          </cell>
          <cell r="Q399">
            <v>39009</v>
          </cell>
          <cell r="R399" t="str">
            <v>LOAN</v>
          </cell>
          <cell r="S399">
            <v>2.5000000000000001E-2</v>
          </cell>
          <cell r="T399" t="str">
            <v>FLOATING</v>
          </cell>
          <cell r="U399" t="str">
            <v>N/A</v>
          </cell>
          <cell r="V399" t="str">
            <v>N/A</v>
          </cell>
          <cell r="W399">
            <v>0</v>
          </cell>
          <cell r="X399" t="str">
            <v>N/A</v>
          </cell>
          <cell r="Y399">
            <v>0</v>
          </cell>
          <cell r="Z399">
            <v>-582268.37</v>
          </cell>
        </row>
        <row r="400">
          <cell r="B400" t="str">
            <v>PD104</v>
          </cell>
          <cell r="C400" t="str">
            <v>BRS0ZE548</v>
          </cell>
          <cell r="D400" t="str">
            <v>Valor Telecommunications Enterprises, LLC</v>
          </cell>
          <cell r="E400" t="str">
            <v>Principal Paydown - Scheduled</v>
          </cell>
          <cell r="F400">
            <v>3000000</v>
          </cell>
          <cell r="G400">
            <v>3000000</v>
          </cell>
          <cell r="H400" t="str">
            <v>No</v>
          </cell>
          <cell r="I400">
            <v>38917</v>
          </cell>
          <cell r="J400">
            <v>3000000</v>
          </cell>
          <cell r="K400">
            <v>0</v>
          </cell>
          <cell r="L400" t="str">
            <v>N/A</v>
          </cell>
          <cell r="M400">
            <v>100</v>
          </cell>
          <cell r="N400" t="str">
            <v>N/A</v>
          </cell>
          <cell r="O400" t="str">
            <v>N/A</v>
          </cell>
          <cell r="P400">
            <v>38917</v>
          </cell>
          <cell r="Q400">
            <v>38917</v>
          </cell>
          <cell r="R400" t="str">
            <v>LOAN</v>
          </cell>
          <cell r="S400">
            <v>1.7500000000000002E-2</v>
          </cell>
          <cell r="T400" t="str">
            <v>N/A</v>
          </cell>
          <cell r="U400" t="str">
            <v>N/A</v>
          </cell>
          <cell r="V400" t="str">
            <v>N/A</v>
          </cell>
          <cell r="W400" t="str">
            <v>N/A</v>
          </cell>
          <cell r="X400" t="str">
            <v>N/A</v>
          </cell>
          <cell r="Y400" t="str">
            <v>N/A</v>
          </cell>
          <cell r="Z400" t="str">
            <v>N/A</v>
          </cell>
        </row>
        <row r="401">
          <cell r="B401">
            <v>300</v>
          </cell>
          <cell r="C401" t="str">
            <v>BRS2H8893</v>
          </cell>
          <cell r="D401" t="str">
            <v xml:space="preserve">Ineos Holdings Limited </v>
          </cell>
          <cell r="E401" t="str">
            <v>Collateral Purchase</v>
          </cell>
          <cell r="F401">
            <v>1000000</v>
          </cell>
          <cell r="G401">
            <v>-1000000</v>
          </cell>
          <cell r="H401" t="str">
            <v>No</v>
          </cell>
          <cell r="I401">
            <v>38918</v>
          </cell>
          <cell r="J401">
            <v>1000000</v>
          </cell>
          <cell r="K401">
            <v>1000000</v>
          </cell>
          <cell r="L401">
            <v>100</v>
          </cell>
          <cell r="M401">
            <v>100</v>
          </cell>
          <cell r="N401" t="str">
            <v>N/A</v>
          </cell>
          <cell r="O401" t="str">
            <v>Initial Purchase</v>
          </cell>
          <cell r="P401">
            <v>38918</v>
          </cell>
          <cell r="Q401">
            <v>39010</v>
          </cell>
          <cell r="R401" t="str">
            <v>LOAN</v>
          </cell>
          <cell r="S401">
            <v>3.7499999999999999E-2</v>
          </cell>
          <cell r="T401" t="str">
            <v>FLOATING</v>
          </cell>
          <cell r="U401" t="str">
            <v>N/A</v>
          </cell>
          <cell r="V401" t="str">
            <v>N/A</v>
          </cell>
          <cell r="W401">
            <v>0</v>
          </cell>
          <cell r="X401" t="str">
            <v>N/A</v>
          </cell>
          <cell r="Y401">
            <v>0</v>
          </cell>
          <cell r="Z401">
            <v>-1000000</v>
          </cell>
        </row>
        <row r="402">
          <cell r="B402">
            <v>301</v>
          </cell>
          <cell r="C402" t="str">
            <v>BRS04YVV9</v>
          </cell>
          <cell r="D402" t="str">
            <v>Invensys International Holdings Limited</v>
          </cell>
          <cell r="E402" t="str">
            <v>Collateral Sale</v>
          </cell>
          <cell r="F402">
            <v>0</v>
          </cell>
          <cell r="G402">
            <v>4000000</v>
          </cell>
          <cell r="H402" t="str">
            <v>No</v>
          </cell>
          <cell r="I402">
            <v>38819</v>
          </cell>
          <cell r="J402">
            <v>4000000</v>
          </cell>
          <cell r="K402">
            <v>0</v>
          </cell>
          <cell r="L402">
            <v>0</v>
          </cell>
          <cell r="M402">
            <v>100</v>
          </cell>
          <cell r="N402" t="str">
            <v>N/A</v>
          </cell>
          <cell r="O402" t="str">
            <v>N/A</v>
          </cell>
          <cell r="P402">
            <v>38819</v>
          </cell>
          <cell r="Q402">
            <v>38918</v>
          </cell>
          <cell r="R402" t="str">
            <v>LOAN</v>
          </cell>
          <cell r="S402">
            <v>4.7500000000000001E-2</v>
          </cell>
          <cell r="T402" t="str">
            <v>FLOATING</v>
          </cell>
          <cell r="U402" t="str">
            <v>N/A</v>
          </cell>
          <cell r="V402" t="str">
            <v>N/A</v>
          </cell>
          <cell r="W402">
            <v>0</v>
          </cell>
          <cell r="X402" t="str">
            <v>N/A</v>
          </cell>
          <cell r="Y402" t="str">
            <v>N/A</v>
          </cell>
          <cell r="Z402" t="str">
            <v>N/A</v>
          </cell>
        </row>
        <row r="403">
          <cell r="B403">
            <v>302</v>
          </cell>
          <cell r="C403" t="str">
            <v>BRS25RRH5</v>
          </cell>
          <cell r="D403" t="str">
            <v>Bresnan Communications, LLC</v>
          </cell>
          <cell r="E403" t="str">
            <v>Collateral Sale</v>
          </cell>
          <cell r="F403">
            <v>400000</v>
          </cell>
          <cell r="G403">
            <v>400000</v>
          </cell>
          <cell r="H403" t="str">
            <v>No</v>
          </cell>
          <cell r="I403">
            <v>38918</v>
          </cell>
          <cell r="J403">
            <v>400000</v>
          </cell>
          <cell r="K403">
            <v>0</v>
          </cell>
          <cell r="L403">
            <v>100</v>
          </cell>
          <cell r="M403">
            <v>100</v>
          </cell>
          <cell r="N403" t="str">
            <v>N/A</v>
          </cell>
          <cell r="O403" t="str">
            <v>N/A</v>
          </cell>
          <cell r="P403">
            <v>38918</v>
          </cell>
          <cell r="Q403">
            <v>38929</v>
          </cell>
          <cell r="R403" t="str">
            <v>LOAN</v>
          </cell>
          <cell r="S403">
            <v>0.02</v>
          </cell>
          <cell r="T403" t="str">
            <v>FLOATING</v>
          </cell>
          <cell r="U403" t="str">
            <v>N/A</v>
          </cell>
          <cell r="V403" t="str">
            <v>N/A</v>
          </cell>
          <cell r="W403">
            <v>0</v>
          </cell>
          <cell r="X403" t="str">
            <v>N/A</v>
          </cell>
          <cell r="Y403" t="str">
            <v>N/A</v>
          </cell>
          <cell r="Z403" t="str">
            <v>N/A</v>
          </cell>
        </row>
        <row r="404">
          <cell r="B404">
            <v>303</v>
          </cell>
          <cell r="C404" t="str">
            <v>BRS25RRH5</v>
          </cell>
          <cell r="D404" t="str">
            <v>Bresnan Communications, LLC</v>
          </cell>
          <cell r="E404" t="str">
            <v>Collateral Sale</v>
          </cell>
          <cell r="F404">
            <v>300000</v>
          </cell>
          <cell r="G404">
            <v>300000</v>
          </cell>
          <cell r="H404" t="str">
            <v>No</v>
          </cell>
          <cell r="I404">
            <v>38919</v>
          </cell>
          <cell r="J404">
            <v>300000</v>
          </cell>
          <cell r="K404">
            <v>0</v>
          </cell>
          <cell r="L404">
            <v>100</v>
          </cell>
          <cell r="M404">
            <v>100</v>
          </cell>
          <cell r="N404" t="str">
            <v>N/A</v>
          </cell>
          <cell r="O404" t="str">
            <v>N/A</v>
          </cell>
          <cell r="P404">
            <v>38919</v>
          </cell>
          <cell r="Q404">
            <v>38950</v>
          </cell>
          <cell r="R404" t="str">
            <v>LOAN</v>
          </cell>
          <cell r="S404">
            <v>0.02</v>
          </cell>
          <cell r="T404" t="str">
            <v>FLOATING</v>
          </cell>
          <cell r="U404" t="str">
            <v>N/A</v>
          </cell>
          <cell r="V404" t="str">
            <v>N/A</v>
          </cell>
          <cell r="W404">
            <v>0</v>
          </cell>
          <cell r="X404" t="str">
            <v>N/A</v>
          </cell>
          <cell r="Y404" t="str">
            <v>N/A</v>
          </cell>
          <cell r="Z404" t="str">
            <v>N/A</v>
          </cell>
        </row>
        <row r="405">
          <cell r="B405">
            <v>304</v>
          </cell>
          <cell r="C405" t="str">
            <v>BRS2HEFQ4</v>
          </cell>
          <cell r="D405" t="str">
            <v>Coleto Creek WLE, LP</v>
          </cell>
          <cell r="E405" t="str">
            <v>Collateral Purchase</v>
          </cell>
          <cell r="F405">
            <v>1158678.3500000001</v>
          </cell>
          <cell r="G405">
            <v>-1170382.17</v>
          </cell>
          <cell r="H405" t="str">
            <v>No</v>
          </cell>
          <cell r="I405">
            <v>38919</v>
          </cell>
          <cell r="J405">
            <v>1170382.17</v>
          </cell>
          <cell r="K405">
            <v>1170382.17</v>
          </cell>
          <cell r="L405">
            <v>99.000000145251704</v>
          </cell>
          <cell r="M405">
            <v>99</v>
          </cell>
          <cell r="N405" t="str">
            <v>N/A</v>
          </cell>
          <cell r="O405" t="str">
            <v>N/A</v>
          </cell>
          <cell r="P405">
            <v>38919</v>
          </cell>
          <cell r="Q405">
            <v>38954</v>
          </cell>
          <cell r="R405" t="str">
            <v>LOAN</v>
          </cell>
          <cell r="S405">
            <v>2.2499999999999999E-2</v>
          </cell>
          <cell r="T405" t="str">
            <v>FLOATING</v>
          </cell>
          <cell r="U405" t="str">
            <v>N/A</v>
          </cell>
          <cell r="V405" t="str">
            <v>N/A</v>
          </cell>
          <cell r="W405">
            <v>0</v>
          </cell>
          <cell r="X405" t="str">
            <v>N/A</v>
          </cell>
          <cell r="Y405">
            <v>-11703.819999999832</v>
          </cell>
          <cell r="Z405">
            <v>-1158678.3500000001</v>
          </cell>
        </row>
        <row r="406">
          <cell r="B406">
            <v>305</v>
          </cell>
          <cell r="C406" t="str">
            <v>BRS2HEG18</v>
          </cell>
          <cell r="D406" t="str">
            <v>Coleto Creek WLE, LP</v>
          </cell>
          <cell r="E406" t="str">
            <v>Collateral Purchase</v>
          </cell>
          <cell r="F406">
            <v>78821.649999999994</v>
          </cell>
          <cell r="G406">
            <v>-79617.83</v>
          </cell>
          <cell r="H406" t="str">
            <v>No</v>
          </cell>
          <cell r="I406">
            <v>38919</v>
          </cell>
          <cell r="J406">
            <v>79617.83</v>
          </cell>
          <cell r="K406">
            <v>79617.83</v>
          </cell>
          <cell r="L406">
            <v>98.999997864799866</v>
          </cell>
          <cell r="M406">
            <v>99</v>
          </cell>
          <cell r="N406" t="str">
            <v>N/A</v>
          </cell>
          <cell r="O406" t="str">
            <v>N/A</v>
          </cell>
          <cell r="P406">
            <v>38919</v>
          </cell>
          <cell r="Q406">
            <v>38954</v>
          </cell>
          <cell r="R406" t="str">
            <v>LOAN</v>
          </cell>
          <cell r="S406">
            <v>2.2499999999999999E-2</v>
          </cell>
          <cell r="T406" t="str">
            <v>FLOATING</v>
          </cell>
          <cell r="U406" t="str">
            <v>N/A</v>
          </cell>
          <cell r="V406" t="str">
            <v>N/A</v>
          </cell>
          <cell r="W406">
            <v>0</v>
          </cell>
          <cell r="X406" t="str">
            <v>N/A</v>
          </cell>
          <cell r="Y406">
            <v>-796.18000000000757</v>
          </cell>
          <cell r="Z406">
            <v>-78821.649999999994</v>
          </cell>
        </row>
        <row r="407">
          <cell r="B407" t="str">
            <v>PD107</v>
          </cell>
          <cell r="C407" t="str">
            <v>BRS1BE0C9</v>
          </cell>
          <cell r="D407" t="str">
            <v>Mylan Laboratories Inc.</v>
          </cell>
          <cell r="E407" t="str">
            <v>Principal Paydown - Scheduled</v>
          </cell>
          <cell r="F407">
            <v>340843.83</v>
          </cell>
          <cell r="G407">
            <v>340843.83</v>
          </cell>
          <cell r="H407" t="str">
            <v>No</v>
          </cell>
          <cell r="I407">
            <v>38922</v>
          </cell>
          <cell r="J407">
            <v>340843.83</v>
          </cell>
          <cell r="K407">
            <v>0</v>
          </cell>
          <cell r="L407" t="str">
            <v>N/A</v>
          </cell>
          <cell r="M407">
            <v>100</v>
          </cell>
          <cell r="N407" t="str">
            <v>N/A</v>
          </cell>
          <cell r="O407" t="str">
            <v>N/A</v>
          </cell>
          <cell r="P407">
            <v>38922</v>
          </cell>
          <cell r="Q407">
            <v>38922</v>
          </cell>
          <cell r="R407" t="str">
            <v>LOAN</v>
          </cell>
          <cell r="S407">
            <v>1.4999999999999999E-2</v>
          </cell>
          <cell r="T407" t="str">
            <v>N/A</v>
          </cell>
          <cell r="U407" t="str">
            <v>N/A</v>
          </cell>
          <cell r="V407" t="str">
            <v>N/A</v>
          </cell>
          <cell r="W407" t="str">
            <v>N/A</v>
          </cell>
          <cell r="X407" t="str">
            <v>N/A</v>
          </cell>
          <cell r="Y407" t="str">
            <v>N/A</v>
          </cell>
          <cell r="Z407" t="str">
            <v>N/A</v>
          </cell>
        </row>
        <row r="408">
          <cell r="B408">
            <v>310</v>
          </cell>
          <cell r="C408" t="str">
            <v>BRS204205</v>
          </cell>
          <cell r="D408" t="str">
            <v>Smurfit/Kappa</v>
          </cell>
          <cell r="E408" t="str">
            <v>Collateral Purchase</v>
          </cell>
          <cell r="F408">
            <v>1005000</v>
          </cell>
          <cell r="G408">
            <v>-1000000</v>
          </cell>
          <cell r="H408" t="str">
            <v>No</v>
          </cell>
          <cell r="I408">
            <v>38929</v>
          </cell>
          <cell r="J408">
            <v>1000000</v>
          </cell>
          <cell r="K408">
            <v>1000000</v>
          </cell>
          <cell r="L408">
            <v>100.49999999999999</v>
          </cell>
          <cell r="M408">
            <v>100.5</v>
          </cell>
          <cell r="N408" t="str">
            <v>N/A</v>
          </cell>
          <cell r="O408" t="str">
            <v>Initial Purchase</v>
          </cell>
          <cell r="P408">
            <v>38929</v>
          </cell>
          <cell r="Q408">
            <v>39024</v>
          </cell>
          <cell r="R408" t="str">
            <v>LOAN</v>
          </cell>
          <cell r="S408">
            <v>2.8750000000000001E-2</v>
          </cell>
          <cell r="T408" t="str">
            <v>FLOATING</v>
          </cell>
          <cell r="U408" t="str">
            <v>N/A</v>
          </cell>
          <cell r="V408" t="str">
            <v>N/A</v>
          </cell>
          <cell r="W408">
            <v>0</v>
          </cell>
          <cell r="X408" t="str">
            <v>N/A</v>
          </cell>
          <cell r="Y408">
            <v>4999.9999999998836</v>
          </cell>
          <cell r="Z408">
            <v>-1004999.9999999999</v>
          </cell>
        </row>
        <row r="409">
          <cell r="B409">
            <v>311</v>
          </cell>
          <cell r="C409" t="str">
            <v>BRS2042F2</v>
          </cell>
          <cell r="D409" t="str">
            <v>Smurfit/Kappa</v>
          </cell>
          <cell r="E409" t="str">
            <v>Collateral Purchase</v>
          </cell>
          <cell r="F409">
            <v>1005000</v>
          </cell>
          <cell r="G409">
            <v>-1000000</v>
          </cell>
          <cell r="H409" t="str">
            <v>No</v>
          </cell>
          <cell r="I409">
            <v>38929</v>
          </cell>
          <cell r="J409">
            <v>1000000</v>
          </cell>
          <cell r="K409">
            <v>1000000</v>
          </cell>
          <cell r="L409">
            <v>100.49999999999999</v>
          </cell>
          <cell r="M409">
            <v>100.5</v>
          </cell>
          <cell r="N409" t="str">
            <v>N/A</v>
          </cell>
          <cell r="O409" t="str">
            <v>Initial Purchase</v>
          </cell>
          <cell r="P409">
            <v>38929</v>
          </cell>
          <cell r="Q409">
            <v>39024</v>
          </cell>
          <cell r="R409" t="str">
            <v>LOAN</v>
          </cell>
          <cell r="S409">
            <v>2.8750000000000001E-2</v>
          </cell>
          <cell r="T409" t="str">
            <v>FLOATING</v>
          </cell>
          <cell r="U409" t="str">
            <v>N/A</v>
          </cell>
          <cell r="V409" t="str">
            <v>N/A</v>
          </cell>
          <cell r="W409">
            <v>0</v>
          </cell>
          <cell r="X409" t="str">
            <v>N/A</v>
          </cell>
          <cell r="Y409">
            <v>4999.9999999998836</v>
          </cell>
          <cell r="Z409">
            <v>-1004999.9999999999</v>
          </cell>
        </row>
        <row r="410">
          <cell r="B410">
            <v>308</v>
          </cell>
          <cell r="C410" t="str">
            <v>BRS2JDXG6</v>
          </cell>
          <cell r="D410" t="str">
            <v>Oriental Trading Company, Inc./Togo Corporation</v>
          </cell>
          <cell r="E410" t="str">
            <v>Collateral Purchase</v>
          </cell>
          <cell r="F410">
            <v>1000000</v>
          </cell>
          <cell r="G410">
            <v>-1000000</v>
          </cell>
          <cell r="H410" t="str">
            <v>No</v>
          </cell>
          <cell r="I410">
            <v>38929</v>
          </cell>
          <cell r="J410">
            <v>1000000</v>
          </cell>
          <cell r="K410">
            <v>1000000</v>
          </cell>
          <cell r="L410">
            <v>100</v>
          </cell>
          <cell r="M410">
            <v>100</v>
          </cell>
          <cell r="N410" t="str">
            <v>N/A</v>
          </cell>
          <cell r="O410" t="str">
            <v>Initial Purchase</v>
          </cell>
          <cell r="P410">
            <v>38929</v>
          </cell>
          <cell r="Q410">
            <v>39021</v>
          </cell>
          <cell r="R410" t="str">
            <v>LOAN</v>
          </cell>
          <cell r="S410">
            <v>2.75E-2</v>
          </cell>
          <cell r="T410" t="str">
            <v>FLOATING</v>
          </cell>
          <cell r="U410" t="str">
            <v>N/A</v>
          </cell>
          <cell r="V410" t="str">
            <v>N/A</v>
          </cell>
          <cell r="W410">
            <v>0</v>
          </cell>
          <cell r="X410" t="str">
            <v>N/A</v>
          </cell>
          <cell r="Y410">
            <v>0</v>
          </cell>
          <cell r="Z410">
            <v>-1000000</v>
          </cell>
        </row>
        <row r="411">
          <cell r="B411">
            <v>309</v>
          </cell>
          <cell r="C411" t="str">
            <v>BRS2JDXT8</v>
          </cell>
          <cell r="D411" t="str">
            <v>Oriental Trading Company, Inc./Togo Corporation</v>
          </cell>
          <cell r="E411" t="str">
            <v>Collateral Purchase</v>
          </cell>
          <cell r="F411">
            <v>1000000</v>
          </cell>
          <cell r="G411">
            <v>-1000000</v>
          </cell>
          <cell r="H411" t="str">
            <v>No</v>
          </cell>
          <cell r="I411">
            <v>38929</v>
          </cell>
          <cell r="J411">
            <v>1000000</v>
          </cell>
          <cell r="K411">
            <v>1000000</v>
          </cell>
          <cell r="L411">
            <v>100</v>
          </cell>
          <cell r="M411">
            <v>100</v>
          </cell>
          <cell r="N411" t="str">
            <v>N/A</v>
          </cell>
          <cell r="O411" t="str">
            <v>Initial Purchase</v>
          </cell>
          <cell r="P411">
            <v>38929</v>
          </cell>
          <cell r="Q411">
            <v>38960</v>
          </cell>
          <cell r="R411" t="str">
            <v>LOAN</v>
          </cell>
          <cell r="S411">
            <v>0.06</v>
          </cell>
          <cell r="T411" t="str">
            <v>FLOATING</v>
          </cell>
          <cell r="U411" t="str">
            <v>N/A</v>
          </cell>
          <cell r="V411" t="str">
            <v>N/A</v>
          </cell>
          <cell r="W411">
            <v>0</v>
          </cell>
          <cell r="X411" t="str">
            <v>N/A</v>
          </cell>
          <cell r="Y411">
            <v>0</v>
          </cell>
          <cell r="Z411">
            <v>-1000000</v>
          </cell>
        </row>
        <row r="412">
          <cell r="B412">
            <v>306</v>
          </cell>
          <cell r="C412" t="str">
            <v>BRS2JDY67</v>
          </cell>
          <cell r="D412" t="str">
            <v>Bankruptcy Management Solutions, Inc.</v>
          </cell>
          <cell r="E412" t="str">
            <v>Collateral Purchase</v>
          </cell>
          <cell r="F412">
            <v>1000000</v>
          </cell>
          <cell r="G412">
            <v>-1000000</v>
          </cell>
          <cell r="H412" t="str">
            <v>No</v>
          </cell>
          <cell r="I412">
            <v>38929</v>
          </cell>
          <cell r="J412">
            <v>1000000</v>
          </cell>
          <cell r="K412">
            <v>1000000</v>
          </cell>
          <cell r="L412">
            <v>100</v>
          </cell>
          <cell r="M412">
            <v>100</v>
          </cell>
          <cell r="N412" t="str">
            <v>N/A</v>
          </cell>
          <cell r="O412" t="str">
            <v>Initial Purchase</v>
          </cell>
          <cell r="P412">
            <v>38929</v>
          </cell>
          <cell r="Q412">
            <v>38960</v>
          </cell>
          <cell r="R412" t="str">
            <v>LOAN</v>
          </cell>
          <cell r="S412">
            <v>2.75E-2</v>
          </cell>
          <cell r="T412" t="str">
            <v>FLOATING</v>
          </cell>
          <cell r="U412" t="str">
            <v>N/A</v>
          </cell>
          <cell r="V412" t="str">
            <v>N/A</v>
          </cell>
          <cell r="W412">
            <v>0</v>
          </cell>
          <cell r="X412" t="str">
            <v>N/A</v>
          </cell>
          <cell r="Y412">
            <v>0</v>
          </cell>
          <cell r="Z412">
            <v>-1000000</v>
          </cell>
        </row>
        <row r="413">
          <cell r="B413">
            <v>307</v>
          </cell>
          <cell r="C413" t="str">
            <v>BRS2JDYB6</v>
          </cell>
          <cell r="D413" t="str">
            <v>Bankruptcy Management Solutions, Inc.</v>
          </cell>
          <cell r="E413" t="str">
            <v>Collateral Purchase</v>
          </cell>
          <cell r="F413">
            <v>500000</v>
          </cell>
          <cell r="G413">
            <v>-500000</v>
          </cell>
          <cell r="H413" t="str">
            <v>No</v>
          </cell>
          <cell r="I413">
            <v>38929</v>
          </cell>
          <cell r="J413">
            <v>500000</v>
          </cell>
          <cell r="K413">
            <v>500000</v>
          </cell>
          <cell r="L413">
            <v>100</v>
          </cell>
          <cell r="M413">
            <v>100</v>
          </cell>
          <cell r="N413" t="str">
            <v>N/A</v>
          </cell>
          <cell r="O413" t="str">
            <v>Initial Purchase</v>
          </cell>
          <cell r="P413">
            <v>38929</v>
          </cell>
          <cell r="Q413">
            <v>38932</v>
          </cell>
          <cell r="R413" t="str">
            <v>LOAN</v>
          </cell>
          <cell r="S413">
            <v>6.25E-2</v>
          </cell>
          <cell r="T413" t="str">
            <v>FLOATING</v>
          </cell>
          <cell r="U413" t="str">
            <v>N/A</v>
          </cell>
          <cell r="V413" t="str">
            <v>N/A</v>
          </cell>
          <cell r="W413">
            <v>0</v>
          </cell>
          <cell r="X413" t="str">
            <v>N/A</v>
          </cell>
          <cell r="Y413">
            <v>0</v>
          </cell>
          <cell r="Z413">
            <v>-500000</v>
          </cell>
        </row>
        <row r="414">
          <cell r="B414" t="str">
            <v>PD71</v>
          </cell>
          <cell r="C414" t="str">
            <v>BRS18EAX6</v>
          </cell>
          <cell r="D414" t="str">
            <v>Spanish Broadcasting System, Inc.</v>
          </cell>
          <cell r="E414" t="str">
            <v>Principal Paydown - Scheduled</v>
          </cell>
          <cell r="F414">
            <v>2500</v>
          </cell>
          <cell r="G414">
            <v>2500</v>
          </cell>
          <cell r="H414" t="str">
            <v>No</v>
          </cell>
          <cell r="I414">
            <v>38898</v>
          </cell>
          <cell r="J414">
            <v>2500</v>
          </cell>
          <cell r="K414">
            <v>0</v>
          </cell>
          <cell r="L414" t="str">
            <v>N/A</v>
          </cell>
          <cell r="M414">
            <v>100</v>
          </cell>
          <cell r="N414" t="str">
            <v>N/A</v>
          </cell>
          <cell r="O414" t="str">
            <v>N/A</v>
          </cell>
          <cell r="P414">
            <v>38898</v>
          </cell>
          <cell r="Q414">
            <v>38898</v>
          </cell>
          <cell r="R414" t="str">
            <v>LOAN</v>
          </cell>
          <cell r="S414">
            <v>1.7500000000000002E-2</v>
          </cell>
          <cell r="T414" t="str">
            <v>N/A</v>
          </cell>
          <cell r="U414" t="str">
            <v>N/A</v>
          </cell>
          <cell r="V414" t="str">
            <v>N/A</v>
          </cell>
          <cell r="W414" t="str">
            <v>N/A</v>
          </cell>
          <cell r="X414" t="str">
            <v>N/A</v>
          </cell>
          <cell r="Y414" t="str">
            <v>N/A</v>
          </cell>
          <cell r="Z414" t="str">
            <v>N/A</v>
          </cell>
        </row>
        <row r="415">
          <cell r="B415" t="str">
            <v>PD72</v>
          </cell>
          <cell r="C415" t="str">
            <v>BRS1S6Q14</v>
          </cell>
          <cell r="D415" t="str">
            <v>K&amp;F Acquisition, Inc.</v>
          </cell>
          <cell r="E415" t="str">
            <v>Principal Paydown - Scheduled</v>
          </cell>
          <cell r="F415">
            <v>1250</v>
          </cell>
          <cell r="G415">
            <v>1250</v>
          </cell>
          <cell r="H415" t="str">
            <v>No</v>
          </cell>
          <cell r="I415">
            <v>38898</v>
          </cell>
          <cell r="J415">
            <v>1250</v>
          </cell>
          <cell r="K415">
            <v>0</v>
          </cell>
          <cell r="L415" t="str">
            <v>N/A</v>
          </cell>
          <cell r="M415">
            <v>100</v>
          </cell>
          <cell r="N415" t="str">
            <v>N/A</v>
          </cell>
          <cell r="O415" t="str">
            <v>N/A</v>
          </cell>
          <cell r="P415">
            <v>38898</v>
          </cell>
          <cell r="Q415">
            <v>38898</v>
          </cell>
          <cell r="R415" t="str">
            <v>LOAN</v>
          </cell>
          <cell r="S415">
            <v>0.02</v>
          </cell>
          <cell r="T415" t="str">
            <v>N/A</v>
          </cell>
          <cell r="U415" t="str">
            <v>N/A</v>
          </cell>
          <cell r="V415" t="str">
            <v>N/A</v>
          </cell>
          <cell r="W415" t="str">
            <v>N/A</v>
          </cell>
          <cell r="X415" t="str">
            <v>N/A</v>
          </cell>
          <cell r="Y415" t="str">
            <v>N/A</v>
          </cell>
          <cell r="Z415" t="str">
            <v>N/A</v>
          </cell>
        </row>
        <row r="416">
          <cell r="B416" t="str">
            <v>PD75</v>
          </cell>
          <cell r="C416" t="str">
            <v>BRS1U05H2</v>
          </cell>
          <cell r="D416" t="str">
            <v>Warner Chilcott Corporation</v>
          </cell>
          <cell r="E416" t="str">
            <v>Principal Paydown - Scheduled</v>
          </cell>
          <cell r="F416">
            <v>820.81</v>
          </cell>
          <cell r="G416">
            <v>820.81</v>
          </cell>
          <cell r="H416" t="str">
            <v>No</v>
          </cell>
          <cell r="I416">
            <v>38898</v>
          </cell>
          <cell r="J416">
            <v>820.81</v>
          </cell>
          <cell r="K416">
            <v>0</v>
          </cell>
          <cell r="L416" t="str">
            <v>N/A</v>
          </cell>
          <cell r="M416">
            <v>100</v>
          </cell>
          <cell r="N416" t="str">
            <v>N/A</v>
          </cell>
          <cell r="O416" t="str">
            <v>N/A</v>
          </cell>
          <cell r="P416">
            <v>38898</v>
          </cell>
          <cell r="Q416">
            <v>38898</v>
          </cell>
          <cell r="R416" t="str">
            <v>LOAN</v>
          </cell>
          <cell r="S416">
            <v>2.5000000000000001E-2</v>
          </cell>
          <cell r="T416" t="str">
            <v>N/A</v>
          </cell>
          <cell r="U416" t="str">
            <v>N/A</v>
          </cell>
          <cell r="V416" t="str">
            <v>N/A</v>
          </cell>
          <cell r="W416" t="str">
            <v>N/A</v>
          </cell>
          <cell r="X416" t="str">
            <v>N/A</v>
          </cell>
          <cell r="Y416" t="str">
            <v>N/A</v>
          </cell>
          <cell r="Z416" t="str">
            <v>N/A</v>
          </cell>
        </row>
        <row r="417">
          <cell r="B417" t="str">
            <v>PD76</v>
          </cell>
          <cell r="C417" t="str">
            <v>BRS28QQ02</v>
          </cell>
          <cell r="D417" t="str">
            <v>Warner Chilcott Corporation</v>
          </cell>
          <cell r="E417" t="str">
            <v>Principal Paydown - Scheduled</v>
          </cell>
          <cell r="F417">
            <v>414.04</v>
          </cell>
          <cell r="G417">
            <v>414.04</v>
          </cell>
          <cell r="H417" t="str">
            <v>No</v>
          </cell>
          <cell r="I417">
            <v>38898</v>
          </cell>
          <cell r="J417">
            <v>414.04</v>
          </cell>
          <cell r="K417">
            <v>0</v>
          </cell>
          <cell r="L417" t="str">
            <v>N/A</v>
          </cell>
          <cell r="M417">
            <v>100</v>
          </cell>
          <cell r="N417" t="str">
            <v>N/A</v>
          </cell>
          <cell r="O417" t="str">
            <v>N/A</v>
          </cell>
          <cell r="P417">
            <v>38898</v>
          </cell>
          <cell r="Q417">
            <v>38898</v>
          </cell>
          <cell r="R417" t="str">
            <v>LOAN</v>
          </cell>
          <cell r="S417">
            <v>2.5000000000000001E-2</v>
          </cell>
          <cell r="T417" t="str">
            <v>N/A</v>
          </cell>
          <cell r="U417" t="str">
            <v>N/A</v>
          </cell>
          <cell r="V417" t="str">
            <v>N/A</v>
          </cell>
          <cell r="W417" t="str">
            <v>N/A</v>
          </cell>
          <cell r="X417" t="str">
            <v>N/A</v>
          </cell>
          <cell r="Y417" t="str">
            <v>N/A</v>
          </cell>
          <cell r="Z417" t="str">
            <v>N/A</v>
          </cell>
        </row>
        <row r="418">
          <cell r="B418" t="str">
            <v>PD77</v>
          </cell>
          <cell r="C418" t="str">
            <v>BRS0Y0R45</v>
          </cell>
          <cell r="D418" t="str">
            <v>Warner Chilcott Corporation</v>
          </cell>
          <cell r="E418" t="str">
            <v>Principal Paydown - Scheduled</v>
          </cell>
          <cell r="F418">
            <v>4756.26</v>
          </cell>
          <cell r="G418">
            <v>4756.26</v>
          </cell>
          <cell r="H418" t="str">
            <v>No</v>
          </cell>
          <cell r="I418">
            <v>38898</v>
          </cell>
          <cell r="J418">
            <v>4756.26</v>
          </cell>
          <cell r="K418">
            <v>0</v>
          </cell>
          <cell r="L418" t="str">
            <v>N/A</v>
          </cell>
          <cell r="M418">
            <v>100</v>
          </cell>
          <cell r="N418" t="str">
            <v>N/A</v>
          </cell>
          <cell r="O418" t="str">
            <v>N/A</v>
          </cell>
          <cell r="P418">
            <v>38898</v>
          </cell>
          <cell r="Q418">
            <v>38898</v>
          </cell>
          <cell r="R418" t="str">
            <v>LOAN</v>
          </cell>
          <cell r="S418">
            <v>2.5000000000000001E-2</v>
          </cell>
          <cell r="T418" t="str">
            <v>N/A</v>
          </cell>
          <cell r="U418" t="str">
            <v>N/A</v>
          </cell>
          <cell r="V418" t="str">
            <v>N/A</v>
          </cell>
          <cell r="W418" t="str">
            <v>N/A</v>
          </cell>
          <cell r="X418" t="str">
            <v>N/A</v>
          </cell>
          <cell r="Y418" t="str">
            <v>N/A</v>
          </cell>
          <cell r="Z418" t="str">
            <v>N/A</v>
          </cell>
        </row>
        <row r="419">
          <cell r="B419" t="str">
            <v>PD78</v>
          </cell>
          <cell r="C419" t="str">
            <v>BRS0Y0R94</v>
          </cell>
          <cell r="D419" t="str">
            <v>Warner Chilcott Corporation</v>
          </cell>
          <cell r="E419" t="str">
            <v>Principal Paydown - Scheduled</v>
          </cell>
          <cell r="F419">
            <v>1916.54</v>
          </cell>
          <cell r="G419">
            <v>1916.54</v>
          </cell>
          <cell r="H419" t="str">
            <v>No</v>
          </cell>
          <cell r="I419">
            <v>38898</v>
          </cell>
          <cell r="J419">
            <v>1916.54</v>
          </cell>
          <cell r="K419">
            <v>0</v>
          </cell>
          <cell r="L419" t="str">
            <v>N/A</v>
          </cell>
          <cell r="M419">
            <v>100</v>
          </cell>
          <cell r="N419" t="str">
            <v>N/A</v>
          </cell>
          <cell r="O419" t="str">
            <v>N/A</v>
          </cell>
          <cell r="P419">
            <v>38898</v>
          </cell>
          <cell r="Q419">
            <v>38898</v>
          </cell>
          <cell r="R419" t="str">
            <v>LOAN</v>
          </cell>
          <cell r="S419">
            <v>2.5000000000000001E-2</v>
          </cell>
          <cell r="T419" t="str">
            <v>N/A</v>
          </cell>
          <cell r="U419" t="str">
            <v>N/A</v>
          </cell>
          <cell r="V419" t="str">
            <v>N/A</v>
          </cell>
          <cell r="W419" t="str">
            <v>N/A</v>
          </cell>
          <cell r="X419" t="str">
            <v>N/A</v>
          </cell>
          <cell r="Y419" t="str">
            <v>N/A</v>
          </cell>
          <cell r="Z419" t="str">
            <v>N/A</v>
          </cell>
        </row>
        <row r="420">
          <cell r="B420" t="str">
            <v>PD79</v>
          </cell>
          <cell r="C420" t="str">
            <v>BRS0Y0RB9</v>
          </cell>
          <cell r="D420" t="str">
            <v>Warner Chilcott Corporation</v>
          </cell>
          <cell r="E420" t="str">
            <v>Principal Paydown - Scheduled</v>
          </cell>
          <cell r="F420">
            <v>885.4</v>
          </cell>
          <cell r="G420">
            <v>885.4</v>
          </cell>
          <cell r="H420" t="str">
            <v>No</v>
          </cell>
          <cell r="I420">
            <v>38898</v>
          </cell>
          <cell r="J420">
            <v>885.4</v>
          </cell>
          <cell r="K420">
            <v>0</v>
          </cell>
          <cell r="L420" t="str">
            <v>N/A</v>
          </cell>
          <cell r="M420">
            <v>100</v>
          </cell>
          <cell r="N420" t="str">
            <v>N/A</v>
          </cell>
          <cell r="O420" t="str">
            <v>N/A</v>
          </cell>
          <cell r="P420">
            <v>38898</v>
          </cell>
          <cell r="Q420">
            <v>38898</v>
          </cell>
          <cell r="R420" t="str">
            <v>LOAN</v>
          </cell>
          <cell r="S420">
            <v>2.5000000000000001E-2</v>
          </cell>
          <cell r="T420" t="str">
            <v>N/A</v>
          </cell>
          <cell r="U420" t="str">
            <v>N/A</v>
          </cell>
          <cell r="V420" t="str">
            <v>N/A</v>
          </cell>
          <cell r="W420" t="str">
            <v>N/A</v>
          </cell>
          <cell r="X420" t="str">
            <v>N/A</v>
          </cell>
          <cell r="Y420" t="str">
            <v>N/A</v>
          </cell>
          <cell r="Z420" t="str">
            <v>N/A</v>
          </cell>
        </row>
        <row r="421">
          <cell r="B421" t="str">
            <v>PD80</v>
          </cell>
          <cell r="C421" t="str">
            <v>BRS2D72F1</v>
          </cell>
          <cell r="D421" t="str">
            <v>Quality Home Brands Holdings LLC</v>
          </cell>
          <cell r="E421" t="str">
            <v>Principal Paydown - Scheduled</v>
          </cell>
          <cell r="F421">
            <v>1250</v>
          </cell>
          <cell r="G421">
            <v>1250</v>
          </cell>
          <cell r="H421" t="str">
            <v>No</v>
          </cell>
          <cell r="I421">
            <v>38898</v>
          </cell>
          <cell r="J421">
            <v>1250</v>
          </cell>
          <cell r="K421">
            <v>0</v>
          </cell>
          <cell r="L421" t="str">
            <v>N/A</v>
          </cell>
          <cell r="M421">
            <v>100</v>
          </cell>
          <cell r="N421" t="str">
            <v>N/A</v>
          </cell>
          <cell r="O421" t="str">
            <v>N/A</v>
          </cell>
          <cell r="P421">
            <v>38898</v>
          </cell>
          <cell r="Q421">
            <v>38898</v>
          </cell>
          <cell r="R421" t="str">
            <v>LOAN</v>
          </cell>
          <cell r="S421">
            <v>2.5000000000000001E-2</v>
          </cell>
          <cell r="T421" t="str">
            <v>N/A</v>
          </cell>
          <cell r="U421" t="str">
            <v>N/A</v>
          </cell>
          <cell r="V421" t="str">
            <v>N/A</v>
          </cell>
          <cell r="W421" t="str">
            <v>N/A</v>
          </cell>
          <cell r="X421" t="str">
            <v>N/A</v>
          </cell>
          <cell r="Y421" t="str">
            <v>N/A</v>
          </cell>
          <cell r="Z421" t="str">
            <v>N/A</v>
          </cell>
        </row>
        <row r="422">
          <cell r="B422" t="str">
            <v>PD81</v>
          </cell>
          <cell r="C422" t="str">
            <v>BRS25C0Z7</v>
          </cell>
          <cell r="D422" t="str">
            <v>Quintiles Transnational Corp.</v>
          </cell>
          <cell r="E422" t="str">
            <v>Principal Paydown - Scheduled</v>
          </cell>
          <cell r="F422">
            <v>7500</v>
          </cell>
          <cell r="G422">
            <v>7500</v>
          </cell>
          <cell r="H422" t="str">
            <v>No</v>
          </cell>
          <cell r="I422">
            <v>38898</v>
          </cell>
          <cell r="J422">
            <v>7500</v>
          </cell>
          <cell r="K422">
            <v>0</v>
          </cell>
          <cell r="L422" t="str">
            <v>N/A</v>
          </cell>
          <cell r="M422">
            <v>100</v>
          </cell>
          <cell r="N422" t="str">
            <v>N/A</v>
          </cell>
          <cell r="O422" t="str">
            <v>N/A</v>
          </cell>
          <cell r="P422">
            <v>38898</v>
          </cell>
          <cell r="Q422">
            <v>38898</v>
          </cell>
          <cell r="R422" t="str">
            <v>LOAN</v>
          </cell>
          <cell r="S422">
            <v>0.02</v>
          </cell>
          <cell r="T422" t="str">
            <v>N/A</v>
          </cell>
          <cell r="U422" t="str">
            <v>N/A</v>
          </cell>
          <cell r="V422" t="str">
            <v>N/A</v>
          </cell>
          <cell r="W422" t="str">
            <v>N/A</v>
          </cell>
          <cell r="X422" t="str">
            <v>N/A</v>
          </cell>
          <cell r="Y422" t="str">
            <v>N/A</v>
          </cell>
          <cell r="Z422" t="str">
            <v>N/A</v>
          </cell>
        </row>
        <row r="423">
          <cell r="B423" t="str">
            <v>PD82</v>
          </cell>
          <cell r="C423" t="str">
            <v>BRS14JQY0</v>
          </cell>
          <cell r="D423" t="str">
            <v>Federal Information Technology Systems LLC, AIS Acquisition Corp., Sensor Systems Inc.</v>
          </cell>
          <cell r="E423" t="str">
            <v>Principal Paydown - Scheduled</v>
          </cell>
          <cell r="F423">
            <v>4481.1000000000004</v>
          </cell>
          <cell r="G423">
            <v>4481.1000000000004</v>
          </cell>
          <cell r="H423" t="str">
            <v>No</v>
          </cell>
          <cell r="I423">
            <v>38898</v>
          </cell>
          <cell r="J423">
            <v>4481.1000000000004</v>
          </cell>
          <cell r="K423">
            <v>0</v>
          </cell>
          <cell r="L423" t="str">
            <v>N/A</v>
          </cell>
          <cell r="M423">
            <v>100</v>
          </cell>
          <cell r="N423" t="str">
            <v>N/A</v>
          </cell>
          <cell r="O423" t="str">
            <v>N/A</v>
          </cell>
          <cell r="P423">
            <v>38898</v>
          </cell>
          <cell r="Q423">
            <v>38898</v>
          </cell>
          <cell r="R423" t="str">
            <v>LOAN</v>
          </cell>
          <cell r="S423">
            <v>2.75E-2</v>
          </cell>
          <cell r="T423" t="str">
            <v>N/A</v>
          </cell>
          <cell r="U423" t="str">
            <v>N/A</v>
          </cell>
          <cell r="V423" t="str">
            <v>N/A</v>
          </cell>
          <cell r="W423" t="str">
            <v>N/A</v>
          </cell>
          <cell r="X423" t="str">
            <v>N/A</v>
          </cell>
          <cell r="Y423" t="str">
            <v>N/A</v>
          </cell>
          <cell r="Z423" t="str">
            <v>N/A</v>
          </cell>
        </row>
        <row r="424">
          <cell r="B424" t="str">
            <v>PD83</v>
          </cell>
          <cell r="C424" t="str">
            <v>BRS280VD5</v>
          </cell>
          <cell r="D424" t="str">
            <v>United Central Industrial Supply Company, L.L.C</v>
          </cell>
          <cell r="E424" t="str">
            <v>Principal Paydown - Scheduled</v>
          </cell>
          <cell r="F424">
            <v>3750</v>
          </cell>
          <cell r="G424">
            <v>3750</v>
          </cell>
          <cell r="H424" t="str">
            <v>No</v>
          </cell>
          <cell r="I424">
            <v>38898</v>
          </cell>
          <cell r="J424">
            <v>3750</v>
          </cell>
          <cell r="K424">
            <v>0</v>
          </cell>
          <cell r="L424" t="str">
            <v>N/A</v>
          </cell>
          <cell r="M424">
            <v>100</v>
          </cell>
          <cell r="N424" t="str">
            <v>N/A</v>
          </cell>
          <cell r="O424" t="str">
            <v>N/A</v>
          </cell>
          <cell r="P424">
            <v>38898</v>
          </cell>
          <cell r="Q424">
            <v>38898</v>
          </cell>
          <cell r="R424" t="str">
            <v>LOAN</v>
          </cell>
          <cell r="S424">
            <v>0.03</v>
          </cell>
          <cell r="T424" t="str">
            <v>N/A</v>
          </cell>
          <cell r="U424" t="str">
            <v>N/A</v>
          </cell>
          <cell r="V424" t="str">
            <v>N/A</v>
          </cell>
          <cell r="W424" t="str">
            <v>N/A</v>
          </cell>
          <cell r="X424" t="str">
            <v>N/A</v>
          </cell>
          <cell r="Y424" t="str">
            <v>N/A</v>
          </cell>
          <cell r="Z424" t="str">
            <v>N/A</v>
          </cell>
        </row>
        <row r="425">
          <cell r="B425" t="str">
            <v>PD84</v>
          </cell>
          <cell r="C425" t="str">
            <v>BRS2536X6</v>
          </cell>
          <cell r="D425" t="str">
            <v>Affiliated Computer Services, Inc./ACS Commercial Solutions, Inc./Acs Education Services, Inc./ACS Enterprise Solutions, Inc./Acs Hr Solutions, LLC/Acs Outsourcing Solutions, Inc./ACS State &amp; Local Solutions, Inc./ACS State Healthcare, Llc/ACS Tradeone Ma</v>
          </cell>
          <cell r="E425" t="str">
            <v>Principal Paydown - Scheduled</v>
          </cell>
          <cell r="F425">
            <v>2500</v>
          </cell>
          <cell r="G425">
            <v>2500</v>
          </cell>
          <cell r="H425" t="str">
            <v>No</v>
          </cell>
          <cell r="I425">
            <v>38898</v>
          </cell>
          <cell r="J425">
            <v>2500</v>
          </cell>
          <cell r="K425">
            <v>0</v>
          </cell>
          <cell r="L425" t="str">
            <v>N/A</v>
          </cell>
          <cell r="M425">
            <v>100</v>
          </cell>
          <cell r="N425" t="str">
            <v>N/A</v>
          </cell>
          <cell r="O425" t="str">
            <v>N/A</v>
          </cell>
          <cell r="P425">
            <v>38898</v>
          </cell>
          <cell r="Q425">
            <v>38898</v>
          </cell>
          <cell r="R425" t="str">
            <v>LOAN</v>
          </cell>
          <cell r="S425">
            <v>1.4999999999999999E-2</v>
          </cell>
          <cell r="T425" t="str">
            <v>N/A</v>
          </cell>
          <cell r="U425" t="str">
            <v>N/A</v>
          </cell>
          <cell r="V425" t="str">
            <v>N/A</v>
          </cell>
          <cell r="W425" t="str">
            <v>N/A</v>
          </cell>
          <cell r="X425" t="str">
            <v>N/A</v>
          </cell>
          <cell r="Y425" t="str">
            <v>N/A</v>
          </cell>
          <cell r="Z425" t="str">
            <v>N/A</v>
          </cell>
        </row>
        <row r="426">
          <cell r="B426" t="str">
            <v>PD85</v>
          </cell>
          <cell r="C426" t="str">
            <v>BRS27KM75</v>
          </cell>
          <cell r="D426" t="str">
            <v>AGY Holding Corp. (as successor to Kagy Holding Company, Inc.)</v>
          </cell>
          <cell r="E426" t="str">
            <v>Principal Paydown - Scheduled</v>
          </cell>
          <cell r="F426">
            <v>1875</v>
          </cell>
          <cell r="G426">
            <v>1875</v>
          </cell>
          <cell r="H426" t="str">
            <v>No</v>
          </cell>
          <cell r="I426">
            <v>38898</v>
          </cell>
          <cell r="J426">
            <v>1875</v>
          </cell>
          <cell r="K426">
            <v>0</v>
          </cell>
          <cell r="L426" t="str">
            <v>N/A</v>
          </cell>
          <cell r="M426">
            <v>100</v>
          </cell>
          <cell r="N426" t="str">
            <v>N/A</v>
          </cell>
          <cell r="O426" t="str">
            <v>N/A</v>
          </cell>
          <cell r="P426">
            <v>38898</v>
          </cell>
          <cell r="Q426">
            <v>38898</v>
          </cell>
          <cell r="R426" t="str">
            <v>LOAN</v>
          </cell>
          <cell r="S426">
            <v>2.75E-2</v>
          </cell>
          <cell r="T426" t="str">
            <v>N/A</v>
          </cell>
          <cell r="U426" t="str">
            <v>N/A</v>
          </cell>
          <cell r="V426" t="str">
            <v>N/A</v>
          </cell>
          <cell r="W426" t="str">
            <v>N/A</v>
          </cell>
          <cell r="X426" t="str">
            <v>N/A</v>
          </cell>
          <cell r="Y426" t="str">
            <v>N/A</v>
          </cell>
          <cell r="Z426" t="str">
            <v>N/A</v>
          </cell>
        </row>
        <row r="427">
          <cell r="B427" t="str">
            <v>PD87</v>
          </cell>
          <cell r="C427" t="str">
            <v>BRS20A2M3</v>
          </cell>
          <cell r="D427" t="str">
            <v>Georgia-Pacific CorporationConsumer Products Inc./Georgia Pacific Expansion SAS/Georgia Pacific Canada/Georgia Pacific SARL</v>
          </cell>
          <cell r="E427" t="str">
            <v>Principal Paydown - Scheduled</v>
          </cell>
          <cell r="F427">
            <v>12531.33</v>
          </cell>
          <cell r="G427">
            <v>12531.33</v>
          </cell>
          <cell r="H427" t="str">
            <v>No</v>
          </cell>
          <cell r="I427">
            <v>38898</v>
          </cell>
          <cell r="J427">
            <v>12531.33</v>
          </cell>
          <cell r="K427">
            <v>0</v>
          </cell>
          <cell r="L427" t="str">
            <v>N/A</v>
          </cell>
          <cell r="M427">
            <v>100</v>
          </cell>
          <cell r="N427" t="str">
            <v>N/A</v>
          </cell>
          <cell r="O427" t="str">
            <v>N/A</v>
          </cell>
          <cell r="P427">
            <v>38898</v>
          </cell>
          <cell r="Q427">
            <v>38898</v>
          </cell>
          <cell r="R427" t="str">
            <v>LOAN</v>
          </cell>
          <cell r="S427">
            <v>0.02</v>
          </cell>
          <cell r="T427" t="str">
            <v>N/A</v>
          </cell>
          <cell r="U427" t="str">
            <v>N/A</v>
          </cell>
          <cell r="V427" t="str">
            <v>N/A</v>
          </cell>
          <cell r="W427" t="str">
            <v>N/A</v>
          </cell>
          <cell r="X427" t="str">
            <v>N/A</v>
          </cell>
          <cell r="Y427" t="str">
            <v>N/A</v>
          </cell>
          <cell r="Z427" t="str">
            <v>N/A</v>
          </cell>
        </row>
        <row r="428">
          <cell r="B428" t="str">
            <v>PD88</v>
          </cell>
          <cell r="C428" t="str">
            <v>BRS29HEF1</v>
          </cell>
          <cell r="D428" t="str">
            <v>Kraton Polymers, LLC</v>
          </cell>
          <cell r="E428" t="str">
            <v>Principal Paydown - Scheduled</v>
          </cell>
          <cell r="F428">
            <v>5701.74</v>
          </cell>
          <cell r="G428">
            <v>5701.74</v>
          </cell>
          <cell r="H428" t="str">
            <v>No</v>
          </cell>
          <cell r="I428">
            <v>38898</v>
          </cell>
          <cell r="J428">
            <v>5701.74</v>
          </cell>
          <cell r="K428">
            <v>0</v>
          </cell>
          <cell r="L428" t="str">
            <v>N/A</v>
          </cell>
          <cell r="M428">
            <v>100</v>
          </cell>
          <cell r="N428" t="str">
            <v>N/A</v>
          </cell>
          <cell r="O428" t="str">
            <v>N/A</v>
          </cell>
          <cell r="P428">
            <v>38898</v>
          </cell>
          <cell r="Q428">
            <v>38898</v>
          </cell>
          <cell r="R428" t="str">
            <v>LOAN</v>
          </cell>
          <cell r="S428">
            <v>0.02</v>
          </cell>
          <cell r="T428" t="str">
            <v>N/A</v>
          </cell>
          <cell r="U428" t="str">
            <v>N/A</v>
          </cell>
          <cell r="V428" t="str">
            <v>N/A</v>
          </cell>
          <cell r="W428" t="str">
            <v>N/A</v>
          </cell>
          <cell r="X428" t="str">
            <v>N/A</v>
          </cell>
          <cell r="Y428" t="str">
            <v>N/A</v>
          </cell>
          <cell r="Z428" t="str">
            <v>N/A</v>
          </cell>
        </row>
        <row r="429">
          <cell r="B429" t="str">
            <v>PD93</v>
          </cell>
          <cell r="C429" t="str">
            <v>BRS1EV7S6</v>
          </cell>
          <cell r="D429" t="str">
            <v>Pivotal Promontory, LLC, Pivotal Promontory Development, LLC, and Pivotal Promontory Capital, LLC</v>
          </cell>
          <cell r="E429" t="str">
            <v>Principal Paydown - Scheduled</v>
          </cell>
          <cell r="F429">
            <v>2500</v>
          </cell>
          <cell r="G429">
            <v>2500</v>
          </cell>
          <cell r="H429" t="str">
            <v>No</v>
          </cell>
          <cell r="I429">
            <v>38898</v>
          </cell>
          <cell r="J429">
            <v>2500</v>
          </cell>
          <cell r="K429">
            <v>0</v>
          </cell>
          <cell r="L429" t="str">
            <v>N/A</v>
          </cell>
          <cell r="M429">
            <v>100</v>
          </cell>
          <cell r="N429" t="str">
            <v>N/A</v>
          </cell>
          <cell r="O429" t="str">
            <v>N/A</v>
          </cell>
          <cell r="P429">
            <v>38898</v>
          </cell>
          <cell r="Q429">
            <v>38898</v>
          </cell>
          <cell r="R429" t="str">
            <v>LOAN</v>
          </cell>
          <cell r="S429">
            <v>2.75E-2</v>
          </cell>
          <cell r="T429" t="str">
            <v>N/A</v>
          </cell>
          <cell r="U429" t="str">
            <v>N/A</v>
          </cell>
          <cell r="V429" t="str">
            <v>N/A</v>
          </cell>
          <cell r="W429" t="str">
            <v>N/A</v>
          </cell>
          <cell r="X429" t="str">
            <v>N/A</v>
          </cell>
          <cell r="Y429" t="str">
            <v>N/A</v>
          </cell>
          <cell r="Z429" t="str">
            <v>N/A</v>
          </cell>
        </row>
        <row r="430">
          <cell r="B430" t="str">
            <v>PD94</v>
          </cell>
          <cell r="C430" t="str">
            <v>BRS1Z1N36</v>
          </cell>
          <cell r="D430" t="str">
            <v>United Subcontractors, Inc./USI Senior Holdings, Inc./USI Intermediate Holdings, Inc.</v>
          </cell>
          <cell r="E430" t="str">
            <v>Principal Paydown - Scheduled</v>
          </cell>
          <cell r="F430">
            <v>5012.53</v>
          </cell>
          <cell r="G430">
            <v>5012.53</v>
          </cell>
          <cell r="H430" t="str">
            <v>No</v>
          </cell>
          <cell r="I430">
            <v>38898</v>
          </cell>
          <cell r="J430">
            <v>5012.53</v>
          </cell>
          <cell r="K430">
            <v>0</v>
          </cell>
          <cell r="L430" t="str">
            <v>N/A</v>
          </cell>
          <cell r="M430">
            <v>100</v>
          </cell>
          <cell r="N430" t="str">
            <v>N/A</v>
          </cell>
          <cell r="O430" t="str">
            <v>N/A</v>
          </cell>
          <cell r="P430">
            <v>38898</v>
          </cell>
          <cell r="Q430">
            <v>38898</v>
          </cell>
          <cell r="R430" t="str">
            <v>LOAN</v>
          </cell>
          <cell r="S430">
            <v>0.03</v>
          </cell>
          <cell r="T430" t="str">
            <v>N/A</v>
          </cell>
          <cell r="U430" t="str">
            <v>N/A</v>
          </cell>
          <cell r="V430" t="str">
            <v>N/A</v>
          </cell>
          <cell r="W430" t="str">
            <v>N/A</v>
          </cell>
          <cell r="X430" t="str">
            <v>N/A</v>
          </cell>
          <cell r="Y430" t="str">
            <v>N/A</v>
          </cell>
          <cell r="Z430" t="str">
            <v>N/A</v>
          </cell>
        </row>
        <row r="431">
          <cell r="B431" t="str">
            <v>PD95</v>
          </cell>
          <cell r="C431" t="str">
            <v>BRS15TX52</v>
          </cell>
          <cell r="D431" t="str">
            <v>Young Broadcasting Inc.</v>
          </cell>
          <cell r="E431" t="str">
            <v>Principal Paydown - Scheduled</v>
          </cell>
          <cell r="F431">
            <v>2500</v>
          </cell>
          <cell r="G431">
            <v>2500</v>
          </cell>
          <cell r="H431" t="str">
            <v>No</v>
          </cell>
          <cell r="I431">
            <v>38898</v>
          </cell>
          <cell r="J431">
            <v>2500</v>
          </cell>
          <cell r="K431">
            <v>0</v>
          </cell>
          <cell r="L431" t="str">
            <v>N/A</v>
          </cell>
          <cell r="M431">
            <v>100</v>
          </cell>
          <cell r="N431" t="str">
            <v>N/A</v>
          </cell>
          <cell r="O431" t="str">
            <v>N/A</v>
          </cell>
          <cell r="P431">
            <v>38898</v>
          </cell>
          <cell r="Q431">
            <v>38898</v>
          </cell>
          <cell r="R431" t="str">
            <v>LOAN</v>
          </cell>
          <cell r="S431">
            <v>2.2499999999999999E-2</v>
          </cell>
          <cell r="T431" t="str">
            <v>N/A</v>
          </cell>
          <cell r="U431" t="str">
            <v>N/A</v>
          </cell>
          <cell r="V431" t="str">
            <v>N/A</v>
          </cell>
          <cell r="W431" t="str">
            <v>N/A</v>
          </cell>
          <cell r="X431" t="str">
            <v>N/A</v>
          </cell>
          <cell r="Y431" t="str">
            <v>N/A</v>
          </cell>
          <cell r="Z431" t="str">
            <v>N/A</v>
          </cell>
        </row>
        <row r="432">
          <cell r="B432" t="str">
            <v>PD96</v>
          </cell>
          <cell r="C432" t="str">
            <v>BRS278YX2</v>
          </cell>
          <cell r="D432" t="str">
            <v>Hilb Rogal &amp; Hobbs Company</v>
          </cell>
          <cell r="E432" t="str">
            <v>Principal Paydown - Scheduled</v>
          </cell>
          <cell r="F432">
            <v>2500</v>
          </cell>
          <cell r="G432">
            <v>2500</v>
          </cell>
          <cell r="H432" t="str">
            <v>No</v>
          </cell>
          <cell r="I432">
            <v>38898</v>
          </cell>
          <cell r="J432">
            <v>2500</v>
          </cell>
          <cell r="K432">
            <v>0</v>
          </cell>
          <cell r="L432" t="str">
            <v>N/A</v>
          </cell>
          <cell r="M432">
            <v>100</v>
          </cell>
          <cell r="N432" t="str">
            <v>N/A</v>
          </cell>
          <cell r="O432" t="str">
            <v>N/A</v>
          </cell>
          <cell r="P432">
            <v>38898</v>
          </cell>
          <cell r="Q432">
            <v>38898</v>
          </cell>
          <cell r="R432" t="str">
            <v>LOAN</v>
          </cell>
          <cell r="S432">
            <v>1.4999999999999999E-2</v>
          </cell>
          <cell r="T432" t="str">
            <v>N/A</v>
          </cell>
          <cell r="U432" t="str">
            <v>N/A</v>
          </cell>
          <cell r="V432" t="str">
            <v>N/A</v>
          </cell>
          <cell r="W432" t="str">
            <v>N/A</v>
          </cell>
          <cell r="X432" t="str">
            <v>N/A</v>
          </cell>
          <cell r="Y432" t="str">
            <v>N/A</v>
          </cell>
          <cell r="Z432" t="str">
            <v>N/A</v>
          </cell>
        </row>
        <row r="433">
          <cell r="B433" t="str">
            <v>PD101</v>
          </cell>
          <cell r="C433" t="str">
            <v>BRS278WX4</v>
          </cell>
          <cell r="D433" t="str">
            <v>NPI Merger Corporation</v>
          </cell>
          <cell r="E433" t="str">
            <v>Principal Paydown - Scheduled</v>
          </cell>
          <cell r="F433">
            <v>2500</v>
          </cell>
          <cell r="G433">
            <v>2500</v>
          </cell>
          <cell r="H433" t="str">
            <v>No</v>
          </cell>
          <cell r="I433">
            <v>38898</v>
          </cell>
          <cell r="J433">
            <v>2500</v>
          </cell>
          <cell r="K433">
            <v>0</v>
          </cell>
          <cell r="L433" t="str">
            <v>N/A</v>
          </cell>
          <cell r="M433">
            <v>100</v>
          </cell>
          <cell r="N433" t="str">
            <v>N/A</v>
          </cell>
          <cell r="O433" t="str">
            <v>N/A</v>
          </cell>
          <cell r="P433">
            <v>38898</v>
          </cell>
          <cell r="Q433">
            <v>38898</v>
          </cell>
          <cell r="R433" t="str">
            <v>LOAN</v>
          </cell>
          <cell r="S433">
            <v>0.02</v>
          </cell>
          <cell r="T433" t="str">
            <v>N/A</v>
          </cell>
          <cell r="U433" t="str">
            <v>N/A</v>
          </cell>
          <cell r="V433" t="str">
            <v>N/A</v>
          </cell>
          <cell r="W433" t="str">
            <v>N/A</v>
          </cell>
          <cell r="X433" t="str">
            <v>N/A</v>
          </cell>
          <cell r="Y433" t="str">
            <v>N/A</v>
          </cell>
          <cell r="Z433" t="str">
            <v>N/A</v>
          </cell>
        </row>
        <row r="434">
          <cell r="B434" t="str">
            <v>PD24</v>
          </cell>
          <cell r="C434" t="str">
            <v>BRS26GUJ0</v>
          </cell>
          <cell r="D434" t="str">
            <v>DJ Orthopedics, LLC</v>
          </cell>
          <cell r="E434" t="str">
            <v>Principal Paydown - Scheduled</v>
          </cell>
          <cell r="F434">
            <v>3750</v>
          </cell>
          <cell r="G434">
            <v>3750</v>
          </cell>
          <cell r="H434" t="str">
            <v>No</v>
          </cell>
          <cell r="I434">
            <v>38901</v>
          </cell>
          <cell r="J434">
            <v>3750</v>
          </cell>
          <cell r="K434">
            <v>0</v>
          </cell>
          <cell r="L434" t="str">
            <v>N/A</v>
          </cell>
          <cell r="M434">
            <v>100</v>
          </cell>
          <cell r="N434" t="str">
            <v>N/A</v>
          </cell>
          <cell r="O434" t="str">
            <v>N/A</v>
          </cell>
          <cell r="P434">
            <v>38901</v>
          </cell>
          <cell r="Q434">
            <v>38901</v>
          </cell>
          <cell r="R434" t="str">
            <v>LOAN</v>
          </cell>
          <cell r="S434">
            <v>1.4999999999999999E-2</v>
          </cell>
          <cell r="T434" t="str">
            <v>N/A</v>
          </cell>
          <cell r="U434" t="str">
            <v>N/A</v>
          </cell>
          <cell r="V434" t="str">
            <v>N/A</v>
          </cell>
          <cell r="W434" t="str">
            <v>N/A</v>
          </cell>
          <cell r="X434" t="str">
            <v>N/A</v>
          </cell>
          <cell r="Y434" t="str">
            <v>N/A</v>
          </cell>
          <cell r="Z434" t="str">
            <v>N/A</v>
          </cell>
        </row>
        <row r="435">
          <cell r="B435" t="str">
            <v>PD25</v>
          </cell>
          <cell r="C435" t="str">
            <v>BRS24HV00</v>
          </cell>
          <cell r="D435" t="str">
            <v>Easton-Bell Sports, Inc.</v>
          </cell>
          <cell r="E435" t="str">
            <v>Principal Paydown - Scheduled</v>
          </cell>
          <cell r="F435">
            <v>3125</v>
          </cell>
          <cell r="G435">
            <v>3125</v>
          </cell>
          <cell r="H435" t="str">
            <v>No</v>
          </cell>
          <cell r="I435">
            <v>38901</v>
          </cell>
          <cell r="J435">
            <v>3125</v>
          </cell>
          <cell r="K435">
            <v>0</v>
          </cell>
          <cell r="L435" t="str">
            <v>N/A</v>
          </cell>
          <cell r="M435">
            <v>100</v>
          </cell>
          <cell r="N435" t="str">
            <v>N/A</v>
          </cell>
          <cell r="O435" t="str">
            <v>N/A</v>
          </cell>
          <cell r="P435">
            <v>38901</v>
          </cell>
          <cell r="Q435">
            <v>38901</v>
          </cell>
          <cell r="R435" t="str">
            <v>LOAN</v>
          </cell>
          <cell r="S435">
            <v>1.7500000000000002E-2</v>
          </cell>
          <cell r="T435" t="str">
            <v>N/A</v>
          </cell>
          <cell r="U435" t="str">
            <v>N/A</v>
          </cell>
          <cell r="V435" t="str">
            <v>N/A</v>
          </cell>
          <cell r="W435" t="str">
            <v>N/A</v>
          </cell>
          <cell r="X435" t="str">
            <v>N/A</v>
          </cell>
          <cell r="Y435" t="str">
            <v>N/A</v>
          </cell>
          <cell r="Z435" t="str">
            <v>N/A</v>
          </cell>
        </row>
        <row r="436">
          <cell r="B436" t="str">
            <v>PD66</v>
          </cell>
          <cell r="C436" t="str">
            <v>BRS1KRPZ2</v>
          </cell>
          <cell r="D436" t="str">
            <v>Reliant Energy, Inc.</v>
          </cell>
          <cell r="E436" t="str">
            <v>Principal Paydown - Scheduled</v>
          </cell>
          <cell r="F436">
            <v>4375</v>
          </cell>
          <cell r="G436">
            <v>4375</v>
          </cell>
          <cell r="H436" t="str">
            <v>No</v>
          </cell>
          <cell r="I436">
            <v>38901</v>
          </cell>
          <cell r="J436">
            <v>4375</v>
          </cell>
          <cell r="K436">
            <v>0</v>
          </cell>
          <cell r="L436" t="str">
            <v>N/A</v>
          </cell>
          <cell r="M436">
            <v>100</v>
          </cell>
          <cell r="N436" t="str">
            <v>N/A</v>
          </cell>
          <cell r="O436" t="str">
            <v>N/A</v>
          </cell>
          <cell r="P436">
            <v>38901</v>
          </cell>
          <cell r="Q436">
            <v>38901</v>
          </cell>
          <cell r="R436" t="str">
            <v>LOAN</v>
          </cell>
          <cell r="S436">
            <v>2.375E-2</v>
          </cell>
          <cell r="T436" t="str">
            <v>N/A</v>
          </cell>
          <cell r="U436" t="str">
            <v>N/A</v>
          </cell>
          <cell r="V436" t="str">
            <v>N/A</v>
          </cell>
          <cell r="W436" t="str">
            <v>N/A</v>
          </cell>
          <cell r="X436" t="str">
            <v>N/A</v>
          </cell>
          <cell r="Y436" t="str">
            <v>N/A</v>
          </cell>
          <cell r="Z436" t="str">
            <v>N/A</v>
          </cell>
        </row>
        <row r="437">
          <cell r="B437" t="str">
            <v>PD86</v>
          </cell>
          <cell r="C437" t="str">
            <v>BRS218FH4</v>
          </cell>
          <cell r="D437" t="str">
            <v>Central Garden &amp; Pet Company</v>
          </cell>
          <cell r="E437" t="str">
            <v>Principal Paydown - Scheduled</v>
          </cell>
          <cell r="F437">
            <v>2500</v>
          </cell>
          <cell r="G437">
            <v>2500</v>
          </cell>
          <cell r="H437" t="str">
            <v>No</v>
          </cell>
          <cell r="I437">
            <v>38901</v>
          </cell>
          <cell r="J437">
            <v>2500</v>
          </cell>
          <cell r="K437">
            <v>0</v>
          </cell>
          <cell r="L437" t="str">
            <v>N/A</v>
          </cell>
          <cell r="M437">
            <v>100</v>
          </cell>
          <cell r="N437" t="str">
            <v>N/A</v>
          </cell>
          <cell r="O437" t="str">
            <v>N/A</v>
          </cell>
          <cell r="P437">
            <v>38901</v>
          </cell>
          <cell r="Q437">
            <v>38901</v>
          </cell>
          <cell r="R437" t="str">
            <v>LOAN</v>
          </cell>
          <cell r="S437">
            <v>1.4999999999999999E-2</v>
          </cell>
          <cell r="T437" t="str">
            <v>N/A</v>
          </cell>
          <cell r="U437" t="str">
            <v>N/A</v>
          </cell>
          <cell r="V437" t="str">
            <v>N/A</v>
          </cell>
          <cell r="W437" t="str">
            <v>N/A</v>
          </cell>
          <cell r="X437" t="str">
            <v>N/A</v>
          </cell>
          <cell r="Y437" t="str">
            <v>N/A</v>
          </cell>
          <cell r="Z437" t="str">
            <v>N/A</v>
          </cell>
        </row>
        <row r="438">
          <cell r="B438" t="str">
            <v>PD37</v>
          </cell>
          <cell r="C438" t="str">
            <v>BRS1HN8Z4</v>
          </cell>
          <cell r="D438" t="str">
            <v>Vanguard Health Holding Company II. LLC/Vanguard Holding Company II. LLC</v>
          </cell>
          <cell r="E438" t="str">
            <v>Principal Paydown - Scheduled</v>
          </cell>
          <cell r="F438">
            <v>1865.64</v>
          </cell>
          <cell r="G438">
            <v>1865.64</v>
          </cell>
          <cell r="H438" t="str">
            <v>No</v>
          </cell>
          <cell r="I438">
            <v>38903</v>
          </cell>
          <cell r="J438">
            <v>1865.64</v>
          </cell>
          <cell r="K438">
            <v>0</v>
          </cell>
          <cell r="L438" t="str">
            <v>N/A</v>
          </cell>
          <cell r="M438">
            <v>100</v>
          </cell>
          <cell r="N438" t="str">
            <v>N/A</v>
          </cell>
          <cell r="O438" t="str">
            <v>N/A</v>
          </cell>
          <cell r="P438">
            <v>38903</v>
          </cell>
          <cell r="Q438">
            <v>38903</v>
          </cell>
          <cell r="R438" t="str">
            <v>LOAN</v>
          </cell>
          <cell r="S438">
            <v>2.2499999999999999E-2</v>
          </cell>
          <cell r="T438" t="str">
            <v>N/A</v>
          </cell>
          <cell r="U438" t="str">
            <v>N/A</v>
          </cell>
          <cell r="V438" t="str">
            <v>N/A</v>
          </cell>
          <cell r="W438" t="str">
            <v>N/A</v>
          </cell>
          <cell r="X438" t="str">
            <v>N/A</v>
          </cell>
          <cell r="Y438" t="str">
            <v>N/A</v>
          </cell>
          <cell r="Z438" t="str">
            <v>N/A</v>
          </cell>
        </row>
        <row r="439">
          <cell r="B439" t="str">
            <v>PD45</v>
          </cell>
          <cell r="C439" t="str">
            <v>BRS1EJ217</v>
          </cell>
          <cell r="D439" t="str">
            <v>Alliance One International Inc./Intabex Netherlands B.V.</v>
          </cell>
          <cell r="E439" t="str">
            <v>Principal Paydown - Scheduled</v>
          </cell>
          <cell r="F439">
            <v>16877.64</v>
          </cell>
          <cell r="G439">
            <v>16877.64</v>
          </cell>
          <cell r="H439" t="str">
            <v>No</v>
          </cell>
          <cell r="I439">
            <v>38903</v>
          </cell>
          <cell r="J439">
            <v>16877.64</v>
          </cell>
          <cell r="K439">
            <v>0</v>
          </cell>
          <cell r="L439" t="str">
            <v>N/A</v>
          </cell>
          <cell r="M439">
            <v>100</v>
          </cell>
          <cell r="N439" t="str">
            <v>N/A</v>
          </cell>
          <cell r="O439" t="str">
            <v>N/A</v>
          </cell>
          <cell r="P439">
            <v>38903</v>
          </cell>
          <cell r="Q439">
            <v>38903</v>
          </cell>
          <cell r="R439" t="str">
            <v>LOAN</v>
          </cell>
          <cell r="S439">
            <v>3.2500000000000001E-2</v>
          </cell>
          <cell r="T439" t="str">
            <v>N/A</v>
          </cell>
          <cell r="U439" t="str">
            <v>N/A</v>
          </cell>
          <cell r="V439" t="str">
            <v>N/A</v>
          </cell>
          <cell r="W439" t="str">
            <v>N/A</v>
          </cell>
          <cell r="X439" t="str">
            <v>N/A</v>
          </cell>
          <cell r="Y439" t="str">
            <v>N/A</v>
          </cell>
          <cell r="Z439" t="str">
            <v>N/A</v>
          </cell>
        </row>
        <row r="440">
          <cell r="B440" t="str">
            <v>PD61</v>
          </cell>
          <cell r="C440" t="str">
            <v>BRS29TVT6</v>
          </cell>
          <cell r="D440" t="str">
            <v>Nortel Networks Inc.</v>
          </cell>
          <cell r="E440" t="str">
            <v>Principal Paydown - Scheduled</v>
          </cell>
          <cell r="F440">
            <v>2000000</v>
          </cell>
          <cell r="G440">
            <v>2000000</v>
          </cell>
          <cell r="H440" t="str">
            <v>No</v>
          </cell>
          <cell r="I440">
            <v>38903</v>
          </cell>
          <cell r="J440">
            <v>2000000</v>
          </cell>
          <cell r="K440">
            <v>0</v>
          </cell>
          <cell r="L440" t="str">
            <v>N/A</v>
          </cell>
          <cell r="M440">
            <v>100</v>
          </cell>
          <cell r="N440" t="str">
            <v>N/A</v>
          </cell>
          <cell r="O440" t="str">
            <v>N/A</v>
          </cell>
          <cell r="P440">
            <v>38903</v>
          </cell>
          <cell r="Q440">
            <v>38903</v>
          </cell>
          <cell r="R440" t="str">
            <v>LOAN</v>
          </cell>
          <cell r="S440">
            <v>2.2499999999999999E-2</v>
          </cell>
          <cell r="T440" t="str">
            <v>N/A</v>
          </cell>
          <cell r="U440" t="str">
            <v>N/A</v>
          </cell>
          <cell r="V440" t="str">
            <v>N/A</v>
          </cell>
          <cell r="W440" t="str">
            <v>N/A</v>
          </cell>
          <cell r="X440" t="str">
            <v>N/A</v>
          </cell>
          <cell r="Y440" t="str">
            <v>N/A</v>
          </cell>
          <cell r="Z440" t="str">
            <v>N/A</v>
          </cell>
        </row>
        <row r="441">
          <cell r="B441" t="str">
            <v>PD74</v>
          </cell>
          <cell r="C441" t="str">
            <v>BRS1ZBH80</v>
          </cell>
          <cell r="D441" t="str">
            <v>Warnaco Inc.</v>
          </cell>
          <cell r="E441" t="str">
            <v>Principal Paydown - Scheduled</v>
          </cell>
          <cell r="F441">
            <v>812.5</v>
          </cell>
          <cell r="G441">
            <v>812.5</v>
          </cell>
          <cell r="H441" t="str">
            <v>No</v>
          </cell>
          <cell r="I441">
            <v>38903</v>
          </cell>
          <cell r="J441">
            <v>812.5</v>
          </cell>
          <cell r="K441">
            <v>0</v>
          </cell>
          <cell r="L441" t="str">
            <v>N/A</v>
          </cell>
          <cell r="M441">
            <v>100</v>
          </cell>
          <cell r="N441" t="str">
            <v>N/A</v>
          </cell>
          <cell r="O441" t="str">
            <v>N/A</v>
          </cell>
          <cell r="P441">
            <v>38903</v>
          </cell>
          <cell r="Q441">
            <v>38903</v>
          </cell>
          <cell r="R441" t="str">
            <v>LOAN</v>
          </cell>
          <cell r="S441">
            <v>1.4999999999999999E-2</v>
          </cell>
          <cell r="T441" t="str">
            <v>N/A</v>
          </cell>
          <cell r="U441" t="str">
            <v>N/A</v>
          </cell>
          <cell r="V441" t="str">
            <v>N/A</v>
          </cell>
          <cell r="W441" t="str">
            <v>N/A</v>
          </cell>
          <cell r="X441" t="str">
            <v>N/A</v>
          </cell>
          <cell r="Y441" t="str">
            <v>N/A</v>
          </cell>
          <cell r="Z441" t="str">
            <v>N/A</v>
          </cell>
        </row>
        <row r="442">
          <cell r="B442" t="str">
            <v>PD90</v>
          </cell>
          <cell r="C442" t="str">
            <v>BRS291AN3</v>
          </cell>
          <cell r="D442" t="str">
            <v>Niska Gas Storage US, LLC/Aeco Gas Storage Partnership/Niska Gas Storage Canada ULC</v>
          </cell>
          <cell r="E442" t="str">
            <v>Principal Paydown - Scheduled</v>
          </cell>
          <cell r="F442">
            <v>4772.7299999999996</v>
          </cell>
          <cell r="G442">
            <v>4772.7299999999996</v>
          </cell>
          <cell r="H442" t="str">
            <v>No</v>
          </cell>
          <cell r="I442">
            <v>38904</v>
          </cell>
          <cell r="J442">
            <v>4772.7299999999996</v>
          </cell>
          <cell r="K442">
            <v>0</v>
          </cell>
          <cell r="L442" t="str">
            <v>N/A</v>
          </cell>
          <cell r="M442">
            <v>100</v>
          </cell>
          <cell r="N442" t="str">
            <v>N/A</v>
          </cell>
          <cell r="O442" t="str">
            <v>N/A</v>
          </cell>
          <cell r="P442">
            <v>38904</v>
          </cell>
          <cell r="Q442">
            <v>38904</v>
          </cell>
          <cell r="R442" t="str">
            <v>LOAN</v>
          </cell>
          <cell r="S442">
            <v>1.7500000000000002E-2</v>
          </cell>
          <cell r="T442" t="str">
            <v>N/A</v>
          </cell>
          <cell r="U442" t="str">
            <v>N/A</v>
          </cell>
          <cell r="V442" t="str">
            <v>N/A</v>
          </cell>
          <cell r="W442" t="str">
            <v>N/A</v>
          </cell>
          <cell r="X442" t="str">
            <v>N/A</v>
          </cell>
          <cell r="Y442" t="str">
            <v>N/A</v>
          </cell>
          <cell r="Z442" t="str">
            <v>N/A</v>
          </cell>
        </row>
        <row r="443">
          <cell r="B443" t="str">
            <v>PD91</v>
          </cell>
          <cell r="C443" t="str">
            <v>BRS291AK9</v>
          </cell>
          <cell r="D443" t="str">
            <v>Niska Gas Storage US, LLC/Aeco Gas Storage Partnership/Niska Gas Storage Canada ULC</v>
          </cell>
          <cell r="E443" t="str">
            <v>Principal Paydown - Scheduled</v>
          </cell>
          <cell r="F443">
            <v>954.55</v>
          </cell>
          <cell r="G443">
            <v>954.55</v>
          </cell>
          <cell r="H443" t="str">
            <v>No</v>
          </cell>
          <cell r="I443">
            <v>38904</v>
          </cell>
          <cell r="J443">
            <v>954.55</v>
          </cell>
          <cell r="K443">
            <v>0</v>
          </cell>
          <cell r="L443" t="str">
            <v>N/A</v>
          </cell>
          <cell r="M443">
            <v>100</v>
          </cell>
          <cell r="N443" t="str">
            <v>N/A</v>
          </cell>
          <cell r="O443" t="str">
            <v>N/A</v>
          </cell>
          <cell r="P443">
            <v>38904</v>
          </cell>
          <cell r="Q443">
            <v>38904</v>
          </cell>
          <cell r="R443" t="str">
            <v>LOAN</v>
          </cell>
          <cell r="S443">
            <v>1.7500000000000002E-2</v>
          </cell>
          <cell r="T443" t="str">
            <v>N/A</v>
          </cell>
          <cell r="U443" t="str">
            <v>N/A</v>
          </cell>
          <cell r="V443" t="str">
            <v>N/A</v>
          </cell>
          <cell r="W443" t="str">
            <v>N/A</v>
          </cell>
          <cell r="X443" t="str">
            <v>N/A</v>
          </cell>
          <cell r="Y443" t="str">
            <v>N/A</v>
          </cell>
          <cell r="Z443" t="str">
            <v>N/A</v>
          </cell>
        </row>
        <row r="444">
          <cell r="B444" t="str">
            <v>PD106</v>
          </cell>
          <cell r="C444" t="str">
            <v>BRS14K5C8</v>
          </cell>
          <cell r="D444" t="str">
            <v>Deltek Systems, Inc.</v>
          </cell>
          <cell r="E444" t="str">
            <v>Principal Paydown - Scheduled</v>
          </cell>
          <cell r="F444">
            <v>2510.0700000000002</v>
          </cell>
          <cell r="G444">
            <v>2510.0700000000002</v>
          </cell>
          <cell r="H444" t="str">
            <v>No</v>
          </cell>
          <cell r="I444">
            <v>38904</v>
          </cell>
          <cell r="J444">
            <v>2510.0700000000002</v>
          </cell>
          <cell r="K444">
            <v>0</v>
          </cell>
          <cell r="L444" t="str">
            <v>N/A</v>
          </cell>
          <cell r="M444">
            <v>100</v>
          </cell>
          <cell r="N444" t="str">
            <v>N/A</v>
          </cell>
          <cell r="O444" t="str">
            <v>N/A</v>
          </cell>
          <cell r="P444">
            <v>38904</v>
          </cell>
          <cell r="Q444">
            <v>38904</v>
          </cell>
          <cell r="R444" t="str">
            <v>LOAN</v>
          </cell>
          <cell r="S444">
            <v>2.2499999999999999E-2</v>
          </cell>
          <cell r="T444" t="str">
            <v>N/A</v>
          </cell>
          <cell r="U444" t="str">
            <v>N/A</v>
          </cell>
          <cell r="V444" t="str">
            <v>N/A</v>
          </cell>
          <cell r="W444" t="str">
            <v>N/A</v>
          </cell>
          <cell r="X444" t="str">
            <v>N/A</v>
          </cell>
          <cell r="Y444" t="str">
            <v>N/A</v>
          </cell>
          <cell r="Z444" t="str">
            <v>N/A</v>
          </cell>
        </row>
        <row r="445">
          <cell r="B445" t="str">
            <v>PD105</v>
          </cell>
          <cell r="C445" t="str">
            <v>BRS1S4QZ4</v>
          </cell>
          <cell r="D445" t="str">
            <v>The Hertz Corporation</v>
          </cell>
          <cell r="E445" t="str">
            <v>Principal Paydown - Scheduled</v>
          </cell>
          <cell r="F445">
            <v>1246.8800000000001</v>
          </cell>
          <cell r="G445">
            <v>1246.8800000000001</v>
          </cell>
          <cell r="H445" t="str">
            <v>No</v>
          </cell>
          <cell r="I445">
            <v>38905</v>
          </cell>
          <cell r="J445">
            <v>1246.8800000000001</v>
          </cell>
          <cell r="K445">
            <v>0</v>
          </cell>
          <cell r="L445" t="str">
            <v>N/A</v>
          </cell>
          <cell r="M445">
            <v>100</v>
          </cell>
          <cell r="N445" t="str">
            <v>N/A</v>
          </cell>
          <cell r="O445" t="str">
            <v>N/A</v>
          </cell>
          <cell r="P445">
            <v>38905</v>
          </cell>
          <cell r="Q445">
            <v>38905</v>
          </cell>
          <cell r="R445" t="str">
            <v>LOAN</v>
          </cell>
          <cell r="S445">
            <v>2.2499999999999999E-2</v>
          </cell>
          <cell r="T445" t="str">
            <v>N/A</v>
          </cell>
          <cell r="U445" t="str">
            <v>N/A</v>
          </cell>
          <cell r="V445" t="str">
            <v>N/A</v>
          </cell>
          <cell r="W445" t="str">
            <v>N/A</v>
          </cell>
          <cell r="X445" t="str">
            <v>N/A</v>
          </cell>
          <cell r="Y445" t="str">
            <v>N/A</v>
          </cell>
          <cell r="Z445" t="str">
            <v>N/A</v>
          </cell>
        </row>
        <row r="446">
          <cell r="B446" t="str">
            <v>PD73</v>
          </cell>
          <cell r="C446" t="str">
            <v>BRS26Q358</v>
          </cell>
          <cell r="D446" t="str">
            <v>GPX International Tire Corporation</v>
          </cell>
          <cell r="E446" t="str">
            <v>Principal Paydown - Scheduled</v>
          </cell>
          <cell r="F446">
            <v>7500</v>
          </cell>
          <cell r="G446">
            <v>7500</v>
          </cell>
          <cell r="H446" t="str">
            <v>No</v>
          </cell>
          <cell r="I446">
            <v>38905</v>
          </cell>
          <cell r="J446">
            <v>7500</v>
          </cell>
          <cell r="K446">
            <v>0</v>
          </cell>
          <cell r="L446" t="str">
            <v>N/A</v>
          </cell>
          <cell r="M446">
            <v>100</v>
          </cell>
          <cell r="N446" t="str">
            <v>N/A</v>
          </cell>
          <cell r="O446" t="str">
            <v>N/A</v>
          </cell>
          <cell r="P446">
            <v>38905</v>
          </cell>
          <cell r="Q446">
            <v>38905</v>
          </cell>
          <cell r="R446" t="str">
            <v>LOAN</v>
          </cell>
          <cell r="S446">
            <v>2.5000000000000001E-2</v>
          </cell>
          <cell r="T446" t="str">
            <v>N/A</v>
          </cell>
          <cell r="U446" t="str">
            <v>N/A</v>
          </cell>
          <cell r="V446" t="str">
            <v>N/A</v>
          </cell>
          <cell r="W446" t="str">
            <v>N/A</v>
          </cell>
          <cell r="X446" t="str">
            <v>N/A</v>
          </cell>
          <cell r="Y446" t="str">
            <v>N/A</v>
          </cell>
          <cell r="Z446" t="str">
            <v>N/A</v>
          </cell>
        </row>
        <row r="447">
          <cell r="B447" t="str">
            <v>PD89</v>
          </cell>
          <cell r="C447" t="str">
            <v>BRS28U1S9</v>
          </cell>
          <cell r="D447" t="str">
            <v>NPC International, Inc.</v>
          </cell>
          <cell r="E447" t="str">
            <v>Principal Paydown - Scheduled</v>
          </cell>
          <cell r="F447">
            <v>8333.34</v>
          </cell>
          <cell r="G447">
            <v>8333.34</v>
          </cell>
          <cell r="H447" t="str">
            <v>No</v>
          </cell>
          <cell r="I447">
            <v>38905</v>
          </cell>
          <cell r="J447">
            <v>8333.34</v>
          </cell>
          <cell r="K447">
            <v>0</v>
          </cell>
          <cell r="L447" t="str">
            <v>N/A</v>
          </cell>
          <cell r="M447">
            <v>100</v>
          </cell>
          <cell r="N447" t="str">
            <v>N/A</v>
          </cell>
          <cell r="O447" t="str">
            <v>N/A</v>
          </cell>
          <cell r="P447">
            <v>38873</v>
          </cell>
          <cell r="Q447">
            <v>38873</v>
          </cell>
          <cell r="R447" t="str">
            <v>LOAN</v>
          </cell>
          <cell r="S447">
            <v>1.7500000000000002E-2</v>
          </cell>
          <cell r="T447" t="str">
            <v>N/A</v>
          </cell>
          <cell r="U447" t="str">
            <v>N/A</v>
          </cell>
          <cell r="V447" t="str">
            <v>N/A</v>
          </cell>
          <cell r="W447" t="str">
            <v>N/A</v>
          </cell>
          <cell r="X447" t="str">
            <v>N/A</v>
          </cell>
          <cell r="Y447" t="str">
            <v>N/A</v>
          </cell>
          <cell r="Z447" t="str">
            <v>N/A</v>
          </cell>
        </row>
        <row r="448">
          <cell r="B448" t="str">
            <v>PD132</v>
          </cell>
          <cell r="C448" t="str">
            <v>BRS1APXV7</v>
          </cell>
          <cell r="D448" t="str">
            <v>Coffeyville Resources LLC</v>
          </cell>
          <cell r="E448" t="str">
            <v>Principal Paydown - Scheduled</v>
          </cell>
          <cell r="F448">
            <v>1488.78</v>
          </cell>
          <cell r="G448">
            <v>1488.78</v>
          </cell>
          <cell r="H448" t="str">
            <v>No</v>
          </cell>
          <cell r="I448">
            <v>38905</v>
          </cell>
          <cell r="J448">
            <v>1488.78</v>
          </cell>
          <cell r="K448">
            <v>0</v>
          </cell>
          <cell r="L448" t="str">
            <v>N/A</v>
          </cell>
          <cell r="M448">
            <v>100</v>
          </cell>
          <cell r="N448" t="str">
            <v>N/A</v>
          </cell>
          <cell r="O448" t="str">
            <v>N/A</v>
          </cell>
          <cell r="P448">
            <v>38905</v>
          </cell>
          <cell r="Q448">
            <v>38905</v>
          </cell>
          <cell r="R448" t="str">
            <v>LOAN</v>
          </cell>
          <cell r="S448">
            <v>2.5000000000000001E-2</v>
          </cell>
          <cell r="T448" t="str">
            <v>N/A</v>
          </cell>
          <cell r="U448" t="str">
            <v>N/A</v>
          </cell>
          <cell r="V448" t="str">
            <v>N/A</v>
          </cell>
          <cell r="W448" t="str">
            <v>N/A</v>
          </cell>
          <cell r="X448" t="str">
            <v>N/A</v>
          </cell>
          <cell r="Y448" t="str">
            <v>N/A</v>
          </cell>
          <cell r="Z448" t="str">
            <v>N/A</v>
          </cell>
        </row>
        <row r="449">
          <cell r="B449" t="str">
            <v>PD92</v>
          </cell>
          <cell r="C449" t="str">
            <v>BRS1S2YB2</v>
          </cell>
          <cell r="D449" t="str">
            <v>Petroleum Geo-Services ASA/PGS Finance, Inc.</v>
          </cell>
          <cell r="E449" t="str">
            <v>Principal Paydown - Scheduled</v>
          </cell>
          <cell r="F449">
            <v>70588.23</v>
          </cell>
          <cell r="G449">
            <v>70588.23</v>
          </cell>
          <cell r="H449" t="str">
            <v>No</v>
          </cell>
          <cell r="I449">
            <v>38908</v>
          </cell>
          <cell r="J449">
            <v>70588.23</v>
          </cell>
          <cell r="K449">
            <v>0</v>
          </cell>
          <cell r="L449" t="str">
            <v>N/A</v>
          </cell>
          <cell r="M449">
            <v>100</v>
          </cell>
          <cell r="N449" t="str">
            <v>N/A</v>
          </cell>
          <cell r="O449" t="str">
            <v>N/A</v>
          </cell>
          <cell r="P449">
            <v>38898</v>
          </cell>
          <cell r="Q449">
            <v>38898</v>
          </cell>
          <cell r="R449" t="str">
            <v>LOAN</v>
          </cell>
          <cell r="S449">
            <v>2.5000000000000001E-2</v>
          </cell>
          <cell r="T449" t="str">
            <v>N/A</v>
          </cell>
          <cell r="U449" t="str">
            <v>N/A</v>
          </cell>
          <cell r="V449" t="str">
            <v>N/A</v>
          </cell>
          <cell r="W449" t="str">
            <v>N/A</v>
          </cell>
          <cell r="X449" t="str">
            <v>N/A</v>
          </cell>
          <cell r="Y449" t="str">
            <v>N/A</v>
          </cell>
          <cell r="Z449" t="str">
            <v>N/A</v>
          </cell>
        </row>
        <row r="450">
          <cell r="B450" t="str">
            <v>PD108</v>
          </cell>
          <cell r="C450" t="str">
            <v>BRS11LBF5</v>
          </cell>
          <cell r="D450" t="str">
            <v>American Lawyer Media/ALM Media Holdings Inc./ALM Media Inc.</v>
          </cell>
          <cell r="E450" t="str">
            <v>Principal Paydown - Scheduled</v>
          </cell>
          <cell r="F450">
            <v>3947.62</v>
          </cell>
          <cell r="G450">
            <v>3947.62</v>
          </cell>
          <cell r="H450" t="str">
            <v>No</v>
          </cell>
          <cell r="I450">
            <v>38908</v>
          </cell>
          <cell r="J450">
            <v>3947.62</v>
          </cell>
          <cell r="K450">
            <v>0</v>
          </cell>
          <cell r="L450" t="str">
            <v>N/A</v>
          </cell>
          <cell r="M450">
            <v>100</v>
          </cell>
          <cell r="N450" t="str">
            <v>N/A</v>
          </cell>
          <cell r="O450" t="str">
            <v>N/A</v>
          </cell>
          <cell r="P450">
            <v>38908</v>
          </cell>
          <cell r="Q450">
            <v>38908</v>
          </cell>
          <cell r="R450" t="str">
            <v>LOAN</v>
          </cell>
          <cell r="S450">
            <v>2.5000000000000001E-2</v>
          </cell>
          <cell r="T450" t="str">
            <v>N/A</v>
          </cell>
          <cell r="U450" t="str">
            <v>N/A</v>
          </cell>
          <cell r="V450" t="str">
            <v>N/A</v>
          </cell>
          <cell r="W450" t="str">
            <v>N/A</v>
          </cell>
          <cell r="X450" t="str">
            <v>N/A</v>
          </cell>
          <cell r="Y450" t="str">
            <v>N/A</v>
          </cell>
          <cell r="Z450" t="str">
            <v>N/A</v>
          </cell>
        </row>
        <row r="451">
          <cell r="B451" t="str">
            <v>PD98</v>
          </cell>
          <cell r="C451" t="str">
            <v>BRS1C6DV9</v>
          </cell>
          <cell r="D451" t="str">
            <v>Petrohawk Energy Corporation</v>
          </cell>
          <cell r="E451" t="str">
            <v>Principal Paydown - Scheduled</v>
          </cell>
          <cell r="F451">
            <v>155555.56</v>
          </cell>
          <cell r="G451">
            <v>155555.56</v>
          </cell>
          <cell r="H451" t="str">
            <v>No</v>
          </cell>
          <cell r="I451">
            <v>38910</v>
          </cell>
          <cell r="J451">
            <v>155555.56</v>
          </cell>
          <cell r="K451">
            <v>0</v>
          </cell>
          <cell r="L451" t="str">
            <v>N/A</v>
          </cell>
          <cell r="M451">
            <v>100</v>
          </cell>
          <cell r="N451" t="str">
            <v>N/A</v>
          </cell>
          <cell r="O451" t="str">
            <v>N/A</v>
          </cell>
          <cell r="P451">
            <v>38898</v>
          </cell>
          <cell r="Q451">
            <v>38898</v>
          </cell>
          <cell r="R451" t="str">
            <v>LOAN</v>
          </cell>
          <cell r="S451">
            <v>4.4999999999999998E-2</v>
          </cell>
          <cell r="T451" t="str">
            <v>N/A</v>
          </cell>
          <cell r="U451" t="str">
            <v>N/A</v>
          </cell>
          <cell r="V451" t="str">
            <v>N/A</v>
          </cell>
          <cell r="W451" t="str">
            <v>N/A</v>
          </cell>
          <cell r="X451" t="str">
            <v>N/A</v>
          </cell>
          <cell r="Y451" t="str">
            <v>N/A</v>
          </cell>
          <cell r="Z451" t="str">
            <v>N/A</v>
          </cell>
        </row>
        <row r="452">
          <cell r="B452" t="str">
            <v>PD99</v>
          </cell>
          <cell r="C452" t="str">
            <v>BRS1N88L1</v>
          </cell>
          <cell r="D452" t="str">
            <v>Tupperware Corporation</v>
          </cell>
          <cell r="E452" t="str">
            <v>Principal Paydown - Scheduled</v>
          </cell>
          <cell r="F452">
            <v>13147.07</v>
          </cell>
          <cell r="G452">
            <v>13147.07</v>
          </cell>
          <cell r="H452" t="str">
            <v>No</v>
          </cell>
          <cell r="I452">
            <v>38910</v>
          </cell>
          <cell r="J452">
            <v>13147.07</v>
          </cell>
          <cell r="K452">
            <v>0</v>
          </cell>
          <cell r="L452" t="str">
            <v>N/A</v>
          </cell>
          <cell r="M452">
            <v>100</v>
          </cell>
          <cell r="N452" t="str">
            <v>N/A</v>
          </cell>
          <cell r="O452" t="str">
            <v>N/A</v>
          </cell>
          <cell r="P452">
            <v>38898</v>
          </cell>
          <cell r="Q452">
            <v>38898</v>
          </cell>
          <cell r="R452" t="str">
            <v>LOAN</v>
          </cell>
          <cell r="S452">
            <v>1.4999999999999999E-2</v>
          </cell>
          <cell r="T452" t="str">
            <v>N/A</v>
          </cell>
          <cell r="U452" t="str">
            <v>N/A</v>
          </cell>
          <cell r="V452" t="str">
            <v>N/A</v>
          </cell>
          <cell r="W452" t="str">
            <v>N/A</v>
          </cell>
          <cell r="X452" t="str">
            <v>N/A</v>
          </cell>
          <cell r="Y452" t="str">
            <v>N/A</v>
          </cell>
          <cell r="Z452" t="str">
            <v>N/A</v>
          </cell>
        </row>
        <row r="453">
          <cell r="B453" t="str">
            <v>PD97</v>
          </cell>
          <cell r="C453" t="str">
            <v>BRS290Y09</v>
          </cell>
          <cell r="D453" t="str">
            <v>Billing Services Group Limited/Billing Services Group Luxembourg S.Ar.L./Billing Services Group North America, Inc./BSG Clearing Solutions Gmbh,</v>
          </cell>
          <cell r="E453" t="str">
            <v>Principal Paydown - Scheduled</v>
          </cell>
          <cell r="F453">
            <v>37500</v>
          </cell>
          <cell r="G453">
            <v>37500</v>
          </cell>
          <cell r="H453" t="str">
            <v>No</v>
          </cell>
          <cell r="I453">
            <v>38911</v>
          </cell>
          <cell r="J453">
            <v>37500</v>
          </cell>
          <cell r="K453">
            <v>0</v>
          </cell>
          <cell r="L453" t="str">
            <v>N/A</v>
          </cell>
          <cell r="M453">
            <v>100</v>
          </cell>
          <cell r="N453" t="str">
            <v>N/A</v>
          </cell>
          <cell r="O453" t="str">
            <v>N/A</v>
          </cell>
          <cell r="P453">
            <v>38898</v>
          </cell>
          <cell r="Q453">
            <v>38898</v>
          </cell>
          <cell r="R453" t="str">
            <v>LOAN</v>
          </cell>
          <cell r="S453">
            <v>2.5000000000000001E-2</v>
          </cell>
          <cell r="T453" t="str">
            <v>N/A</v>
          </cell>
          <cell r="U453" t="str">
            <v>N/A</v>
          </cell>
          <cell r="V453" t="str">
            <v>N/A</v>
          </cell>
          <cell r="W453" t="str">
            <v>N/A</v>
          </cell>
          <cell r="X453" t="str">
            <v>N/A</v>
          </cell>
          <cell r="Y453" t="str">
            <v>N/A</v>
          </cell>
          <cell r="Z453" t="str">
            <v>N/A</v>
          </cell>
        </row>
        <row r="454">
          <cell r="B454" t="str">
            <v>PD103</v>
          </cell>
          <cell r="C454" t="str">
            <v>BRS1U1ME8</v>
          </cell>
          <cell r="D454" t="str">
            <v>Quebecor Media Inc.</v>
          </cell>
          <cell r="E454" t="str">
            <v>Principal Paydown - Scheduled</v>
          </cell>
          <cell r="F454">
            <v>1250</v>
          </cell>
          <cell r="G454">
            <v>1250</v>
          </cell>
          <cell r="H454" t="str">
            <v>No</v>
          </cell>
          <cell r="I454">
            <v>38915</v>
          </cell>
          <cell r="J454">
            <v>1250</v>
          </cell>
          <cell r="K454">
            <v>0</v>
          </cell>
          <cell r="L454" t="str">
            <v>N/A</v>
          </cell>
          <cell r="M454">
            <v>100</v>
          </cell>
          <cell r="N454" t="str">
            <v>N/A</v>
          </cell>
          <cell r="O454" t="str">
            <v>N/A</v>
          </cell>
          <cell r="P454">
            <v>38915</v>
          </cell>
          <cell r="Q454">
            <v>38915</v>
          </cell>
          <cell r="R454" t="str">
            <v>LOAN</v>
          </cell>
          <cell r="S454">
            <v>0.02</v>
          </cell>
          <cell r="T454" t="str">
            <v>N/A</v>
          </cell>
          <cell r="U454" t="str">
            <v>N/A</v>
          </cell>
          <cell r="V454" t="str">
            <v>N/A</v>
          </cell>
          <cell r="W454" t="str">
            <v>N/A</v>
          </cell>
          <cell r="X454" t="str">
            <v>N/A</v>
          </cell>
          <cell r="Y454" t="str">
            <v>N/A</v>
          </cell>
          <cell r="Z454" t="str">
            <v>N/A</v>
          </cell>
        </row>
        <row r="455">
          <cell r="B455" t="str">
            <v>PD102</v>
          </cell>
          <cell r="C455" t="str">
            <v>BRS0SM126</v>
          </cell>
          <cell r="D455" t="str">
            <v>Network General Corporation</v>
          </cell>
          <cell r="E455" t="str">
            <v>Principal Paydown - Scheduled</v>
          </cell>
          <cell r="F455">
            <v>2500000</v>
          </cell>
          <cell r="G455">
            <v>2500000</v>
          </cell>
          <cell r="H455" t="str">
            <v>No</v>
          </cell>
          <cell r="I455">
            <v>38916</v>
          </cell>
          <cell r="J455">
            <v>2500000</v>
          </cell>
          <cell r="K455">
            <v>0</v>
          </cell>
          <cell r="L455" t="str">
            <v>N/A</v>
          </cell>
          <cell r="M455">
            <v>100</v>
          </cell>
          <cell r="N455" t="str">
            <v>N/A</v>
          </cell>
          <cell r="O455" t="str">
            <v>N/A</v>
          </cell>
          <cell r="P455">
            <v>38916</v>
          </cell>
          <cell r="Q455">
            <v>38916</v>
          </cell>
          <cell r="R455" t="str">
            <v>LOAN</v>
          </cell>
          <cell r="S455">
            <v>1.4999999999999999E-2</v>
          </cell>
          <cell r="T455" t="str">
            <v>N/A</v>
          </cell>
          <cell r="U455" t="str">
            <v>N/A</v>
          </cell>
          <cell r="V455" t="str">
            <v>N/A</v>
          </cell>
          <cell r="W455" t="str">
            <v>N/A</v>
          </cell>
          <cell r="X455" t="str">
            <v>N/A</v>
          </cell>
          <cell r="Y455" t="str">
            <v>N/A</v>
          </cell>
          <cell r="Z455" t="str">
            <v>N/A</v>
          </cell>
        </row>
        <row r="456">
          <cell r="B456" t="str">
            <v>PD104</v>
          </cell>
          <cell r="C456" t="str">
            <v>BRS0ZE548</v>
          </cell>
          <cell r="D456" t="str">
            <v>Valor Telecommunications Enterprises, LLC</v>
          </cell>
          <cell r="E456" t="str">
            <v>Principal Paydown - Scheduled</v>
          </cell>
          <cell r="F456">
            <v>3000000</v>
          </cell>
          <cell r="G456">
            <v>3000000</v>
          </cell>
          <cell r="H456" t="str">
            <v>No</v>
          </cell>
          <cell r="I456">
            <v>38917</v>
          </cell>
          <cell r="J456">
            <v>3000000</v>
          </cell>
          <cell r="K456">
            <v>0</v>
          </cell>
          <cell r="L456" t="str">
            <v>N/A</v>
          </cell>
          <cell r="M456">
            <v>100</v>
          </cell>
          <cell r="N456" t="str">
            <v>N/A</v>
          </cell>
          <cell r="O456" t="str">
            <v>N/A</v>
          </cell>
          <cell r="P456">
            <v>38917</v>
          </cell>
          <cell r="Q456">
            <v>38917</v>
          </cell>
          <cell r="R456" t="str">
            <v>LOAN</v>
          </cell>
          <cell r="S456">
            <v>1.7500000000000002E-2</v>
          </cell>
          <cell r="T456" t="str">
            <v>N/A</v>
          </cell>
          <cell r="U456" t="str">
            <v>N/A</v>
          </cell>
          <cell r="V456" t="str">
            <v>N/A</v>
          </cell>
          <cell r="W456" t="str">
            <v>N/A</v>
          </cell>
          <cell r="X456" t="str">
            <v>N/A</v>
          </cell>
          <cell r="Y456" t="str">
            <v>N/A</v>
          </cell>
          <cell r="Z456" t="str">
            <v>N/A</v>
          </cell>
        </row>
        <row r="457">
          <cell r="B457" t="str">
            <v>PD107</v>
          </cell>
          <cell r="C457" t="str">
            <v>BRS1BE0C9</v>
          </cell>
          <cell r="D457" t="str">
            <v>Mylan Laboratories Inc.</v>
          </cell>
          <cell r="E457" t="str">
            <v>Principal Paydown - Scheduled</v>
          </cell>
          <cell r="F457">
            <v>340843.83</v>
          </cell>
          <cell r="G457">
            <v>340843.83</v>
          </cell>
          <cell r="H457" t="str">
            <v>No</v>
          </cell>
          <cell r="I457">
            <v>38922</v>
          </cell>
          <cell r="J457">
            <v>340843.83</v>
          </cell>
          <cell r="K457">
            <v>0</v>
          </cell>
          <cell r="L457" t="str">
            <v>N/A</v>
          </cell>
          <cell r="M457">
            <v>100</v>
          </cell>
          <cell r="N457" t="str">
            <v>N/A</v>
          </cell>
          <cell r="O457" t="str">
            <v>N/A</v>
          </cell>
          <cell r="P457">
            <v>38922</v>
          </cell>
          <cell r="Q457">
            <v>38922</v>
          </cell>
          <cell r="R457" t="str">
            <v>LOAN</v>
          </cell>
          <cell r="S457">
            <v>1.4999999999999999E-2</v>
          </cell>
          <cell r="T457" t="str">
            <v>N/A</v>
          </cell>
          <cell r="U457" t="str">
            <v>N/A</v>
          </cell>
          <cell r="V457" t="str">
            <v>N/A</v>
          </cell>
          <cell r="W457" t="str">
            <v>N/A</v>
          </cell>
          <cell r="X457" t="str">
            <v>N/A</v>
          </cell>
          <cell r="Y457" t="str">
            <v>N/A</v>
          </cell>
          <cell r="Z457" t="str">
            <v>N/A</v>
          </cell>
        </row>
        <row r="458">
          <cell r="B458" t="str">
            <v>PD110</v>
          </cell>
          <cell r="C458" t="str">
            <v>BRS29AWP4</v>
          </cell>
          <cell r="D458" t="str">
            <v>CBRL Group, Inc.</v>
          </cell>
          <cell r="E458" t="str">
            <v>Principal Paydown - Scheduled</v>
          </cell>
          <cell r="F458">
            <v>10344.82</v>
          </cell>
          <cell r="G458">
            <v>10344.82</v>
          </cell>
          <cell r="H458" t="str">
            <v>No</v>
          </cell>
          <cell r="I458">
            <v>38926</v>
          </cell>
          <cell r="J458">
            <v>10344.82</v>
          </cell>
          <cell r="K458">
            <v>0</v>
          </cell>
          <cell r="L458" t="str">
            <v>N/A</v>
          </cell>
          <cell r="M458">
            <v>100</v>
          </cell>
          <cell r="N458" t="str">
            <v>N/A</v>
          </cell>
          <cell r="O458" t="str">
            <v>N/A</v>
          </cell>
          <cell r="P458">
            <v>38926</v>
          </cell>
          <cell r="Q458">
            <v>38926</v>
          </cell>
          <cell r="R458" t="str">
            <v>LOAN</v>
          </cell>
          <cell r="S458">
            <v>1.4999999999999999E-2</v>
          </cell>
          <cell r="T458" t="str">
            <v>N/A</v>
          </cell>
          <cell r="U458" t="str">
            <v>N/A</v>
          </cell>
          <cell r="V458" t="str">
            <v>N/A</v>
          </cell>
          <cell r="W458" t="str">
            <v>N/A</v>
          </cell>
          <cell r="X458" t="str">
            <v>N/A</v>
          </cell>
          <cell r="Y458" t="str">
            <v>N/A</v>
          </cell>
          <cell r="Z458" t="str">
            <v>N/A</v>
          </cell>
        </row>
        <row r="459">
          <cell r="B459" t="str">
            <v>PD114</v>
          </cell>
          <cell r="C459" t="str">
            <v>BRS29CHN2</v>
          </cell>
          <cell r="D459" t="str">
            <v>Del Monte Corporation</v>
          </cell>
          <cell r="E459" t="str">
            <v>Principal Paydown - Scheduled</v>
          </cell>
          <cell r="F459">
            <v>5000</v>
          </cell>
          <cell r="G459">
            <v>5000</v>
          </cell>
          <cell r="H459" t="str">
            <v>No</v>
          </cell>
          <cell r="I459">
            <v>38926</v>
          </cell>
          <cell r="J459">
            <v>5000</v>
          </cell>
          <cell r="K459">
            <v>0</v>
          </cell>
          <cell r="L459" t="str">
            <v>N/A</v>
          </cell>
          <cell r="M459">
            <v>100</v>
          </cell>
          <cell r="N459" t="str">
            <v>N/A</v>
          </cell>
          <cell r="O459" t="str">
            <v>N/A</v>
          </cell>
          <cell r="P459">
            <v>38926</v>
          </cell>
          <cell r="Q459">
            <v>38926</v>
          </cell>
          <cell r="R459" t="str">
            <v>LOAN</v>
          </cell>
          <cell r="S459">
            <v>1.4999999999999999E-2</v>
          </cell>
          <cell r="T459" t="str">
            <v>N/A</v>
          </cell>
          <cell r="U459" t="str">
            <v>N/A</v>
          </cell>
          <cell r="V459" t="str">
            <v>N/A</v>
          </cell>
          <cell r="W459" t="str">
            <v>N/A</v>
          </cell>
          <cell r="X459" t="str">
            <v>N/A</v>
          </cell>
          <cell r="Y459" t="str">
            <v>N/A</v>
          </cell>
          <cell r="Z459" t="str">
            <v>N/A</v>
          </cell>
        </row>
        <row r="460">
          <cell r="B460" t="str">
            <v>PD109</v>
          </cell>
          <cell r="C460" t="str">
            <v>BRS1RU0C6</v>
          </cell>
          <cell r="D460" t="str">
            <v>CBHC, Inc./Commonwealth Brands, Inc.</v>
          </cell>
          <cell r="E460" t="str">
            <v>Principal Paydown - Scheduled</v>
          </cell>
          <cell r="F460">
            <v>67482.52</v>
          </cell>
          <cell r="G460">
            <v>67482.52</v>
          </cell>
          <cell r="H460" t="str">
            <v>No</v>
          </cell>
          <cell r="I460">
            <v>38929</v>
          </cell>
          <cell r="J460">
            <v>67482.52</v>
          </cell>
          <cell r="K460">
            <v>0</v>
          </cell>
          <cell r="L460" t="str">
            <v>N/A</v>
          </cell>
          <cell r="M460">
            <v>100</v>
          </cell>
          <cell r="N460" t="str">
            <v>N/A</v>
          </cell>
          <cell r="O460" t="str">
            <v>N/A</v>
          </cell>
          <cell r="P460">
            <v>38929</v>
          </cell>
          <cell r="Q460">
            <v>38929</v>
          </cell>
          <cell r="R460" t="str">
            <v>LOAN</v>
          </cell>
          <cell r="S460">
            <v>2.2499999999999999E-2</v>
          </cell>
          <cell r="T460" t="str">
            <v>N/A</v>
          </cell>
          <cell r="U460" t="str">
            <v>N/A</v>
          </cell>
          <cell r="V460" t="str">
            <v>N/A</v>
          </cell>
          <cell r="W460" t="str">
            <v>N/A</v>
          </cell>
          <cell r="X460" t="str">
            <v>N/A</v>
          </cell>
          <cell r="Y460" t="str">
            <v>N/A</v>
          </cell>
          <cell r="Z460" t="str">
            <v>N/A</v>
          </cell>
        </row>
        <row r="461">
          <cell r="B461" t="str">
            <v>PD111</v>
          </cell>
          <cell r="C461" t="str">
            <v>BRS1ESNP1</v>
          </cell>
          <cell r="D461" t="str">
            <v>Hit Entertainment, Inc./Sunshine Acquisition Limited</v>
          </cell>
          <cell r="E461" t="str">
            <v>Principal Paydown - Scheduled</v>
          </cell>
          <cell r="F461">
            <v>5000</v>
          </cell>
          <cell r="G461">
            <v>5000</v>
          </cell>
          <cell r="H461" t="str">
            <v>No</v>
          </cell>
          <cell r="I461">
            <v>38929</v>
          </cell>
          <cell r="J461">
            <v>5000</v>
          </cell>
          <cell r="K461">
            <v>0</v>
          </cell>
          <cell r="L461" t="str">
            <v>N/A</v>
          </cell>
          <cell r="M461">
            <v>100</v>
          </cell>
          <cell r="N461" t="str">
            <v>N/A</v>
          </cell>
          <cell r="O461" t="str">
            <v>N/A</v>
          </cell>
          <cell r="P461">
            <v>38929</v>
          </cell>
          <cell r="Q461">
            <v>38929</v>
          </cell>
          <cell r="R461" t="str">
            <v>LOAN</v>
          </cell>
          <cell r="S461">
            <v>2.2499999999999999E-2</v>
          </cell>
          <cell r="T461" t="str">
            <v>N/A</v>
          </cell>
          <cell r="U461" t="str">
            <v>N/A</v>
          </cell>
          <cell r="V461" t="str">
            <v>N/A</v>
          </cell>
          <cell r="W461" t="str">
            <v>N/A</v>
          </cell>
          <cell r="X461" t="str">
            <v>N/A</v>
          </cell>
          <cell r="Y461" t="str">
            <v>N/A</v>
          </cell>
          <cell r="Z461" t="str">
            <v>N/A</v>
          </cell>
        </row>
        <row r="462">
          <cell r="B462" t="str">
            <v>PD112</v>
          </cell>
          <cell r="C462" t="str">
            <v>BRS0ZQDV2</v>
          </cell>
          <cell r="D462" t="str">
            <v>Oriental Trading Company, Inc.</v>
          </cell>
          <cell r="E462" t="str">
            <v>Principal Paydown - Scheduled</v>
          </cell>
          <cell r="F462">
            <v>1000000</v>
          </cell>
          <cell r="G462">
            <v>1000000</v>
          </cell>
          <cell r="H462" t="str">
            <v>No</v>
          </cell>
          <cell r="I462">
            <v>38929</v>
          </cell>
          <cell r="J462">
            <v>1000000</v>
          </cell>
          <cell r="K462">
            <v>0</v>
          </cell>
          <cell r="L462" t="str">
            <v>N/A</v>
          </cell>
          <cell r="M462">
            <v>100</v>
          </cell>
          <cell r="N462" t="str">
            <v>N/A</v>
          </cell>
          <cell r="O462" t="str">
            <v>N/A</v>
          </cell>
          <cell r="P462">
            <v>38929</v>
          </cell>
          <cell r="Q462">
            <v>38929</v>
          </cell>
          <cell r="R462" t="str">
            <v>LOAN</v>
          </cell>
          <cell r="S462">
            <v>4.7500000000000001E-2</v>
          </cell>
          <cell r="T462" t="str">
            <v>N/A</v>
          </cell>
          <cell r="U462" t="str">
            <v>N/A</v>
          </cell>
          <cell r="V462" t="str">
            <v>N/A</v>
          </cell>
          <cell r="W462" t="str">
            <v>N/A</v>
          </cell>
          <cell r="X462" t="str">
            <v>N/A</v>
          </cell>
          <cell r="Y462" t="str">
            <v>N/A</v>
          </cell>
          <cell r="Z462" t="str">
            <v>N/A</v>
          </cell>
        </row>
        <row r="463">
          <cell r="B463" t="str">
            <v>PD113</v>
          </cell>
          <cell r="C463" t="str">
            <v>BRS20HMZ7</v>
          </cell>
          <cell r="D463" t="str">
            <v>Burger King Holdings, Inc.,/Burger King Corporation,</v>
          </cell>
          <cell r="E463" t="str">
            <v>Principal Paydown - Scheduled</v>
          </cell>
          <cell r="F463">
            <v>37122.870000000003</v>
          </cell>
          <cell r="G463">
            <v>37122.870000000003</v>
          </cell>
          <cell r="H463" t="str">
            <v>No</v>
          </cell>
          <cell r="I463">
            <v>38929</v>
          </cell>
          <cell r="J463">
            <v>37122.870000000003</v>
          </cell>
          <cell r="K463">
            <v>0</v>
          </cell>
          <cell r="L463" t="str">
            <v>N/A</v>
          </cell>
          <cell r="M463">
            <v>100</v>
          </cell>
          <cell r="N463" t="str">
            <v>N/A</v>
          </cell>
          <cell r="O463" t="str">
            <v>N/A</v>
          </cell>
          <cell r="P463">
            <v>38929</v>
          </cell>
          <cell r="Q463">
            <v>38929</v>
          </cell>
          <cell r="R463" t="str">
            <v>LOAN</v>
          </cell>
          <cell r="S463">
            <v>1.4999999999999999E-2</v>
          </cell>
          <cell r="T463" t="str">
            <v>N/A</v>
          </cell>
          <cell r="U463" t="str">
            <v>N/A</v>
          </cell>
          <cell r="V463" t="str">
            <v>N/A</v>
          </cell>
          <cell r="W463" t="str">
            <v>N/A</v>
          </cell>
          <cell r="X463" t="str">
            <v>N/A</v>
          </cell>
          <cell r="Y463" t="str">
            <v>N/A</v>
          </cell>
          <cell r="Z463" t="str">
            <v>N/A</v>
          </cell>
        </row>
        <row r="464">
          <cell r="B464" t="str">
            <v>PD116</v>
          </cell>
          <cell r="C464" t="str">
            <v>BRS2CE234</v>
          </cell>
          <cell r="D464" t="str">
            <v>Robertson Aviation, LLC/ASP-Robertson, LLC</v>
          </cell>
          <cell r="E464" t="str">
            <v>Principal Paydown - Scheduled</v>
          </cell>
          <cell r="F464">
            <v>68681.320000000007</v>
          </cell>
          <cell r="G464">
            <v>68681.320000000007</v>
          </cell>
          <cell r="H464" t="str">
            <v>No</v>
          </cell>
          <cell r="I464">
            <v>38929</v>
          </cell>
          <cell r="J464">
            <v>68681.320000000007</v>
          </cell>
          <cell r="K464">
            <v>0</v>
          </cell>
          <cell r="L464" t="str">
            <v>N/A</v>
          </cell>
          <cell r="M464">
            <v>100</v>
          </cell>
          <cell r="N464" t="str">
            <v>N/A</v>
          </cell>
          <cell r="O464" t="str">
            <v>N/A</v>
          </cell>
          <cell r="P464">
            <v>38929</v>
          </cell>
          <cell r="Q464">
            <v>38929</v>
          </cell>
          <cell r="R464" t="str">
            <v>LOAN</v>
          </cell>
          <cell r="S464">
            <v>3.5000000000000003E-2</v>
          </cell>
          <cell r="T464" t="str">
            <v>N/A</v>
          </cell>
          <cell r="U464" t="str">
            <v>N/A</v>
          </cell>
          <cell r="V464" t="str">
            <v>N/A</v>
          </cell>
          <cell r="W464" t="str">
            <v>N/A</v>
          </cell>
          <cell r="X464" t="str">
            <v>N/A</v>
          </cell>
          <cell r="Y464" t="str">
            <v>N/A</v>
          </cell>
          <cell r="Z464" t="str">
            <v>N/A</v>
          </cell>
        </row>
        <row r="465">
          <cell r="B465" t="str">
            <v>PD115</v>
          </cell>
          <cell r="C465" t="str">
            <v>BRS1DP6Z5</v>
          </cell>
          <cell r="D465" t="str">
            <v>Huntsman International LLC</v>
          </cell>
          <cell r="E465" t="str">
            <v>Principal Paydown - Scheduled</v>
          </cell>
          <cell r="F465">
            <v>21524.959999999999</v>
          </cell>
          <cell r="G465">
            <v>21524.959999999999</v>
          </cell>
          <cell r="H465" t="str">
            <v>No</v>
          </cell>
          <cell r="I465">
            <v>38930</v>
          </cell>
          <cell r="J465">
            <v>21524.959999999999</v>
          </cell>
          <cell r="K465">
            <v>0</v>
          </cell>
          <cell r="L465" t="str">
            <v>N/A</v>
          </cell>
          <cell r="M465">
            <v>100</v>
          </cell>
          <cell r="N465" t="str">
            <v>N/A</v>
          </cell>
          <cell r="O465" t="str">
            <v>N/A</v>
          </cell>
          <cell r="P465">
            <v>38930</v>
          </cell>
          <cell r="Q465">
            <v>38930</v>
          </cell>
          <cell r="R465" t="str">
            <v>LOAN</v>
          </cell>
          <cell r="S465">
            <v>1.7500000000000002E-2</v>
          </cell>
          <cell r="T465" t="str">
            <v>N/A</v>
          </cell>
          <cell r="U465" t="str">
            <v>N/A</v>
          </cell>
          <cell r="V465" t="str">
            <v>N/A</v>
          </cell>
          <cell r="W465" t="str">
            <v>N/A</v>
          </cell>
          <cell r="X465" t="str">
            <v>N/A</v>
          </cell>
          <cell r="Y465" t="str">
            <v>N/A</v>
          </cell>
          <cell r="Z465" t="str">
            <v>N/A</v>
          </cell>
        </row>
        <row r="466">
          <cell r="B466" t="str">
            <v>PD117</v>
          </cell>
          <cell r="C466" t="str">
            <v>BRS19FTJ3</v>
          </cell>
          <cell r="D466" t="str">
            <v>DaVita Inc.</v>
          </cell>
          <cell r="E466" t="str">
            <v>Principal Paydown - Scheduled</v>
          </cell>
          <cell r="F466">
            <v>94117.65</v>
          </cell>
          <cell r="G466">
            <v>94117.65</v>
          </cell>
          <cell r="H466" t="str">
            <v>No</v>
          </cell>
          <cell r="I466">
            <v>38930</v>
          </cell>
          <cell r="J466">
            <v>94117.65</v>
          </cell>
          <cell r="K466">
            <v>0</v>
          </cell>
          <cell r="L466" t="str">
            <v>N/A</v>
          </cell>
          <cell r="M466">
            <v>100</v>
          </cell>
          <cell r="N466" t="str">
            <v>N/A</v>
          </cell>
          <cell r="O466" t="str">
            <v>N/A</v>
          </cell>
          <cell r="P466">
            <v>38930</v>
          </cell>
          <cell r="Q466">
            <v>38930</v>
          </cell>
          <cell r="R466" t="str">
            <v>LOAN</v>
          </cell>
          <cell r="S466">
            <v>0.02</v>
          </cell>
          <cell r="T466" t="str">
            <v>N/A</v>
          </cell>
          <cell r="U466" t="str">
            <v>N/A</v>
          </cell>
          <cell r="V466" t="str">
            <v>N/A</v>
          </cell>
          <cell r="W466" t="str">
            <v>N/A</v>
          </cell>
          <cell r="X466" t="str">
            <v>N/A</v>
          </cell>
          <cell r="Y466" t="str">
            <v>N/A</v>
          </cell>
          <cell r="Z466" t="str">
            <v>N/A</v>
          </cell>
        </row>
        <row r="467">
          <cell r="B467" t="str">
            <v>PD118</v>
          </cell>
          <cell r="C467" t="str">
            <v>BRS291A78</v>
          </cell>
          <cell r="D467" t="str">
            <v>CMP Susquehanna Corp.</v>
          </cell>
          <cell r="E467" t="str">
            <v>Principal Paydown - Scheduled</v>
          </cell>
          <cell r="F467">
            <v>25000</v>
          </cell>
          <cell r="G467">
            <v>25000</v>
          </cell>
          <cell r="H467" t="str">
            <v>No</v>
          </cell>
          <cell r="I467">
            <v>38931</v>
          </cell>
          <cell r="J467">
            <v>25000</v>
          </cell>
          <cell r="K467">
            <v>0</v>
          </cell>
          <cell r="L467" t="str">
            <v>N/A</v>
          </cell>
          <cell r="M467">
            <v>100</v>
          </cell>
          <cell r="N467" t="str">
            <v>N/A</v>
          </cell>
          <cell r="O467" t="str">
            <v>N/A</v>
          </cell>
          <cell r="P467">
            <v>38931</v>
          </cell>
          <cell r="Q467">
            <v>38931</v>
          </cell>
          <cell r="R467" t="str">
            <v>LOAN</v>
          </cell>
          <cell r="S467">
            <v>0.02</v>
          </cell>
          <cell r="T467" t="str">
            <v>N/A</v>
          </cell>
          <cell r="U467" t="str">
            <v>N/A</v>
          </cell>
          <cell r="V467" t="str">
            <v>N/A</v>
          </cell>
          <cell r="W467" t="str">
            <v>N/A</v>
          </cell>
          <cell r="X467" t="str">
            <v>N/A</v>
          </cell>
          <cell r="Y467" t="str">
            <v>N/A</v>
          </cell>
          <cell r="Z467" t="str">
            <v>N/A</v>
          </cell>
        </row>
        <row r="468">
          <cell r="B468" t="str">
            <v>PD131</v>
          </cell>
          <cell r="C468" t="str">
            <v>BRS0Y0R45</v>
          </cell>
          <cell r="D468" t="str">
            <v>Warner Chilcott Corporation</v>
          </cell>
          <cell r="E468" t="str">
            <v>Principal Paydown - Scheduled</v>
          </cell>
          <cell r="F468">
            <v>8793.0400000000009</v>
          </cell>
          <cell r="G468">
            <v>8793.0400000000009</v>
          </cell>
          <cell r="H468" t="str">
            <v>No</v>
          </cell>
          <cell r="I468">
            <v>38931</v>
          </cell>
          <cell r="J468">
            <v>8793.0400000000009</v>
          </cell>
          <cell r="K468">
            <v>0</v>
          </cell>
          <cell r="L468" t="str">
            <v>N/A</v>
          </cell>
          <cell r="M468">
            <v>100</v>
          </cell>
          <cell r="N468" t="str">
            <v>N/A</v>
          </cell>
          <cell r="O468" t="str">
            <v>N/A</v>
          </cell>
          <cell r="P468">
            <v>38931</v>
          </cell>
          <cell r="Q468">
            <v>38931</v>
          </cell>
          <cell r="R468" t="str">
            <v>LOAN</v>
          </cell>
          <cell r="S468">
            <v>2.5000000000000001E-2</v>
          </cell>
          <cell r="T468" t="str">
            <v>N/A</v>
          </cell>
          <cell r="U468" t="str">
            <v>N/A</v>
          </cell>
          <cell r="V468" t="str">
            <v>N/A</v>
          </cell>
          <cell r="W468" t="str">
            <v>N/A</v>
          </cell>
          <cell r="X468" t="str">
            <v>N/A</v>
          </cell>
          <cell r="Y468" t="str">
            <v>N/A</v>
          </cell>
          <cell r="Z468" t="str">
            <v>N/A</v>
          </cell>
        </row>
        <row r="469">
          <cell r="B469" t="str">
            <v>PD119</v>
          </cell>
          <cell r="C469" t="str">
            <v>BRS1N88L1</v>
          </cell>
          <cell r="D469" t="str">
            <v>Tupperware Corporation</v>
          </cell>
          <cell r="E469" t="str">
            <v>Principal Paydown - Scheduled</v>
          </cell>
          <cell r="F469">
            <v>1558.91</v>
          </cell>
          <cell r="G469">
            <v>1558.91</v>
          </cell>
          <cell r="H469" t="str">
            <v>No</v>
          </cell>
          <cell r="I469">
            <v>38933</v>
          </cell>
          <cell r="J469">
            <v>1558.91</v>
          </cell>
          <cell r="K469">
            <v>0</v>
          </cell>
          <cell r="L469" t="str">
            <v>N/A</v>
          </cell>
          <cell r="M469">
            <v>100</v>
          </cell>
          <cell r="N469" t="str">
            <v>N/A</v>
          </cell>
          <cell r="O469" t="str">
            <v>N/A</v>
          </cell>
          <cell r="P469">
            <v>38933</v>
          </cell>
          <cell r="Q469">
            <v>38933</v>
          </cell>
          <cell r="R469" t="str">
            <v>LOAN</v>
          </cell>
          <cell r="S469">
            <v>1.4999999999999999E-2</v>
          </cell>
          <cell r="T469" t="str">
            <v>N/A</v>
          </cell>
          <cell r="U469" t="str">
            <v>N/A</v>
          </cell>
          <cell r="V469" t="str">
            <v>N/A</v>
          </cell>
          <cell r="W469" t="str">
            <v>N/A</v>
          </cell>
          <cell r="X469" t="str">
            <v>N/A</v>
          </cell>
          <cell r="Y469" t="str">
            <v>N/A</v>
          </cell>
          <cell r="Z469" t="str">
            <v>N/A</v>
          </cell>
        </row>
        <row r="470">
          <cell r="B470" t="str">
            <v>PD120</v>
          </cell>
          <cell r="C470" t="str">
            <v>BRS1ALQZ5</v>
          </cell>
          <cell r="D470" t="str">
            <v>N.E.W. Holdings I, LLC</v>
          </cell>
          <cell r="E470" t="str">
            <v>Principal Paydown - Scheduled</v>
          </cell>
          <cell r="F470">
            <v>1022731</v>
          </cell>
          <cell r="G470">
            <v>1022731</v>
          </cell>
          <cell r="H470" t="str">
            <v>No</v>
          </cell>
          <cell r="I470">
            <v>38937</v>
          </cell>
          <cell r="J470">
            <v>1022731</v>
          </cell>
          <cell r="K470">
            <v>0</v>
          </cell>
          <cell r="L470" t="str">
            <v>N/A</v>
          </cell>
          <cell r="M470">
            <v>100</v>
          </cell>
          <cell r="N470" t="str">
            <v>N/A</v>
          </cell>
          <cell r="O470" t="str">
            <v>N/A</v>
          </cell>
          <cell r="P470">
            <v>38937</v>
          </cell>
          <cell r="Q470">
            <v>38937</v>
          </cell>
          <cell r="R470" t="str">
            <v>LOAN</v>
          </cell>
          <cell r="S470">
            <v>0.03</v>
          </cell>
          <cell r="T470" t="str">
            <v>N/A</v>
          </cell>
          <cell r="U470" t="str">
            <v>N/A</v>
          </cell>
          <cell r="V470" t="str">
            <v>N/A</v>
          </cell>
          <cell r="W470" t="str">
            <v>N/A</v>
          </cell>
          <cell r="X470" t="str">
            <v>N/A</v>
          </cell>
          <cell r="Y470" t="str">
            <v>N/A</v>
          </cell>
          <cell r="Z470" t="str">
            <v>N/A</v>
          </cell>
        </row>
        <row r="471">
          <cell r="B471" t="str">
            <v>PD121</v>
          </cell>
          <cell r="C471" t="str">
            <v>BRS1N88L1</v>
          </cell>
          <cell r="D471" t="str">
            <v>Tupperware Corporation</v>
          </cell>
          <cell r="E471" t="str">
            <v>Principal Paydown - Scheduled</v>
          </cell>
          <cell r="F471">
            <v>1468.38</v>
          </cell>
          <cell r="G471">
            <v>1468.38</v>
          </cell>
          <cell r="H471" t="str">
            <v>No</v>
          </cell>
          <cell r="I471">
            <v>38940</v>
          </cell>
          <cell r="J471">
            <v>1468.38</v>
          </cell>
          <cell r="K471">
            <v>0</v>
          </cell>
          <cell r="L471" t="str">
            <v>N/A</v>
          </cell>
          <cell r="M471">
            <v>100</v>
          </cell>
          <cell r="N471" t="str">
            <v>N/A</v>
          </cell>
          <cell r="O471" t="str">
            <v>N/A</v>
          </cell>
          <cell r="P471">
            <v>38940</v>
          </cell>
          <cell r="Q471">
            <v>38940</v>
          </cell>
          <cell r="R471" t="str">
            <v>LOAN</v>
          </cell>
          <cell r="S471">
            <v>1.4999999999999999E-2</v>
          </cell>
          <cell r="T471" t="str">
            <v>N/A</v>
          </cell>
          <cell r="U471" t="str">
            <v>N/A</v>
          </cell>
          <cell r="V471" t="str">
            <v>N/A</v>
          </cell>
          <cell r="W471" t="str">
            <v>N/A</v>
          </cell>
          <cell r="X471" t="str">
            <v>N/A</v>
          </cell>
          <cell r="Y471" t="str">
            <v>N/A</v>
          </cell>
          <cell r="Z471" t="str">
            <v>N/A</v>
          </cell>
        </row>
        <row r="472">
          <cell r="B472" t="str">
            <v>PD123</v>
          </cell>
          <cell r="C472" t="str">
            <v>BRS29TJA1</v>
          </cell>
          <cell r="D472" t="str">
            <v>The Nasdaq Stock Market, Inc.</v>
          </cell>
          <cell r="E472" t="str">
            <v>Principal Paydown - Scheduled</v>
          </cell>
          <cell r="F472">
            <v>19058.89</v>
          </cell>
          <cell r="G472">
            <v>19058.89</v>
          </cell>
          <cell r="H472" t="str">
            <v>No</v>
          </cell>
          <cell r="I472">
            <v>38940</v>
          </cell>
          <cell r="J472">
            <v>19058.89</v>
          </cell>
          <cell r="K472">
            <v>0</v>
          </cell>
          <cell r="L472" t="str">
            <v>N/A</v>
          </cell>
          <cell r="M472">
            <v>100</v>
          </cell>
          <cell r="N472" t="str">
            <v>N/A</v>
          </cell>
          <cell r="O472" t="str">
            <v>N/A</v>
          </cell>
          <cell r="P472">
            <v>38940</v>
          </cell>
          <cell r="Q472">
            <v>38940</v>
          </cell>
          <cell r="R472" t="str">
            <v>LOAN</v>
          </cell>
          <cell r="S472">
            <v>1.7500000000000002E-2</v>
          </cell>
          <cell r="T472" t="str">
            <v>N/A</v>
          </cell>
          <cell r="U472" t="str">
            <v>N/A</v>
          </cell>
          <cell r="V472" t="str">
            <v>N/A</v>
          </cell>
          <cell r="W472" t="str">
            <v>N/A</v>
          </cell>
          <cell r="X472" t="str">
            <v>N/A</v>
          </cell>
          <cell r="Y472" t="str">
            <v>N/A</v>
          </cell>
          <cell r="Z472" t="str">
            <v>N/A</v>
          </cell>
        </row>
        <row r="473">
          <cell r="B473" t="str">
            <v>PD124</v>
          </cell>
          <cell r="C473" t="str">
            <v>BRS1ALQN2</v>
          </cell>
          <cell r="D473" t="str">
            <v>Maidenform Inc.</v>
          </cell>
          <cell r="E473" t="str">
            <v>Principal Paydown - Scheduled</v>
          </cell>
          <cell r="F473">
            <v>110299.63</v>
          </cell>
          <cell r="G473">
            <v>110299.63</v>
          </cell>
          <cell r="H473" t="str">
            <v>No</v>
          </cell>
          <cell r="I473">
            <v>38953</v>
          </cell>
          <cell r="J473">
            <v>110299.63</v>
          </cell>
          <cell r="K473">
            <v>0</v>
          </cell>
          <cell r="L473" t="str">
            <v>N/A</v>
          </cell>
          <cell r="M473">
            <v>100</v>
          </cell>
          <cell r="N473" t="str">
            <v>N/A</v>
          </cell>
          <cell r="O473" t="str">
            <v>N/A</v>
          </cell>
          <cell r="P473">
            <v>38953</v>
          </cell>
          <cell r="Q473">
            <v>38953</v>
          </cell>
          <cell r="R473" t="str">
            <v>LOAN</v>
          </cell>
          <cell r="S473">
            <v>1.7500000000000002E-2</v>
          </cell>
          <cell r="T473" t="str">
            <v>N/A</v>
          </cell>
          <cell r="U473" t="str">
            <v>N/A</v>
          </cell>
          <cell r="V473" t="str">
            <v>N/A</v>
          </cell>
          <cell r="W473" t="str">
            <v>N/A</v>
          </cell>
          <cell r="X473" t="str">
            <v>N/A</v>
          </cell>
          <cell r="Y473" t="str">
            <v>N/A</v>
          </cell>
          <cell r="Z473" t="str">
            <v>N/A</v>
          </cell>
        </row>
        <row r="474">
          <cell r="B474" t="str">
            <v>PD125</v>
          </cell>
          <cell r="C474" t="str">
            <v>BRS1S2Y22</v>
          </cell>
          <cell r="D474" t="str">
            <v>MGG Midstream Holdings, L.P./Magellan Midstream Holdings, L.P.</v>
          </cell>
          <cell r="E474" t="str">
            <v>Principal Paydown - Scheduled</v>
          </cell>
          <cell r="F474">
            <v>16981.8</v>
          </cell>
          <cell r="G474">
            <v>16981.8</v>
          </cell>
          <cell r="H474" t="str">
            <v>No</v>
          </cell>
          <cell r="I474">
            <v>38957</v>
          </cell>
          <cell r="J474">
            <v>16981.8</v>
          </cell>
          <cell r="K474">
            <v>0</v>
          </cell>
          <cell r="L474" t="str">
            <v>N/A</v>
          </cell>
          <cell r="M474">
            <v>100</v>
          </cell>
          <cell r="N474" t="str">
            <v>N/A</v>
          </cell>
          <cell r="O474" t="str">
            <v>N/A</v>
          </cell>
          <cell r="P474">
            <v>38957</v>
          </cell>
          <cell r="Q474">
            <v>38957</v>
          </cell>
          <cell r="R474" t="str">
            <v>LOAN</v>
          </cell>
          <cell r="S474">
            <v>0.02</v>
          </cell>
          <cell r="T474" t="str">
            <v>N/A</v>
          </cell>
          <cell r="U474" t="str">
            <v>N/A</v>
          </cell>
          <cell r="V474" t="str">
            <v>N/A</v>
          </cell>
          <cell r="W474" t="str">
            <v>N/A</v>
          </cell>
          <cell r="X474" t="str">
            <v>N/A</v>
          </cell>
          <cell r="Y474" t="str">
            <v>N/A</v>
          </cell>
          <cell r="Z474" t="str">
            <v>N/A</v>
          </cell>
        </row>
        <row r="475">
          <cell r="B475" t="str">
            <v>PD126</v>
          </cell>
          <cell r="C475" t="str">
            <v>BRS1J0SN7</v>
          </cell>
          <cell r="D475" t="str">
            <v>Lion Gables Realty Limited Partnership</v>
          </cell>
          <cell r="E475" t="str">
            <v>Principal Paydown - Scheduled</v>
          </cell>
          <cell r="F475">
            <v>170875</v>
          </cell>
          <cell r="G475">
            <v>170875</v>
          </cell>
          <cell r="H475" t="str">
            <v>No</v>
          </cell>
          <cell r="I475">
            <v>38958</v>
          </cell>
          <cell r="J475">
            <v>170875</v>
          </cell>
          <cell r="K475">
            <v>0</v>
          </cell>
          <cell r="L475" t="str">
            <v>N/A</v>
          </cell>
          <cell r="M475">
            <v>100</v>
          </cell>
          <cell r="N475" t="str">
            <v>N/A</v>
          </cell>
          <cell r="O475" t="str">
            <v>N/A</v>
          </cell>
          <cell r="P475">
            <v>38958</v>
          </cell>
          <cell r="Q475">
            <v>38958</v>
          </cell>
          <cell r="R475" t="str">
            <v>LOAN</v>
          </cell>
          <cell r="S475">
            <v>1.7500000000000002E-2</v>
          </cell>
          <cell r="T475" t="str">
            <v>N/A</v>
          </cell>
          <cell r="U475" t="str">
            <v>N/A</v>
          </cell>
          <cell r="V475" t="str">
            <v>N/A</v>
          </cell>
          <cell r="W475" t="str">
            <v>N/A</v>
          </cell>
          <cell r="X475" t="str">
            <v>N/A</v>
          </cell>
          <cell r="Y475" t="str">
            <v>N/A</v>
          </cell>
          <cell r="Z475" t="str">
            <v>N/A</v>
          </cell>
        </row>
        <row r="476">
          <cell r="B476" t="str">
            <v>PD127</v>
          </cell>
          <cell r="C476" t="str">
            <v>BRS26WXF0</v>
          </cell>
          <cell r="D476" t="str">
            <v>Buhrmann US Inc.</v>
          </cell>
          <cell r="E476" t="str">
            <v>Principal Paydown - Scheduled</v>
          </cell>
          <cell r="F476">
            <v>6250</v>
          </cell>
          <cell r="G476">
            <v>6250</v>
          </cell>
          <cell r="H476" t="str">
            <v>No</v>
          </cell>
          <cell r="I476">
            <v>38958</v>
          </cell>
          <cell r="J476">
            <v>6250</v>
          </cell>
          <cell r="K476">
            <v>0</v>
          </cell>
          <cell r="L476" t="str">
            <v>N/A</v>
          </cell>
          <cell r="M476">
            <v>100</v>
          </cell>
          <cell r="N476" t="str">
            <v>N/A</v>
          </cell>
          <cell r="O476" t="str">
            <v>N/A</v>
          </cell>
          <cell r="P476">
            <v>38958</v>
          </cell>
          <cell r="Q476">
            <v>38958</v>
          </cell>
          <cell r="R476" t="str">
            <v>LOAN</v>
          </cell>
          <cell r="S476">
            <v>1.7500000000000002E-2</v>
          </cell>
          <cell r="T476" t="str">
            <v>N/A</v>
          </cell>
          <cell r="U476" t="str">
            <v>N/A</v>
          </cell>
          <cell r="V476" t="str">
            <v>N/A</v>
          </cell>
          <cell r="W476" t="str">
            <v>N/A</v>
          </cell>
          <cell r="X476" t="str">
            <v>N/A</v>
          </cell>
          <cell r="Y476" t="str">
            <v>N/A</v>
          </cell>
          <cell r="Z476" t="str">
            <v>N/A</v>
          </cell>
        </row>
        <row r="477">
          <cell r="B477" t="str">
            <v>PD128</v>
          </cell>
          <cell r="C477" t="str">
            <v>BRS26LXJ6</v>
          </cell>
          <cell r="D477" t="str">
            <v>Multiplan Merger Corporation</v>
          </cell>
          <cell r="E477" t="str">
            <v>Principal Paydown - Scheduled</v>
          </cell>
          <cell r="F477">
            <v>26470.59</v>
          </cell>
          <cell r="G477">
            <v>26470.59</v>
          </cell>
          <cell r="H477" t="str">
            <v>No</v>
          </cell>
          <cell r="I477">
            <v>38960</v>
          </cell>
          <cell r="J477">
            <v>26470.59</v>
          </cell>
          <cell r="K477">
            <v>0</v>
          </cell>
          <cell r="L477" t="str">
            <v>N/A</v>
          </cell>
          <cell r="M477">
            <v>100</v>
          </cell>
          <cell r="N477" t="str">
            <v>N/A</v>
          </cell>
          <cell r="O477" t="str">
            <v>N/A</v>
          </cell>
          <cell r="P477">
            <v>38960</v>
          </cell>
          <cell r="Q477">
            <v>38960</v>
          </cell>
          <cell r="R477" t="str">
            <v>LOAN</v>
          </cell>
          <cell r="S477">
            <v>0.02</v>
          </cell>
          <cell r="T477" t="str">
            <v>N/A</v>
          </cell>
          <cell r="U477" t="str">
            <v>N/A</v>
          </cell>
          <cell r="V477" t="str">
            <v>N/A</v>
          </cell>
          <cell r="W477" t="str">
            <v>N/A</v>
          </cell>
          <cell r="X477" t="str">
            <v>N/A</v>
          </cell>
          <cell r="Y477" t="str">
            <v>N/A</v>
          </cell>
          <cell r="Z477" t="str">
            <v>N/A</v>
          </cell>
        </row>
        <row r="478">
          <cell r="B478" t="str">
            <v>PD129</v>
          </cell>
          <cell r="C478" t="str">
            <v>BRS1WPB47</v>
          </cell>
          <cell r="D478" t="str">
            <v>Ameritrade Holding Corporation</v>
          </cell>
          <cell r="E478" t="str">
            <v>Principal Paydown - Scheduled</v>
          </cell>
          <cell r="F478">
            <v>9090.91</v>
          </cell>
          <cell r="G478">
            <v>9090.91</v>
          </cell>
          <cell r="H478" t="str">
            <v>No</v>
          </cell>
          <cell r="I478">
            <v>38960</v>
          </cell>
          <cell r="J478">
            <v>9090.91</v>
          </cell>
          <cell r="K478">
            <v>0</v>
          </cell>
          <cell r="L478" t="str">
            <v>N/A</v>
          </cell>
          <cell r="M478">
            <v>100</v>
          </cell>
          <cell r="N478" t="str">
            <v>N/A</v>
          </cell>
          <cell r="O478" t="str">
            <v>N/A</v>
          </cell>
          <cell r="P478">
            <v>38960</v>
          </cell>
          <cell r="Q478">
            <v>38960</v>
          </cell>
          <cell r="R478" t="str">
            <v>LOAN</v>
          </cell>
          <cell r="S478">
            <v>1.4999999999999999E-2</v>
          </cell>
          <cell r="T478" t="str">
            <v>N/A</v>
          </cell>
          <cell r="U478" t="str">
            <v>N/A</v>
          </cell>
          <cell r="V478" t="str">
            <v>N/A</v>
          </cell>
          <cell r="W478" t="str">
            <v>N/A</v>
          </cell>
          <cell r="X478" t="str">
            <v>N/A</v>
          </cell>
          <cell r="Y478" t="str">
            <v>N/A</v>
          </cell>
          <cell r="Z478" t="str">
            <v>N/A</v>
          </cell>
        </row>
        <row r="479">
          <cell r="B479" t="str">
            <v>PD130</v>
          </cell>
          <cell r="C479" t="str">
            <v>BRS1TETC9</v>
          </cell>
          <cell r="D479" t="str">
            <v>Triple Crown Media, LLC</v>
          </cell>
          <cell r="E479" t="str">
            <v>Principal Paydown - Scheduled</v>
          </cell>
          <cell r="F479">
            <v>4117.93</v>
          </cell>
          <cell r="G479">
            <v>4117.93</v>
          </cell>
          <cell r="H479" t="str">
            <v>No</v>
          </cell>
          <cell r="I479">
            <v>38960</v>
          </cell>
          <cell r="J479">
            <v>4117.93</v>
          </cell>
          <cell r="K479">
            <v>0</v>
          </cell>
          <cell r="L479" t="str">
            <v>N/A</v>
          </cell>
          <cell r="M479">
            <v>100</v>
          </cell>
          <cell r="N479" t="str">
            <v>N/A</v>
          </cell>
          <cell r="O479" t="str">
            <v>N/A</v>
          </cell>
          <cell r="P479">
            <v>38960</v>
          </cell>
          <cell r="Q479">
            <v>38960</v>
          </cell>
          <cell r="R479" t="str">
            <v>LOAN</v>
          </cell>
          <cell r="S479">
            <v>3.2500000000000001E-2</v>
          </cell>
          <cell r="T479" t="str">
            <v>N/A</v>
          </cell>
          <cell r="U479" t="str">
            <v>N/A</v>
          </cell>
          <cell r="V479" t="str">
            <v>N/A</v>
          </cell>
          <cell r="W479" t="str">
            <v>N/A</v>
          </cell>
          <cell r="X479" t="str">
            <v>N/A</v>
          </cell>
          <cell r="Y479" t="str">
            <v>N/A</v>
          </cell>
          <cell r="Z479" t="str">
            <v>N/A</v>
          </cell>
        </row>
        <row r="480">
          <cell r="B480">
            <v>334</v>
          </cell>
          <cell r="C480" t="str">
            <v>BRS2LYGH4</v>
          </cell>
          <cell r="D480" t="str">
            <v>Prysmian S.R.L.</v>
          </cell>
          <cell r="E480" t="str">
            <v>Collateral Purchase</v>
          </cell>
          <cell r="F480">
            <v>0</v>
          </cell>
          <cell r="G480">
            <v>0</v>
          </cell>
          <cell r="H480" t="str">
            <v>No</v>
          </cell>
          <cell r="I480">
            <v>38952</v>
          </cell>
          <cell r="J480">
            <v>0</v>
          </cell>
          <cell r="K480">
            <v>0</v>
          </cell>
          <cell r="L480">
            <v>100</v>
          </cell>
          <cell r="M480">
            <v>100</v>
          </cell>
          <cell r="N480" t="str">
            <v>N/A</v>
          </cell>
          <cell r="O480" t="str">
            <v>Initial Purchase</v>
          </cell>
          <cell r="P480">
            <v>38952</v>
          </cell>
          <cell r="Q480">
            <v>39044</v>
          </cell>
          <cell r="R480" t="str">
            <v>LOAN</v>
          </cell>
          <cell r="S480">
            <v>2.5000000000000001E-2</v>
          </cell>
          <cell r="T480" t="str">
            <v>FLOATING</v>
          </cell>
          <cell r="U480" t="str">
            <v>N/A</v>
          </cell>
          <cell r="V480" t="str">
            <v>N/A</v>
          </cell>
          <cell r="W480">
            <v>0</v>
          </cell>
          <cell r="X480" t="str">
            <v>N/A</v>
          </cell>
          <cell r="Y480">
            <v>0</v>
          </cell>
          <cell r="Z480">
            <v>0</v>
          </cell>
        </row>
        <row r="481">
          <cell r="B481">
            <v>335</v>
          </cell>
          <cell r="C481" t="str">
            <v>BRS2LYGZ4</v>
          </cell>
          <cell r="D481" t="str">
            <v>Prysmian S.R.L.</v>
          </cell>
          <cell r="E481" t="str">
            <v>Collateral Purchase</v>
          </cell>
          <cell r="F481">
            <v>0</v>
          </cell>
          <cell r="G481">
            <v>0</v>
          </cell>
          <cell r="H481" t="str">
            <v>No</v>
          </cell>
          <cell r="I481">
            <v>38952</v>
          </cell>
          <cell r="J481">
            <v>0</v>
          </cell>
          <cell r="K481">
            <v>0</v>
          </cell>
          <cell r="L481">
            <v>100</v>
          </cell>
          <cell r="M481">
            <v>100</v>
          </cell>
          <cell r="N481" t="str">
            <v>N/A</v>
          </cell>
          <cell r="O481" t="str">
            <v>Initial Purchase</v>
          </cell>
          <cell r="P481">
            <v>38952</v>
          </cell>
          <cell r="Q481">
            <v>39044</v>
          </cell>
          <cell r="R481" t="str">
            <v>LOAN</v>
          </cell>
          <cell r="S481">
            <v>0.03</v>
          </cell>
          <cell r="T481" t="str">
            <v>FLOATING</v>
          </cell>
          <cell r="U481" t="str">
            <v>N/A</v>
          </cell>
          <cell r="V481" t="str">
            <v>N/A</v>
          </cell>
          <cell r="W481">
            <v>0</v>
          </cell>
          <cell r="X481" t="str">
            <v>N/A</v>
          </cell>
          <cell r="Y481">
            <v>0</v>
          </cell>
          <cell r="Z481">
            <v>0</v>
          </cell>
        </row>
        <row r="482">
          <cell r="B482">
            <v>12</v>
          </cell>
          <cell r="C482" t="str">
            <v>BRS1R4UU1</v>
          </cell>
          <cell r="D482" t="str">
            <v>The Nasdaq Stock Market, Inc.</v>
          </cell>
          <cell r="E482" t="str">
            <v>Collateral Purchase</v>
          </cell>
          <cell r="F482">
            <v>0</v>
          </cell>
          <cell r="G482">
            <v>0</v>
          </cell>
          <cell r="H482" t="str">
            <v>No</v>
          </cell>
          <cell r="I482">
            <v>38812</v>
          </cell>
          <cell r="J482">
            <v>0</v>
          </cell>
          <cell r="K482">
            <v>0</v>
          </cell>
          <cell r="L482">
            <v>100</v>
          </cell>
          <cell r="M482">
            <v>100.97920000000001</v>
          </cell>
          <cell r="N482" t="str">
            <v>N/A</v>
          </cell>
          <cell r="O482" t="str">
            <v>Initial Purchase</v>
          </cell>
          <cell r="P482">
            <v>38812</v>
          </cell>
          <cell r="Q482">
            <v>38852</v>
          </cell>
          <cell r="R482" t="str">
            <v>LOAN</v>
          </cell>
          <cell r="S482">
            <v>1.4999999999999999E-2</v>
          </cell>
          <cell r="T482" t="str">
            <v>FLOATING</v>
          </cell>
          <cell r="U482" t="str">
            <v>N/A</v>
          </cell>
          <cell r="V482" t="str">
            <v>N/A</v>
          </cell>
          <cell r="W482">
            <v>0</v>
          </cell>
          <cell r="X482" t="str">
            <v>N/A</v>
          </cell>
          <cell r="Y482">
            <v>0</v>
          </cell>
          <cell r="Z482">
            <v>0</v>
          </cell>
          <cell r="AA482" t="str">
            <v>N/A</v>
          </cell>
        </row>
        <row r="483">
          <cell r="B483">
            <v>15</v>
          </cell>
          <cell r="C483" t="str">
            <v>BRS0KAJL9</v>
          </cell>
          <cell r="D483" t="str">
            <v>Charter Communications Operating, LLC</v>
          </cell>
          <cell r="E483" t="str">
            <v>Collateral Purchase</v>
          </cell>
          <cell r="F483">
            <v>0</v>
          </cell>
          <cell r="G483">
            <v>0</v>
          </cell>
          <cell r="H483" t="str">
            <v>No</v>
          </cell>
          <cell r="I483">
            <v>38812</v>
          </cell>
          <cell r="J483">
            <v>0</v>
          </cell>
          <cell r="K483">
            <v>0</v>
          </cell>
          <cell r="L483">
            <v>100</v>
          </cell>
          <cell r="M483">
            <v>100.4007</v>
          </cell>
          <cell r="N483" t="str">
            <v>N/A</v>
          </cell>
          <cell r="O483" t="str">
            <v>Initial Purchase</v>
          </cell>
          <cell r="P483">
            <v>38812</v>
          </cell>
          <cell r="Q483">
            <v>38848</v>
          </cell>
          <cell r="R483" t="str">
            <v>LOAN</v>
          </cell>
          <cell r="S483">
            <v>0.03</v>
          </cell>
          <cell r="T483" t="str">
            <v>FLOATING</v>
          </cell>
          <cell r="U483" t="str">
            <v>N/A</v>
          </cell>
          <cell r="V483" t="str">
            <v>N/A</v>
          </cell>
          <cell r="W483">
            <v>0</v>
          </cell>
          <cell r="X483" t="str">
            <v>N/A</v>
          </cell>
          <cell r="Y483">
            <v>0</v>
          </cell>
          <cell r="Z483">
            <v>0</v>
          </cell>
          <cell r="AA483" t="str">
            <v>N/A</v>
          </cell>
        </row>
        <row r="484">
          <cell r="B484">
            <v>43</v>
          </cell>
          <cell r="C484" t="str">
            <v>BRS1CAG13</v>
          </cell>
          <cell r="D484" t="str">
            <v>AAT Communications Corp.</v>
          </cell>
          <cell r="E484" t="str">
            <v>Collateral Purchase</v>
          </cell>
          <cell r="F484">
            <v>0</v>
          </cell>
          <cell r="G484">
            <v>0</v>
          </cell>
          <cell r="H484" t="str">
            <v>No</v>
          </cell>
          <cell r="I484">
            <v>38812</v>
          </cell>
          <cell r="J484">
            <v>0</v>
          </cell>
          <cell r="K484">
            <v>0</v>
          </cell>
          <cell r="L484">
            <v>100</v>
          </cell>
          <cell r="M484">
            <v>100</v>
          </cell>
          <cell r="N484" t="str">
            <v>N/A</v>
          </cell>
          <cell r="O484" t="str">
            <v>Initial Purchase</v>
          </cell>
          <cell r="P484">
            <v>38812</v>
          </cell>
          <cell r="Q484">
            <v>38917</v>
          </cell>
          <cell r="R484" t="str">
            <v>LOAN</v>
          </cell>
          <cell r="S484">
            <v>1.7500000000000002E-2</v>
          </cell>
          <cell r="T484" t="str">
            <v>FLOATING</v>
          </cell>
          <cell r="U484" t="str">
            <v>N/A</v>
          </cell>
          <cell r="V484" t="str">
            <v>N/A</v>
          </cell>
          <cell r="W484">
            <v>0</v>
          </cell>
          <cell r="X484" t="str">
            <v>N/A</v>
          </cell>
          <cell r="Y484">
            <v>0</v>
          </cell>
          <cell r="Z484">
            <v>0</v>
          </cell>
          <cell r="AA484" t="str">
            <v>N/A</v>
          </cell>
        </row>
        <row r="485">
          <cell r="B485">
            <v>46</v>
          </cell>
          <cell r="C485" t="str">
            <v>BRS1Z6LJ2</v>
          </cell>
          <cell r="D485" t="str">
            <v>IWL Communications, Incorporated</v>
          </cell>
          <cell r="E485" t="str">
            <v>Collateral Purchase</v>
          </cell>
          <cell r="F485">
            <v>0</v>
          </cell>
          <cell r="G485">
            <v>0</v>
          </cell>
          <cell r="H485" t="str">
            <v>No</v>
          </cell>
          <cell r="I485">
            <v>38812</v>
          </cell>
          <cell r="J485">
            <v>0</v>
          </cell>
          <cell r="K485">
            <v>0</v>
          </cell>
          <cell r="L485">
            <v>99.75</v>
          </cell>
          <cell r="M485">
            <v>99.75</v>
          </cell>
          <cell r="N485" t="str">
            <v>N/A</v>
          </cell>
          <cell r="O485" t="str">
            <v>Initial Purchase</v>
          </cell>
          <cell r="P485">
            <v>38812</v>
          </cell>
          <cell r="Q485">
            <v>38867</v>
          </cell>
          <cell r="R485" t="str">
            <v>LOAN</v>
          </cell>
          <cell r="S485">
            <v>3.5000000000000003E-2</v>
          </cell>
          <cell r="T485" t="str">
            <v>FLOATING</v>
          </cell>
          <cell r="U485" t="str">
            <v>N/A</v>
          </cell>
          <cell r="V485" t="str">
            <v>N/A</v>
          </cell>
          <cell r="W485">
            <v>0</v>
          </cell>
          <cell r="X485" t="str">
            <v>N/A</v>
          </cell>
          <cell r="Y485">
            <v>0</v>
          </cell>
          <cell r="Z485">
            <v>0</v>
          </cell>
          <cell r="AA485" t="str">
            <v>N/A</v>
          </cell>
        </row>
        <row r="486">
          <cell r="B486">
            <v>49</v>
          </cell>
          <cell r="C486" t="str">
            <v>BRS18S6Y8</v>
          </cell>
          <cell r="D486" t="str">
            <v>Covanta Energy Corporation</v>
          </cell>
          <cell r="E486" t="str">
            <v>Collateral Purchase</v>
          </cell>
          <cell r="F486">
            <v>0</v>
          </cell>
          <cell r="G486">
            <v>0</v>
          </cell>
          <cell r="H486" t="str">
            <v>No</v>
          </cell>
          <cell r="I486">
            <v>38812</v>
          </cell>
          <cell r="J486">
            <v>0</v>
          </cell>
          <cell r="K486">
            <v>0</v>
          </cell>
          <cell r="L486">
            <v>101.75</v>
          </cell>
          <cell r="M486">
            <v>101.75</v>
          </cell>
          <cell r="N486" t="str">
            <v>N/A</v>
          </cell>
          <cell r="O486" t="str">
            <v>Initial Purchase</v>
          </cell>
          <cell r="P486">
            <v>38812</v>
          </cell>
          <cell r="Q486">
            <v>38917</v>
          </cell>
          <cell r="R486" t="str">
            <v>LOAN</v>
          </cell>
          <cell r="S486">
            <v>0.03</v>
          </cell>
          <cell r="T486" t="str">
            <v>FLOATING</v>
          </cell>
          <cell r="U486" t="str">
            <v>N/A</v>
          </cell>
          <cell r="V486" t="str">
            <v>N/A</v>
          </cell>
          <cell r="W486">
            <v>0</v>
          </cell>
          <cell r="X486" t="str">
            <v>N/A</v>
          </cell>
          <cell r="Y486">
            <v>0</v>
          </cell>
          <cell r="Z486">
            <v>0</v>
          </cell>
          <cell r="AA486" t="str">
            <v>N/A</v>
          </cell>
        </row>
        <row r="487">
          <cell r="B487">
            <v>50</v>
          </cell>
          <cell r="C487" t="str">
            <v>BRS18S6Q5</v>
          </cell>
          <cell r="D487" t="str">
            <v>Covanta Energy Corporation</v>
          </cell>
          <cell r="E487" t="str">
            <v>Collateral Purchase</v>
          </cell>
          <cell r="F487">
            <v>0</v>
          </cell>
          <cell r="G487">
            <v>0</v>
          </cell>
          <cell r="H487" t="str">
            <v>No</v>
          </cell>
          <cell r="I487">
            <v>38812</v>
          </cell>
          <cell r="J487">
            <v>0</v>
          </cell>
          <cell r="K487">
            <v>0</v>
          </cell>
          <cell r="L487">
            <v>101.75</v>
          </cell>
          <cell r="M487">
            <v>101.75</v>
          </cell>
          <cell r="N487" t="str">
            <v>N/A</v>
          </cell>
          <cell r="O487" t="str">
            <v>Initial Purchase</v>
          </cell>
          <cell r="P487">
            <v>38812</v>
          </cell>
          <cell r="Q487">
            <v>38917</v>
          </cell>
          <cell r="R487" t="str">
            <v>LOAN</v>
          </cell>
          <cell r="S487">
            <v>0.03</v>
          </cell>
          <cell r="T487" t="str">
            <v>FLOATING</v>
          </cell>
          <cell r="U487" t="str">
            <v>N/A</v>
          </cell>
          <cell r="V487" t="str">
            <v>N/A</v>
          </cell>
          <cell r="W487">
            <v>0</v>
          </cell>
          <cell r="X487" t="str">
            <v>N/A</v>
          </cell>
          <cell r="Y487">
            <v>0</v>
          </cell>
          <cell r="Z487">
            <v>0</v>
          </cell>
          <cell r="AA487" t="str">
            <v>N/A</v>
          </cell>
        </row>
        <row r="488">
          <cell r="B488">
            <v>245</v>
          </cell>
          <cell r="C488" t="str">
            <v>BRS2CVYM9</v>
          </cell>
          <cell r="D488" t="str">
            <v>Owens-Illinois Group, Inc./Owens-Brockway Glass Container Inc./ACI Operations PTY Limited/OI European Group B.V./O-I Europe Sarl/O-I Canada Corp</v>
          </cell>
          <cell r="E488" t="str">
            <v>Collateral Purchase</v>
          </cell>
          <cell r="F488">
            <v>0</v>
          </cell>
          <cell r="G488">
            <v>0</v>
          </cell>
          <cell r="H488" t="str">
            <v>No</v>
          </cell>
          <cell r="I488">
            <v>38877</v>
          </cell>
          <cell r="J488">
            <v>0</v>
          </cell>
          <cell r="K488">
            <v>0</v>
          </cell>
          <cell r="L488">
            <v>0</v>
          </cell>
          <cell r="M488">
            <v>100</v>
          </cell>
          <cell r="N488" t="str">
            <v>N/A</v>
          </cell>
          <cell r="O488" t="str">
            <v>Initial Purchase</v>
          </cell>
          <cell r="P488">
            <v>38877</v>
          </cell>
          <cell r="Q488">
            <v>38953</v>
          </cell>
          <cell r="R488" t="str">
            <v>LOAN</v>
          </cell>
          <cell r="S488">
            <v>1.7500000000000002E-2</v>
          </cell>
          <cell r="T488" t="str">
            <v>FLOATING</v>
          </cell>
          <cell r="U488" t="str">
            <v>N/A</v>
          </cell>
          <cell r="V488" t="str">
            <v>N/A</v>
          </cell>
          <cell r="W488">
            <v>0</v>
          </cell>
          <cell r="X488" t="str">
            <v>N/A</v>
          </cell>
          <cell r="Y488">
            <v>0</v>
          </cell>
          <cell r="Z488">
            <v>0</v>
          </cell>
        </row>
        <row r="489">
          <cell r="B489">
            <v>246</v>
          </cell>
          <cell r="C489" t="str">
            <v>BRS2CVYM9</v>
          </cell>
          <cell r="D489" t="str">
            <v>Owens-Illinois Group, Inc./Owens-Brockway Glass Container Inc./ACI Operations PTY Limited/OI European Group B.V./O-I Europe Sarl/O-I Canada Corp</v>
          </cell>
          <cell r="E489" t="str">
            <v>Collateral Purchase</v>
          </cell>
          <cell r="F489">
            <v>0</v>
          </cell>
          <cell r="G489">
            <v>0</v>
          </cell>
          <cell r="H489" t="str">
            <v>No</v>
          </cell>
          <cell r="I489">
            <v>38877</v>
          </cell>
          <cell r="J489">
            <v>0</v>
          </cell>
          <cell r="K489">
            <v>0</v>
          </cell>
          <cell r="L489">
            <v>0</v>
          </cell>
          <cell r="M489">
            <v>100</v>
          </cell>
          <cell r="N489" t="str">
            <v>N/A</v>
          </cell>
          <cell r="O489" t="str">
            <v>Initial Purchase</v>
          </cell>
          <cell r="P489">
            <v>38877</v>
          </cell>
          <cell r="Q489">
            <v>38957</v>
          </cell>
          <cell r="R489" t="str">
            <v>LOAN</v>
          </cell>
          <cell r="S489">
            <v>1.7500000000000002E-2</v>
          </cell>
          <cell r="T489" t="str">
            <v>FLOATING</v>
          </cell>
          <cell r="U489" t="str">
            <v>N/A</v>
          </cell>
          <cell r="V489" t="str">
            <v>N/A</v>
          </cell>
          <cell r="W489">
            <v>0</v>
          </cell>
          <cell r="X489" t="str">
            <v>N/A</v>
          </cell>
          <cell r="Y489">
            <v>0</v>
          </cell>
          <cell r="Z489">
            <v>0</v>
          </cell>
        </row>
        <row r="490">
          <cell r="B490" t="str">
            <v>PD138</v>
          </cell>
          <cell r="C490" t="str">
            <v>BRS2LCJX4</v>
          </cell>
          <cell r="D490" t="str">
            <v>Asurion Corporation</v>
          </cell>
          <cell r="E490" t="str">
            <v>Principal Paydown - Scheduled</v>
          </cell>
          <cell r="F490">
            <v>30487.5</v>
          </cell>
          <cell r="G490">
            <v>30487.5</v>
          </cell>
          <cell r="H490" t="str">
            <v>No</v>
          </cell>
          <cell r="I490">
            <v>38982</v>
          </cell>
          <cell r="J490">
            <v>30487.5</v>
          </cell>
          <cell r="K490">
            <v>0</v>
          </cell>
          <cell r="L490" t="str">
            <v>N/A</v>
          </cell>
          <cell r="M490">
            <v>100</v>
          </cell>
          <cell r="N490" t="str">
            <v>N/A</v>
          </cell>
          <cell r="O490" t="str">
            <v>N/A</v>
          </cell>
          <cell r="P490">
            <v>38982</v>
          </cell>
          <cell r="Q490">
            <v>38982</v>
          </cell>
          <cell r="R490" t="str">
            <v>LOAN</v>
          </cell>
          <cell r="S490">
            <v>0.03</v>
          </cell>
          <cell r="T490" t="str">
            <v>N/A</v>
          </cell>
          <cell r="U490" t="str">
            <v>N/A</v>
          </cell>
          <cell r="V490" t="str">
            <v>N/A</v>
          </cell>
          <cell r="W490" t="str">
            <v>N/A</v>
          </cell>
          <cell r="X490" t="str">
            <v>N/A</v>
          </cell>
          <cell r="Y490" t="str">
            <v>N/A</v>
          </cell>
          <cell r="Z490" t="str">
            <v>N/A</v>
          </cell>
        </row>
        <row r="491">
          <cell r="B491" t="str">
            <v>PD136</v>
          </cell>
          <cell r="C491" t="str">
            <v>BRS2FBFB5</v>
          </cell>
          <cell r="D491" t="str">
            <v>Dayco Products, LLC</v>
          </cell>
          <cell r="E491" t="str">
            <v>Principal Paydown - Scheduled</v>
          </cell>
          <cell r="F491">
            <v>5000</v>
          </cell>
          <cell r="G491">
            <v>5000</v>
          </cell>
          <cell r="H491" t="str">
            <v>No</v>
          </cell>
          <cell r="I491">
            <v>38985</v>
          </cell>
          <cell r="J491">
            <v>5000</v>
          </cell>
          <cell r="K491">
            <v>0</v>
          </cell>
          <cell r="L491" t="str">
            <v>N/A</v>
          </cell>
          <cell r="M491">
            <v>100</v>
          </cell>
          <cell r="N491" t="str">
            <v>N/A</v>
          </cell>
          <cell r="O491" t="str">
            <v>N/A</v>
          </cell>
          <cell r="P491">
            <v>38985</v>
          </cell>
          <cell r="Q491">
            <v>38985</v>
          </cell>
          <cell r="R491" t="str">
            <v>LOAN</v>
          </cell>
          <cell r="S491">
            <v>2.5000000000000001E-2</v>
          </cell>
          <cell r="T491" t="str">
            <v>N/A</v>
          </cell>
          <cell r="U491" t="str">
            <v>N/A</v>
          </cell>
          <cell r="V491" t="str">
            <v>N/A</v>
          </cell>
          <cell r="W491" t="str">
            <v>N/A</v>
          </cell>
          <cell r="X491" t="str">
            <v>N/A</v>
          </cell>
          <cell r="Y491" t="str">
            <v>N/A</v>
          </cell>
          <cell r="Z491" t="str">
            <v>N/A</v>
          </cell>
        </row>
        <row r="492">
          <cell r="B492" t="str">
            <v>PD137</v>
          </cell>
          <cell r="C492" t="str">
            <v>BRS2GU0B8</v>
          </cell>
          <cell r="D492" t="str">
            <v>Redprairie Corporation</v>
          </cell>
          <cell r="E492" t="str">
            <v>Principal Paydown - Scheduled</v>
          </cell>
          <cell r="F492">
            <v>5000</v>
          </cell>
          <cell r="G492">
            <v>5000</v>
          </cell>
          <cell r="H492" t="str">
            <v>No</v>
          </cell>
          <cell r="I492">
            <v>38986</v>
          </cell>
          <cell r="J492">
            <v>5000</v>
          </cell>
          <cell r="K492">
            <v>0</v>
          </cell>
          <cell r="L492" t="str">
            <v>N/A</v>
          </cell>
          <cell r="M492">
            <v>100</v>
          </cell>
          <cell r="N492" t="str">
            <v>N/A</v>
          </cell>
          <cell r="O492" t="str">
            <v>N/A</v>
          </cell>
          <cell r="P492">
            <v>38986</v>
          </cell>
          <cell r="Q492">
            <v>38986</v>
          </cell>
          <cell r="R492" t="str">
            <v>LOAN</v>
          </cell>
          <cell r="S492">
            <v>0.03</v>
          </cell>
          <cell r="T492" t="str">
            <v>N/A</v>
          </cell>
          <cell r="U492" t="str">
            <v>N/A</v>
          </cell>
          <cell r="V492" t="str">
            <v>N/A</v>
          </cell>
          <cell r="W492" t="str">
            <v>N/A</v>
          </cell>
          <cell r="X492" t="str">
            <v>N/A</v>
          </cell>
          <cell r="Y492" t="str">
            <v>N/A</v>
          </cell>
          <cell r="Z492" t="str">
            <v>N/A</v>
          </cell>
        </row>
        <row r="493">
          <cell r="B493" t="str">
            <v>PD139</v>
          </cell>
          <cell r="C493" t="str">
            <v>BRS1J0SN7</v>
          </cell>
          <cell r="D493" t="str">
            <v>Lion Gables Realty Limited Partnership</v>
          </cell>
          <cell r="E493" t="str">
            <v>Principal Paydown - Scheduled</v>
          </cell>
          <cell r="F493">
            <v>38947.370000000003</v>
          </cell>
          <cell r="G493">
            <v>38947.370000000003</v>
          </cell>
          <cell r="H493" t="str">
            <v>No</v>
          </cell>
          <cell r="I493">
            <v>38990</v>
          </cell>
          <cell r="J493">
            <v>38947.370000000003</v>
          </cell>
          <cell r="K493">
            <v>0</v>
          </cell>
          <cell r="L493" t="str">
            <v>N/A</v>
          </cell>
          <cell r="M493">
            <v>100</v>
          </cell>
          <cell r="N493" t="str">
            <v>N/A</v>
          </cell>
          <cell r="O493" t="str">
            <v>N/A</v>
          </cell>
          <cell r="P493">
            <v>38990</v>
          </cell>
          <cell r="Q493">
            <v>38992</v>
          </cell>
          <cell r="R493" t="str">
            <v>LOAN</v>
          </cell>
          <cell r="S493">
            <v>1.7500000000000002E-2</v>
          </cell>
          <cell r="T493" t="str">
            <v>N/A</v>
          </cell>
          <cell r="U493" t="str">
            <v>N/A</v>
          </cell>
          <cell r="V493" t="str">
            <v>N/A</v>
          </cell>
          <cell r="W493" t="str">
            <v>N/A</v>
          </cell>
          <cell r="X493" t="str">
            <v>N/A</v>
          </cell>
          <cell r="Y493" t="str">
            <v>N/A</v>
          </cell>
          <cell r="Z493" t="str">
            <v>N/A</v>
          </cell>
        </row>
        <row r="495">
          <cell r="B495">
            <v>334</v>
          </cell>
          <cell r="C495" t="str">
            <v>BRS2LYGH4</v>
          </cell>
          <cell r="D495" t="str">
            <v>Prysmian S.R.L.</v>
          </cell>
          <cell r="E495" t="str">
            <v>Collateral Purchase</v>
          </cell>
          <cell r="F495">
            <v>0</v>
          </cell>
          <cell r="G495">
            <v>0</v>
          </cell>
          <cell r="H495" t="str">
            <v>No</v>
          </cell>
          <cell r="I495">
            <v>38952</v>
          </cell>
          <cell r="J495">
            <v>0</v>
          </cell>
          <cell r="K495">
            <v>0</v>
          </cell>
          <cell r="L495">
            <v>100</v>
          </cell>
          <cell r="M495">
            <v>100</v>
          </cell>
          <cell r="N495" t="str">
            <v>N/A</v>
          </cell>
          <cell r="O495" t="str">
            <v>Initial Purchase</v>
          </cell>
          <cell r="P495">
            <v>38952</v>
          </cell>
          <cell r="Q495">
            <v>39044</v>
          </cell>
          <cell r="R495" t="str">
            <v>LOAN</v>
          </cell>
          <cell r="S495">
            <v>2.5000000000000001E-2</v>
          </cell>
          <cell r="T495" t="str">
            <v>FLOATING</v>
          </cell>
          <cell r="U495" t="str">
            <v>N/A</v>
          </cell>
          <cell r="V495" t="str">
            <v>N/A</v>
          </cell>
          <cell r="W495">
            <v>0</v>
          </cell>
          <cell r="X495" t="str">
            <v>N/A</v>
          </cell>
          <cell r="Y495">
            <v>0</v>
          </cell>
          <cell r="Z495">
            <v>0</v>
          </cell>
        </row>
        <row r="496">
          <cell r="B496">
            <v>335</v>
          </cell>
          <cell r="C496" t="str">
            <v>BRS2LYGZ4</v>
          </cell>
          <cell r="D496" t="str">
            <v>Prysmian S.R.L.</v>
          </cell>
          <cell r="E496" t="str">
            <v>Collateral Purchase</v>
          </cell>
          <cell r="F496">
            <v>0</v>
          </cell>
          <cell r="G496">
            <v>0</v>
          </cell>
          <cell r="H496" t="str">
            <v>No</v>
          </cell>
          <cell r="I496">
            <v>38952</v>
          </cell>
          <cell r="J496">
            <v>0</v>
          </cell>
          <cell r="K496">
            <v>0</v>
          </cell>
          <cell r="L496">
            <v>100</v>
          </cell>
          <cell r="M496">
            <v>100</v>
          </cell>
          <cell r="N496" t="str">
            <v>N/A</v>
          </cell>
          <cell r="O496" t="str">
            <v>Initial Purchase</v>
          </cell>
          <cell r="P496">
            <v>38952</v>
          </cell>
          <cell r="Q496">
            <v>39044</v>
          </cell>
          <cell r="R496" t="str">
            <v>LOAN</v>
          </cell>
          <cell r="S496">
            <v>0.03</v>
          </cell>
          <cell r="T496" t="str">
            <v>FLOATING</v>
          </cell>
          <cell r="U496" t="str">
            <v>N/A</v>
          </cell>
          <cell r="V496" t="str">
            <v>N/A</v>
          </cell>
          <cell r="W496">
            <v>0</v>
          </cell>
          <cell r="X496" t="str">
            <v>N/A</v>
          </cell>
          <cell r="Y496">
            <v>0</v>
          </cell>
          <cell r="Z496">
            <v>0</v>
          </cell>
        </row>
        <row r="497">
          <cell r="B497">
            <v>12</v>
          </cell>
          <cell r="C497" t="str">
            <v>BRS1R4UU1</v>
          </cell>
          <cell r="D497" t="str">
            <v>The Nasdaq Stock Market, Inc.</v>
          </cell>
          <cell r="E497" t="str">
            <v>Collateral Purchase</v>
          </cell>
          <cell r="F497">
            <v>0</v>
          </cell>
          <cell r="G497">
            <v>0</v>
          </cell>
          <cell r="H497" t="str">
            <v>No</v>
          </cell>
          <cell r="I497">
            <v>38812</v>
          </cell>
          <cell r="J497">
            <v>0</v>
          </cell>
          <cell r="K497">
            <v>0</v>
          </cell>
          <cell r="L497">
            <v>100</v>
          </cell>
          <cell r="M497">
            <v>100.97920000000001</v>
          </cell>
          <cell r="N497" t="str">
            <v>N/A</v>
          </cell>
          <cell r="O497" t="str">
            <v>Initial Purchase</v>
          </cell>
          <cell r="P497">
            <v>38812</v>
          </cell>
          <cell r="Q497">
            <v>38852</v>
          </cell>
          <cell r="R497" t="str">
            <v>LOAN</v>
          </cell>
          <cell r="S497">
            <v>1.4999999999999999E-2</v>
          </cell>
          <cell r="T497" t="str">
            <v>FLOATING</v>
          </cell>
          <cell r="U497" t="str">
            <v>N/A</v>
          </cell>
          <cell r="V497" t="str">
            <v>N/A</v>
          </cell>
          <cell r="W497">
            <v>0</v>
          </cell>
          <cell r="X497" t="str">
            <v>N/A</v>
          </cell>
          <cell r="Y497">
            <v>0</v>
          </cell>
          <cell r="Z497">
            <v>0</v>
          </cell>
          <cell r="AA497" t="str">
            <v>N/A</v>
          </cell>
        </row>
        <row r="498">
          <cell r="B498">
            <v>15</v>
          </cell>
          <cell r="C498" t="str">
            <v>BRS0KAJL9</v>
          </cell>
          <cell r="D498" t="str">
            <v>Charter Communications Operating, LLC</v>
          </cell>
          <cell r="E498" t="str">
            <v>Collateral Purchase</v>
          </cell>
          <cell r="F498">
            <v>0</v>
          </cell>
          <cell r="G498">
            <v>0</v>
          </cell>
          <cell r="H498" t="str">
            <v>No</v>
          </cell>
          <cell r="I498">
            <v>38812</v>
          </cell>
          <cell r="J498">
            <v>0</v>
          </cell>
          <cell r="K498">
            <v>0</v>
          </cell>
          <cell r="L498">
            <v>100</v>
          </cell>
          <cell r="M498">
            <v>100.4007</v>
          </cell>
          <cell r="N498" t="str">
            <v>N/A</v>
          </cell>
          <cell r="O498" t="str">
            <v>Initial Purchase</v>
          </cell>
          <cell r="P498">
            <v>38812</v>
          </cell>
          <cell r="Q498">
            <v>38848</v>
          </cell>
          <cell r="R498" t="str">
            <v>LOAN</v>
          </cell>
          <cell r="S498">
            <v>0.03</v>
          </cell>
          <cell r="T498" t="str">
            <v>FLOATING</v>
          </cell>
          <cell r="U498" t="str">
            <v>N/A</v>
          </cell>
          <cell r="V498" t="str">
            <v>N/A</v>
          </cell>
          <cell r="W498">
            <v>0</v>
          </cell>
          <cell r="X498" t="str">
            <v>N/A</v>
          </cell>
          <cell r="Y498">
            <v>0</v>
          </cell>
          <cell r="Z498">
            <v>0</v>
          </cell>
          <cell r="AA498" t="str">
            <v>N/A</v>
          </cell>
        </row>
        <row r="499">
          <cell r="B499">
            <v>43</v>
          </cell>
          <cell r="C499" t="str">
            <v>BRS1CAG13</v>
          </cell>
          <cell r="D499" t="str">
            <v>AAT Communications Corp.</v>
          </cell>
          <cell r="E499" t="str">
            <v>Collateral Purchase</v>
          </cell>
          <cell r="F499">
            <v>0</v>
          </cell>
          <cell r="G499">
            <v>0</v>
          </cell>
          <cell r="H499" t="str">
            <v>No</v>
          </cell>
          <cell r="I499">
            <v>38812</v>
          </cell>
          <cell r="J499">
            <v>0</v>
          </cell>
          <cell r="K499">
            <v>0</v>
          </cell>
          <cell r="L499">
            <v>100</v>
          </cell>
          <cell r="M499">
            <v>100</v>
          </cell>
          <cell r="N499" t="str">
            <v>N/A</v>
          </cell>
          <cell r="O499" t="str">
            <v>Initial Purchase</v>
          </cell>
          <cell r="P499">
            <v>38812</v>
          </cell>
          <cell r="Q499">
            <v>38917</v>
          </cell>
          <cell r="R499" t="str">
            <v>LOAN</v>
          </cell>
          <cell r="S499">
            <v>1.7500000000000002E-2</v>
          </cell>
          <cell r="T499" t="str">
            <v>FLOATING</v>
          </cell>
          <cell r="U499" t="str">
            <v>N/A</v>
          </cell>
          <cell r="V499" t="str">
            <v>N/A</v>
          </cell>
          <cell r="W499">
            <v>0</v>
          </cell>
          <cell r="X499" t="str">
            <v>N/A</v>
          </cell>
          <cell r="Y499">
            <v>0</v>
          </cell>
          <cell r="Z499">
            <v>0</v>
          </cell>
          <cell r="AA499" t="str">
            <v>N/A</v>
          </cell>
        </row>
        <row r="500">
          <cell r="B500">
            <v>46</v>
          </cell>
          <cell r="C500" t="str">
            <v>BRS1Z6LJ2</v>
          </cell>
          <cell r="D500" t="str">
            <v>IWL Communications, Incorporated</v>
          </cell>
          <cell r="E500" t="str">
            <v>Collateral Purchase</v>
          </cell>
          <cell r="F500">
            <v>0</v>
          </cell>
          <cell r="G500">
            <v>0</v>
          </cell>
          <cell r="H500" t="str">
            <v>No</v>
          </cell>
          <cell r="I500">
            <v>38812</v>
          </cell>
          <cell r="J500">
            <v>0</v>
          </cell>
          <cell r="K500">
            <v>0</v>
          </cell>
          <cell r="L500">
            <v>99.75</v>
          </cell>
          <cell r="M500">
            <v>99.75</v>
          </cell>
          <cell r="N500" t="str">
            <v>N/A</v>
          </cell>
          <cell r="O500" t="str">
            <v>Initial Purchase</v>
          </cell>
          <cell r="P500">
            <v>38812</v>
          </cell>
          <cell r="Q500">
            <v>38867</v>
          </cell>
          <cell r="R500" t="str">
            <v>LOAN</v>
          </cell>
          <cell r="S500">
            <v>3.5000000000000003E-2</v>
          </cell>
          <cell r="T500" t="str">
            <v>FLOATING</v>
          </cell>
          <cell r="U500" t="str">
            <v>N/A</v>
          </cell>
          <cell r="V500" t="str">
            <v>N/A</v>
          </cell>
          <cell r="W500">
            <v>0</v>
          </cell>
          <cell r="X500" t="str">
            <v>N/A</v>
          </cell>
          <cell r="Y500">
            <v>0</v>
          </cell>
          <cell r="Z500">
            <v>0</v>
          </cell>
          <cell r="AA500" t="str">
            <v>N/A</v>
          </cell>
        </row>
        <row r="501">
          <cell r="B501">
            <v>49</v>
          </cell>
          <cell r="C501" t="str">
            <v>BRS18S6Y8</v>
          </cell>
          <cell r="D501" t="str">
            <v>Covanta Energy Corporation</v>
          </cell>
          <cell r="E501" t="str">
            <v>Collateral Purchase</v>
          </cell>
          <cell r="F501">
            <v>0</v>
          </cell>
          <cell r="G501">
            <v>0</v>
          </cell>
          <cell r="H501" t="str">
            <v>No</v>
          </cell>
          <cell r="I501">
            <v>38812</v>
          </cell>
          <cell r="J501">
            <v>0</v>
          </cell>
          <cell r="K501">
            <v>0</v>
          </cell>
          <cell r="L501">
            <v>101.75</v>
          </cell>
          <cell r="M501">
            <v>101.75</v>
          </cell>
          <cell r="N501" t="str">
            <v>N/A</v>
          </cell>
          <cell r="O501" t="str">
            <v>Initial Purchase</v>
          </cell>
          <cell r="P501">
            <v>38812</v>
          </cell>
          <cell r="Q501">
            <v>38917</v>
          </cell>
          <cell r="R501" t="str">
            <v>LOAN</v>
          </cell>
          <cell r="S501">
            <v>0.03</v>
          </cell>
          <cell r="T501" t="str">
            <v>FLOATING</v>
          </cell>
          <cell r="U501" t="str">
            <v>N/A</v>
          </cell>
          <cell r="V501" t="str">
            <v>N/A</v>
          </cell>
          <cell r="W501">
            <v>0</v>
          </cell>
          <cell r="X501" t="str">
            <v>N/A</v>
          </cell>
          <cell r="Y501">
            <v>0</v>
          </cell>
          <cell r="Z501">
            <v>0</v>
          </cell>
          <cell r="AA501" t="str">
            <v>N/A</v>
          </cell>
        </row>
        <row r="502">
          <cell r="B502">
            <v>50</v>
          </cell>
          <cell r="C502" t="str">
            <v>BRS18S6Q5</v>
          </cell>
          <cell r="D502" t="str">
            <v>Covanta Energy Corporation</v>
          </cell>
          <cell r="E502" t="str">
            <v>Collateral Purchase</v>
          </cell>
          <cell r="F502">
            <v>0</v>
          </cell>
          <cell r="G502">
            <v>0</v>
          </cell>
          <cell r="H502" t="str">
            <v>No</v>
          </cell>
          <cell r="I502">
            <v>38812</v>
          </cell>
          <cell r="J502">
            <v>0</v>
          </cell>
          <cell r="K502">
            <v>0</v>
          </cell>
          <cell r="L502">
            <v>101.75</v>
          </cell>
          <cell r="M502">
            <v>101.75</v>
          </cell>
          <cell r="N502" t="str">
            <v>N/A</v>
          </cell>
          <cell r="O502" t="str">
            <v>Initial Purchase</v>
          </cell>
          <cell r="P502">
            <v>38812</v>
          </cell>
          <cell r="Q502">
            <v>38917</v>
          </cell>
          <cell r="R502" t="str">
            <v>LOAN</v>
          </cell>
          <cell r="S502">
            <v>0.03</v>
          </cell>
          <cell r="T502" t="str">
            <v>FLOATING</v>
          </cell>
          <cell r="U502" t="str">
            <v>N/A</v>
          </cell>
          <cell r="V502" t="str">
            <v>N/A</v>
          </cell>
          <cell r="W502">
            <v>0</v>
          </cell>
          <cell r="X502" t="str">
            <v>N/A</v>
          </cell>
          <cell r="Y502">
            <v>0</v>
          </cell>
          <cell r="Z502">
            <v>0</v>
          </cell>
          <cell r="AA502" t="str">
            <v>N/A</v>
          </cell>
        </row>
        <row r="503">
          <cell r="B503">
            <v>245</v>
          </cell>
          <cell r="C503" t="str">
            <v>BRS2CVYM9</v>
          </cell>
          <cell r="D503" t="str">
            <v>Owens-Illinois Group, Inc./Owens-Brockway Glass Container Inc./ACI Operations PTY Limited/OI European Group B.V./O-I Europe Sarl/O-I Canada Corp</v>
          </cell>
          <cell r="E503" t="str">
            <v>Collateral Purchase</v>
          </cell>
          <cell r="F503">
            <v>0</v>
          </cell>
          <cell r="G503">
            <v>0</v>
          </cell>
          <cell r="H503" t="str">
            <v>No</v>
          </cell>
          <cell r="I503">
            <v>38877</v>
          </cell>
          <cell r="J503">
            <v>0</v>
          </cell>
          <cell r="K503">
            <v>0</v>
          </cell>
          <cell r="L503">
            <v>0</v>
          </cell>
          <cell r="M503">
            <v>100</v>
          </cell>
          <cell r="N503" t="str">
            <v>N/A</v>
          </cell>
          <cell r="O503" t="str">
            <v>Initial Purchase</v>
          </cell>
          <cell r="P503">
            <v>38877</v>
          </cell>
          <cell r="Q503">
            <v>38953</v>
          </cell>
          <cell r="R503" t="str">
            <v>LOAN</v>
          </cell>
          <cell r="S503">
            <v>1.7500000000000002E-2</v>
          </cell>
          <cell r="T503" t="str">
            <v>FLOATING</v>
          </cell>
          <cell r="U503" t="str">
            <v>N/A</v>
          </cell>
          <cell r="V503" t="str">
            <v>N/A</v>
          </cell>
          <cell r="W503">
            <v>0</v>
          </cell>
          <cell r="X503" t="str">
            <v>N/A</v>
          </cell>
          <cell r="Y503">
            <v>0</v>
          </cell>
          <cell r="Z503">
            <v>0</v>
          </cell>
        </row>
        <row r="504">
          <cell r="B504">
            <v>246</v>
          </cell>
          <cell r="C504" t="str">
            <v>BRS2CVYM9</v>
          </cell>
          <cell r="D504" t="str">
            <v>Owens-Illinois Group, Inc./Owens-Brockway Glass Container Inc./ACI Operations PTY Limited/OI European Group B.V./O-I Europe Sarl/O-I Canada Corp</v>
          </cell>
          <cell r="E504" t="str">
            <v>Collateral Purchase</v>
          </cell>
          <cell r="F504">
            <v>0</v>
          </cell>
          <cell r="G504">
            <v>0</v>
          </cell>
          <cell r="H504" t="str">
            <v>No</v>
          </cell>
          <cell r="I504">
            <v>38877</v>
          </cell>
          <cell r="J504">
            <v>0</v>
          </cell>
          <cell r="K504">
            <v>0</v>
          </cell>
          <cell r="L504">
            <v>0</v>
          </cell>
          <cell r="M504">
            <v>100</v>
          </cell>
          <cell r="N504" t="str">
            <v>N/A</v>
          </cell>
          <cell r="O504" t="str">
            <v>Initial Purchase</v>
          </cell>
          <cell r="P504">
            <v>38877</v>
          </cell>
          <cell r="Q504">
            <v>38957</v>
          </cell>
          <cell r="R504" t="str">
            <v>LOAN</v>
          </cell>
          <cell r="S504">
            <v>1.7500000000000002E-2</v>
          </cell>
          <cell r="T504" t="str">
            <v>FLOATING</v>
          </cell>
          <cell r="U504" t="str">
            <v>N/A</v>
          </cell>
          <cell r="V504" t="str">
            <v>N/A</v>
          </cell>
          <cell r="W504">
            <v>0</v>
          </cell>
          <cell r="X504" t="str">
            <v>N/A</v>
          </cell>
          <cell r="Y504">
            <v>0</v>
          </cell>
          <cell r="Z504">
            <v>0</v>
          </cell>
        </row>
      </sheetData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>
        <row r="8">
          <cell r="A8" t="str">
            <v>BRS18J1P2</v>
          </cell>
        </row>
      </sheetData>
      <sheetData sheetId="37"/>
      <sheetData sheetId="38">
        <row r="9">
          <cell r="B9">
            <v>1</v>
          </cell>
        </row>
      </sheetData>
      <sheetData sheetId="39"/>
      <sheetData sheetId="40"/>
      <sheetData sheetId="41"/>
      <sheetData sheetId="42" refreshError="1"/>
      <sheetData sheetId="43"/>
      <sheetData sheetId="44">
        <row r="8">
          <cell r="A8" t="str">
            <v>BRS18J1P2</v>
          </cell>
        </row>
      </sheetData>
      <sheetData sheetId="45"/>
      <sheetData sheetId="46">
        <row r="9">
          <cell r="B9">
            <v>1</v>
          </cell>
        </row>
      </sheetData>
      <sheetData sheetId="47"/>
      <sheetData sheetId="48"/>
      <sheetData sheetId="49"/>
      <sheetData sheetId="50"/>
      <sheetData sheetId="51"/>
      <sheetData sheetId="52">
        <row r="8">
          <cell r="A8" t="str">
            <v>BRS18J1P2</v>
          </cell>
        </row>
      </sheetData>
      <sheetData sheetId="53"/>
      <sheetData sheetId="54">
        <row r="9">
          <cell r="B9">
            <v>1</v>
          </cell>
        </row>
      </sheetData>
      <sheetData sheetId="55"/>
      <sheetData sheetId="56"/>
      <sheetData sheetId="57"/>
      <sheetData sheetId="58"/>
      <sheetData sheetId="59"/>
      <sheetData sheetId="60">
        <row r="8">
          <cell r="A8" t="str">
            <v>BRS18J1P2</v>
          </cell>
        </row>
      </sheetData>
      <sheetData sheetId="61"/>
      <sheetData sheetId="62">
        <row r="9">
          <cell r="B9">
            <v>1</v>
          </cell>
        </row>
      </sheetData>
      <sheetData sheetId="63"/>
      <sheetData sheetId="64"/>
      <sheetData sheetId="65"/>
      <sheetData sheetId="6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EUR TRANSACTIONS"/>
      <sheetName val="USD TRANSACTIONS"/>
      <sheetName val="EUR CASH TRANSACTIONS"/>
      <sheetName val="USD CASH TRANSACTIONS"/>
      <sheetName val="EUR COLLATERAL HOLDINGS"/>
      <sheetName val="USD COLLATERAL HOLDINGS"/>
      <sheetName val="EUR COLLECTION ACCT"/>
      <sheetName val="USD COLLECTION ACCT"/>
      <sheetName val="EUR COLLATERAL ACCT"/>
      <sheetName val="USD COLLATERAL ACCT"/>
      <sheetName val="EUR DIST RESERVE ACCT"/>
      <sheetName val="USD DIST RESERVE ACCT"/>
      <sheetName val="ITOE XFER"/>
      <sheetName val="EUR_TRANSACTIONS"/>
      <sheetName val="USD_TRANSACTIONS"/>
      <sheetName val="EUR_CASH_TRANSACTIONS"/>
      <sheetName val="USD_CASH_TRANSACTIONS"/>
      <sheetName val="EUR_COLLATERAL_HOLDINGS"/>
      <sheetName val="USD_COLLATERAL_HOLDINGS"/>
      <sheetName val="EUR_COLLECTION_ACCT"/>
      <sheetName val="USD_COLLECTION_ACCT"/>
      <sheetName val="EUR_COLLATERAL_ACCT"/>
      <sheetName val="USD_COLLATERAL_ACCT"/>
      <sheetName val="EUR_DIST_RESERVE_ACCT"/>
      <sheetName val="USD_DIST_RESERVE_ACCT"/>
      <sheetName val="ITOE_XFER"/>
    </sheetNames>
    <sheetDataSet>
      <sheetData sheetId="0">
        <row r="1">
          <cell r="B1" t="str">
            <v>ZAIS ZEPHYR A-3, LTD.</v>
          </cell>
        </row>
      </sheetData>
      <sheetData sheetId="1"/>
      <sheetData sheetId="2"/>
      <sheetData sheetId="3"/>
      <sheetData sheetId="4"/>
      <sheetData sheetId="5"/>
      <sheetData sheetId="6">
        <row r="8">
          <cell r="A8" t="str">
            <v>USG3332MAA56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uirements"/>
      <sheetName val="Sheet1"/>
      <sheetName val="Sheet2"/>
      <sheetName val="Sheet3"/>
      <sheetName val="Collateral"/>
      <sheetName val="MdyRtg"/>
      <sheetName val="Collection1200 (2)"/>
      <sheetName val="LeftOverItems"/>
      <sheetName val="latest Daily Balance01.05"/>
      <sheetName val="Cash Rec (2)"/>
      <sheetName val="Adj for this month"/>
      <sheetName val="Adj for Dec month"/>
      <sheetName val="Sheet4"/>
      <sheetName val="Sheet5"/>
      <sheetName val="Sheet6"/>
      <sheetName val="Sheet7"/>
      <sheetName val="Cash Rec"/>
      <sheetName val="Sheet8"/>
      <sheetName val="#REF"/>
      <sheetName val="Collection1200_(2)"/>
      <sheetName val="latest_Daily_Balance01_05"/>
      <sheetName val="Cash_Rec_(2)"/>
      <sheetName val="Adj_for_this_month"/>
      <sheetName val="Adj_for_Dec_month"/>
      <sheetName val="Cash_Rec"/>
      <sheetName val="Master"/>
      <sheetName val="Monthly"/>
      <sheetName val="Deferred"/>
      <sheetName val="COLL detail"/>
      <sheetName val="Pledged Securities"/>
      <sheetName val="Rating Info"/>
      <sheetName val="IC-OC-PV Tests (2)"/>
      <sheetName val="fixed calc"/>
      <sheetName val="CONCENTRATION"/>
      <sheetName val="Projection Report"/>
      <sheetName val="Rating"/>
      <sheetName val="Valuation p.1"/>
      <sheetName val="Valuation p.2"/>
      <sheetName val="Bloomberg^"/>
      <sheetName val="SUMMARY"/>
      <sheetName val="Collection1200_(2)1"/>
      <sheetName val="latest_Daily_Balance01_051"/>
      <sheetName val="Cash_Rec_(2)1"/>
      <sheetName val="Adj_for_this_month1"/>
      <sheetName val="Adj_for_Dec_month1"/>
      <sheetName val="Cash_Rec1"/>
      <sheetName val="COLL_detail"/>
      <sheetName val="Pledged_Securities"/>
      <sheetName val="Rating_Info"/>
      <sheetName val="IC-OC-PV_Tests_(2)"/>
      <sheetName val="fixed_calc"/>
      <sheetName val="Projection_Report"/>
      <sheetName val="Valuation_p_1"/>
      <sheetName val="Valuation_p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abSelected="1" view="pageBreakPreview" topLeftCell="A2" zoomScaleNormal="100" zoomScaleSheetLayoutView="100" workbookViewId="0">
      <selection activeCell="A4" sqref="A4"/>
    </sheetView>
  </sheetViews>
  <sheetFormatPr defaultRowHeight="14.4" x14ac:dyDescent="0.3"/>
  <cols>
    <col min="2" max="2" width="43.33203125" style="1" customWidth="1"/>
    <col min="3" max="3" width="5.6640625" style="1" hidden="1" customWidth="1"/>
    <col min="4" max="8" width="12.44140625" style="1" customWidth="1"/>
  </cols>
  <sheetData>
    <row r="1" spans="2:8" hidden="1" x14ac:dyDescent="0.3">
      <c r="F1" s="2">
        <v>1.2</v>
      </c>
      <c r="G1" s="2">
        <v>1.2</v>
      </c>
      <c r="H1" s="2">
        <v>1.2</v>
      </c>
    </row>
    <row r="2" spans="2:8" x14ac:dyDescent="0.3">
      <c r="B2" s="3" t="s">
        <v>61</v>
      </c>
      <c r="C2" s="3"/>
      <c r="D2" s="3"/>
      <c r="E2" s="3"/>
      <c r="F2" s="3"/>
      <c r="G2" s="3"/>
      <c r="H2" s="3"/>
    </row>
    <row r="3" spans="2:8" x14ac:dyDescent="0.3">
      <c r="B3" s="4"/>
      <c r="C3" s="4"/>
      <c r="E3" s="4"/>
      <c r="F3" s="4"/>
      <c r="G3" s="4"/>
      <c r="H3" s="33" t="s">
        <v>0</v>
      </c>
    </row>
    <row r="4" spans="2:8" x14ac:dyDescent="0.3">
      <c r="B4" s="45" t="s">
        <v>1</v>
      </c>
      <c r="C4" s="45"/>
      <c r="D4" s="45"/>
      <c r="E4" s="45"/>
      <c r="F4" s="45"/>
      <c r="G4" s="45"/>
      <c r="H4" s="45"/>
    </row>
    <row r="5" spans="2:8" s="8" customFormat="1" x14ac:dyDescent="0.3">
      <c r="B5" s="5"/>
      <c r="C5" s="5"/>
      <c r="D5" s="6" t="s">
        <v>2</v>
      </c>
      <c r="E5" s="6" t="s">
        <v>3</v>
      </c>
      <c r="F5" s="6" t="s">
        <v>4</v>
      </c>
      <c r="G5" s="6" t="s">
        <v>4</v>
      </c>
      <c r="H5" s="6" t="s">
        <v>4</v>
      </c>
    </row>
    <row r="6" spans="2:8" ht="43.2" x14ac:dyDescent="0.3">
      <c r="B6" s="9" t="s">
        <v>5</v>
      </c>
      <c r="C6" s="10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</row>
    <row r="7" spans="2:8" x14ac:dyDescent="0.3">
      <c r="B7" s="12"/>
      <c r="C7" s="12"/>
      <c r="D7" s="12"/>
      <c r="E7" s="12"/>
      <c r="F7" s="12"/>
      <c r="G7" s="12"/>
      <c r="H7" s="12"/>
    </row>
    <row r="8" spans="2:8" x14ac:dyDescent="0.3">
      <c r="B8" s="13" t="s">
        <v>12</v>
      </c>
      <c r="C8" s="12"/>
      <c r="D8" s="14">
        <v>7263138.7000000002</v>
      </c>
      <c r="E8" s="14" t="e">
        <f>-SUMIFS('[45]TB 2024'!P:P,'[45]TB 2024'!F:F,B8)</f>
        <v>#VALUE!</v>
      </c>
      <c r="F8" s="42" t="e">
        <f>E8*$F$1</f>
        <v>#VALUE!</v>
      </c>
      <c r="G8" s="14" t="e">
        <f>F8*$G$1</f>
        <v>#VALUE!</v>
      </c>
      <c r="H8" s="42" t="e">
        <f>G8*$H$1</f>
        <v>#VALUE!</v>
      </c>
    </row>
    <row r="9" spans="2:8" s="16" customFormat="1" x14ac:dyDescent="0.3">
      <c r="B9" s="12" t="s">
        <v>13</v>
      </c>
      <c r="C9" s="12"/>
      <c r="D9" s="15">
        <f>'[45]COGS Working'!C4</f>
        <v>4417566.1056000376</v>
      </c>
      <c r="E9" s="15">
        <f>'[45]COGS Working'!C11</f>
        <v>5245664.1700000111</v>
      </c>
      <c r="F9" s="25">
        <f t="shared" ref="F9:H10" si="0">E9*120%</f>
        <v>6294797.0040000128</v>
      </c>
      <c r="G9" s="15">
        <f t="shared" si="0"/>
        <v>7553756.4048000146</v>
      </c>
      <c r="H9" s="25">
        <f t="shared" si="0"/>
        <v>9064507.6857600175</v>
      </c>
    </row>
    <row r="10" spans="2:8" s="16" customFormat="1" x14ac:dyDescent="0.3">
      <c r="B10" s="12" t="s">
        <v>14</v>
      </c>
      <c r="C10" s="12"/>
      <c r="D10" s="15">
        <f>'[45]COGS Working'!C5</f>
        <v>2845572.5172054814</v>
      </c>
      <c r="E10" s="15">
        <f>'[45]COGS Working'!C12</f>
        <v>2284088.1399999894</v>
      </c>
      <c r="F10" s="25">
        <f t="shared" si="0"/>
        <v>2740905.7679999871</v>
      </c>
      <c r="G10" s="15">
        <f t="shared" si="0"/>
        <v>3289086.9215999846</v>
      </c>
      <c r="H10" s="25">
        <f t="shared" si="0"/>
        <v>3946904.3059199816</v>
      </c>
    </row>
    <row r="11" spans="2:8" s="16" customFormat="1" x14ac:dyDescent="0.3">
      <c r="B11" s="12" t="s">
        <v>15</v>
      </c>
      <c r="C11" s="12"/>
      <c r="D11" s="15">
        <v>87504.18</v>
      </c>
      <c r="E11" s="15">
        <v>22679.19</v>
      </c>
      <c r="F11" s="25">
        <f>E11*$F$1</f>
        <v>27215.027999999998</v>
      </c>
      <c r="G11" s="15">
        <f t="shared" ref="G11:G12" si="1">F11*$G$1</f>
        <v>32658.033599999995</v>
      </c>
      <c r="H11" s="25">
        <f>G11*$H$1</f>
        <v>39189.640319999991</v>
      </c>
    </row>
    <row r="12" spans="2:8" s="16" customFormat="1" x14ac:dyDescent="0.3">
      <c r="B12" s="21" t="s">
        <v>16</v>
      </c>
      <c r="C12" s="22">
        <v>3</v>
      </c>
      <c r="D12" s="23">
        <v>89988.58</v>
      </c>
      <c r="E12" s="15">
        <v>89798.150000000009</v>
      </c>
      <c r="F12" s="25">
        <f>E12*$F$1</f>
        <v>107757.78000000001</v>
      </c>
      <c r="G12" s="15">
        <f t="shared" si="1"/>
        <v>129309.33600000001</v>
      </c>
      <c r="H12" s="25">
        <f>G12*$H$1</f>
        <v>155171.20320000002</v>
      </c>
    </row>
    <row r="13" spans="2:8" s="16" customFormat="1" x14ac:dyDescent="0.3">
      <c r="B13" s="17" t="s">
        <v>17</v>
      </c>
      <c r="C13" s="12"/>
      <c r="D13" s="29">
        <f>SUM(D9:D12)</f>
        <v>7440631.3828055188</v>
      </c>
      <c r="E13" s="29">
        <f>SUM(E9:E12)</f>
        <v>7642229.6500000013</v>
      </c>
      <c r="F13" s="29">
        <f>SUM(F9:F12)</f>
        <v>9170675.5800000001</v>
      </c>
      <c r="G13" s="29">
        <f>SUM(G9:G12)</f>
        <v>11004810.695999999</v>
      </c>
      <c r="H13" s="29">
        <f>SUM(H9:H12)</f>
        <v>13205772.835199999</v>
      </c>
    </row>
    <row r="14" spans="2:8" x14ac:dyDescent="0.3">
      <c r="B14" s="12"/>
      <c r="C14" s="12"/>
      <c r="D14" s="12"/>
      <c r="E14" s="12"/>
      <c r="F14" s="12"/>
      <c r="G14" s="12"/>
      <c r="H14" s="12"/>
    </row>
    <row r="15" spans="2:8" x14ac:dyDescent="0.3">
      <c r="B15" s="17" t="s">
        <v>18</v>
      </c>
      <c r="C15" s="12"/>
      <c r="D15" s="12"/>
      <c r="E15" s="12"/>
      <c r="F15" s="12"/>
      <c r="G15" s="12"/>
      <c r="H15" s="12"/>
    </row>
    <row r="16" spans="2:8" x14ac:dyDescent="0.3">
      <c r="B16" s="17"/>
      <c r="C16" s="12"/>
      <c r="D16" s="12"/>
      <c r="E16" s="12"/>
      <c r="F16" s="12"/>
      <c r="G16" s="12"/>
      <c r="H16" s="12"/>
    </row>
    <row r="17" spans="1:8" hidden="1" x14ac:dyDescent="0.3">
      <c r="A17" s="18" t="s">
        <v>19</v>
      </c>
      <c r="B17" s="19" t="s">
        <v>19</v>
      </c>
      <c r="C17" s="20">
        <v>4</v>
      </c>
      <c r="D17" s="15">
        <v>1118743.8200000003</v>
      </c>
      <c r="E17" s="15">
        <v>1223976.5499999998</v>
      </c>
      <c r="F17" s="25">
        <f>E17*$F$1</f>
        <v>1468771.8599999996</v>
      </c>
      <c r="G17" s="15">
        <f t="shared" ref="G17:G24" si="2">F17*$G$1</f>
        <v>1762526.2319999996</v>
      </c>
      <c r="H17" s="25">
        <f t="shared" ref="H17:H24" si="3">G17*$H$1</f>
        <v>2115031.4783999994</v>
      </c>
    </row>
    <row r="18" spans="1:8" hidden="1" x14ac:dyDescent="0.3">
      <c r="B18" s="21" t="s">
        <v>20</v>
      </c>
      <c r="C18" s="22"/>
      <c r="D18" s="23">
        <v>2194221.9000000004</v>
      </c>
      <c r="E18" s="24"/>
      <c r="F18" s="25"/>
      <c r="G18" s="15"/>
      <c r="H18" s="25"/>
    </row>
    <row r="19" spans="1:8" ht="28.8" hidden="1" x14ac:dyDescent="0.3">
      <c r="A19" t="s">
        <v>21</v>
      </c>
      <c r="B19" s="26" t="s">
        <v>22</v>
      </c>
      <c r="C19" s="27">
        <v>5</v>
      </c>
      <c r="D19" s="28">
        <v>24459.879999999073</v>
      </c>
      <c r="E19" s="43">
        <v>1438853.3245001843</v>
      </c>
      <c r="F19" s="43">
        <f t="shared" ref="F19:F21" si="4">E19*$F$1</f>
        <v>1726623.989400221</v>
      </c>
      <c r="G19" s="28">
        <f t="shared" si="2"/>
        <v>2071948.7872802652</v>
      </c>
      <c r="H19" s="43">
        <f t="shared" si="3"/>
        <v>2486338.5447363183</v>
      </c>
    </row>
    <row r="20" spans="1:8" s="16" customFormat="1" x14ac:dyDescent="0.3">
      <c r="B20" s="26" t="s">
        <v>23</v>
      </c>
      <c r="C20" s="27">
        <v>4</v>
      </c>
      <c r="D20" s="44">
        <f>SUM(D17:D19)</f>
        <v>3337425.5999999996</v>
      </c>
      <c r="E20" s="44">
        <f>SUM(E17:E19)</f>
        <v>2662829.8745001843</v>
      </c>
      <c r="F20" s="44">
        <f>'[45]COGS Working'!D20</f>
        <v>3234114.0327656101</v>
      </c>
      <c r="G20" s="44">
        <f>'[45]COGS Working'!D26</f>
        <v>3880936.8393187323</v>
      </c>
      <c r="H20" s="44">
        <f>'[45]COGS Working'!D32</f>
        <v>4657124.2071824782</v>
      </c>
    </row>
    <row r="21" spans="1:8" s="16" customFormat="1" x14ac:dyDescent="0.3">
      <c r="B21" s="12" t="s">
        <v>24</v>
      </c>
      <c r="C21" s="12"/>
      <c r="D21" s="15">
        <v>1105598.3700000001</v>
      </c>
      <c r="E21" s="15">
        <v>1380180.2099999997</v>
      </c>
      <c r="F21" s="25">
        <f t="shared" si="4"/>
        <v>1656216.2519999996</v>
      </c>
      <c r="G21" s="15">
        <f t="shared" si="2"/>
        <v>1987459.5023999994</v>
      </c>
      <c r="H21" s="25">
        <f t="shared" si="3"/>
        <v>2384951.402879999</v>
      </c>
    </row>
    <row r="22" spans="1:8" s="16" customFormat="1" x14ac:dyDescent="0.3">
      <c r="B22" s="12" t="s">
        <v>25</v>
      </c>
      <c r="C22" s="20">
        <v>6</v>
      </c>
      <c r="D22" s="23">
        <v>122440.34</v>
      </c>
      <c r="E22" s="15">
        <v>77862.64</v>
      </c>
      <c r="F22" s="25">
        <f>E22*$F$1</f>
        <v>93435.167999999991</v>
      </c>
      <c r="G22" s="15">
        <f t="shared" si="2"/>
        <v>112122.20159999999</v>
      </c>
      <c r="H22" s="25">
        <f t="shared" si="3"/>
        <v>134546.64191999997</v>
      </c>
    </row>
    <row r="23" spans="1:8" x14ac:dyDescent="0.3">
      <c r="B23" s="12" t="s">
        <v>26</v>
      </c>
      <c r="C23" s="12"/>
      <c r="D23" s="15">
        <v>104040.55</v>
      </c>
      <c r="E23" s="15">
        <v>111459.91</v>
      </c>
      <c r="F23" s="25">
        <f>E23*$F$1</f>
        <v>133751.89199999999</v>
      </c>
      <c r="G23" s="15">
        <f t="shared" si="2"/>
        <v>160502.27039999998</v>
      </c>
      <c r="H23" s="25">
        <f t="shared" si="3"/>
        <v>192602.72447999998</v>
      </c>
    </row>
    <row r="24" spans="1:8" s="16" customFormat="1" x14ac:dyDescent="0.3">
      <c r="B24" s="12" t="s">
        <v>27</v>
      </c>
      <c r="C24" s="20">
        <v>7</v>
      </c>
      <c r="D24" s="15">
        <v>841157.57999999984</v>
      </c>
      <c r="E24" s="15">
        <v>859579.97999999986</v>
      </c>
      <c r="F24" s="25">
        <f>E24*$F$1</f>
        <v>1031495.9759999998</v>
      </c>
      <c r="G24" s="15">
        <f t="shared" si="2"/>
        <v>1237795.1711999997</v>
      </c>
      <c r="H24" s="25">
        <f t="shared" si="3"/>
        <v>1485354.2054399997</v>
      </c>
    </row>
    <row r="25" spans="1:8" x14ac:dyDescent="0.3">
      <c r="B25" s="17" t="s">
        <v>28</v>
      </c>
      <c r="C25" s="20"/>
      <c r="D25" s="29">
        <f>SUM(D20:D24)</f>
        <v>5510662.4399999995</v>
      </c>
      <c r="E25" s="29">
        <f t="shared" ref="E25:H25" si="5">SUM(E20:E24)</f>
        <v>5091912.6145001836</v>
      </c>
      <c r="F25" s="29">
        <f t="shared" si="5"/>
        <v>6149013.3207656089</v>
      </c>
      <c r="G25" s="29">
        <f t="shared" si="5"/>
        <v>7378815.9849187313</v>
      </c>
      <c r="H25" s="29">
        <f t="shared" si="5"/>
        <v>8854579.1819024775</v>
      </c>
    </row>
    <row r="26" spans="1:8" s="30" customFormat="1" x14ac:dyDescent="0.3">
      <c r="B26" s="19"/>
      <c r="C26" s="31"/>
      <c r="D26" s="32"/>
      <c r="E26" s="31"/>
      <c r="F26" s="31"/>
      <c r="G26" s="31"/>
      <c r="H26" s="31"/>
    </row>
    <row r="27" spans="1:8" x14ac:dyDescent="0.3">
      <c r="B27" s="17" t="s">
        <v>29</v>
      </c>
      <c r="C27" s="20"/>
      <c r="D27" s="29">
        <f>D13-D25</f>
        <v>1929968.9428055193</v>
      </c>
      <c r="E27" s="29">
        <f>E13-E25</f>
        <v>2550317.0354998177</v>
      </c>
      <c r="F27" s="29">
        <f t="shared" ref="F27:H27" si="6">F13-F25</f>
        <v>3021662.2592343912</v>
      </c>
      <c r="G27" s="29">
        <f t="shared" si="6"/>
        <v>3625994.7110812673</v>
      </c>
      <c r="H27" s="29">
        <f t="shared" si="6"/>
        <v>4351193.6532975212</v>
      </c>
    </row>
    <row r="28" spans="1:8" x14ac:dyDescent="0.3">
      <c r="B28" s="17"/>
      <c r="C28" s="20"/>
      <c r="D28" s="29"/>
      <c r="E28" s="20"/>
      <c r="F28" s="20"/>
      <c r="G28" s="20"/>
      <c r="H28" s="20"/>
    </row>
    <row r="29" spans="1:8" x14ac:dyDescent="0.3">
      <c r="B29" s="12" t="s">
        <v>30</v>
      </c>
      <c r="C29" s="12"/>
      <c r="D29" s="15">
        <f>202441.8</f>
        <v>202441.8</v>
      </c>
      <c r="E29" s="15">
        <v>0</v>
      </c>
      <c r="F29" s="25">
        <f>E29*$F$1</f>
        <v>0</v>
      </c>
      <c r="G29" s="15">
        <f t="shared" ref="G29" si="7">F29*$G$1</f>
        <v>0</v>
      </c>
      <c r="H29" s="25">
        <f t="shared" ref="H29:H30" si="8">G29*$H$1</f>
        <v>0</v>
      </c>
    </row>
    <row r="30" spans="1:8" x14ac:dyDescent="0.3">
      <c r="B30" s="12" t="s">
        <v>31</v>
      </c>
      <c r="C30" s="12"/>
      <c r="D30" s="15">
        <f>-'[45]TB 2024'!P207</f>
        <v>0</v>
      </c>
      <c r="E30" s="15">
        <f>E27*12.5%</f>
        <v>318789.62943747721</v>
      </c>
      <c r="F30" s="15">
        <f t="shared" ref="F30:G30" si="9">F27*12.5%</f>
        <v>377707.78240429889</v>
      </c>
      <c r="G30" s="15">
        <f t="shared" si="9"/>
        <v>453249.33888515842</v>
      </c>
      <c r="H30" s="25">
        <f t="shared" si="8"/>
        <v>543899.20666219003</v>
      </c>
    </row>
    <row r="31" spans="1:8" x14ac:dyDescent="0.3">
      <c r="B31" s="12"/>
      <c r="C31" s="12"/>
      <c r="D31" s="12"/>
      <c r="E31" s="12"/>
      <c r="F31" s="12"/>
      <c r="G31" s="12"/>
      <c r="H31" s="12"/>
    </row>
    <row r="32" spans="1:8" s="1" customFormat="1" x14ac:dyDescent="0.3">
      <c r="B32" s="17" t="s">
        <v>32</v>
      </c>
      <c r="C32" s="12"/>
      <c r="D32" s="29">
        <f>D27-D29-D30</f>
        <v>1727527.1428055193</v>
      </c>
      <c r="E32" s="29">
        <f>E27-E29-E30</f>
        <v>2231527.4060623404</v>
      </c>
      <c r="F32" s="29">
        <f t="shared" ref="F32:H32" si="10">F27-F29-F30</f>
        <v>2643954.4768300923</v>
      </c>
      <c r="G32" s="29">
        <f t="shared" si="10"/>
        <v>3172745.372196109</v>
      </c>
      <c r="H32" s="29">
        <f t="shared" si="10"/>
        <v>3807294.446635331</v>
      </c>
    </row>
    <row r="33" spans="2:8" s="1" customFormat="1" x14ac:dyDescent="0.3">
      <c r="B33" s="12"/>
      <c r="C33" s="12"/>
      <c r="D33" s="12"/>
      <c r="E33" s="12"/>
      <c r="F33" s="12"/>
      <c r="G33" s="12"/>
      <c r="H33" s="12"/>
    </row>
    <row r="34" spans="2:8" s="1" customFormat="1" x14ac:dyDescent="0.3">
      <c r="B34" s="12" t="s">
        <v>33</v>
      </c>
      <c r="C34" s="12"/>
      <c r="D34" s="29">
        <f>SUM(D32:D32)</f>
        <v>1727527.1428055193</v>
      </c>
      <c r="E34" s="29">
        <f>SUM(E32:E32)</f>
        <v>2231527.4060623404</v>
      </c>
      <c r="F34" s="29">
        <f>SUM(F32:F32)</f>
        <v>2643954.4768300923</v>
      </c>
      <c r="G34" s="29">
        <f>SUM(G32:G32)</f>
        <v>3172745.372196109</v>
      </c>
      <c r="H34" s="29">
        <f>SUM(H32:H32)</f>
        <v>3807294.446635331</v>
      </c>
    </row>
    <row r="35" spans="2:8" s="1" customFormat="1" x14ac:dyDescent="0.3"/>
  </sheetData>
  <mergeCells count="1">
    <mergeCell ref="B4:H4"/>
  </mergeCells>
  <printOptions horizontalCentered="1"/>
  <pageMargins left="0.35433070866141736" right="0.39370078740157483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showGridLines="0" view="pageBreakPreview" topLeftCell="A36" zoomScaleNormal="100" zoomScaleSheetLayoutView="100" workbookViewId="0">
      <selection activeCell="B36" sqref="B36"/>
    </sheetView>
  </sheetViews>
  <sheetFormatPr defaultRowHeight="14.4" x14ac:dyDescent="0.3"/>
  <cols>
    <col min="2" max="2" width="43.33203125" style="1" customWidth="1"/>
    <col min="3" max="3" width="5.6640625" style="1" hidden="1" customWidth="1"/>
    <col min="4" max="8" width="12.44140625" style="1" customWidth="1"/>
  </cols>
  <sheetData>
    <row r="1" spans="2:8" hidden="1" x14ac:dyDescent="0.3">
      <c r="F1" s="2">
        <v>1.2</v>
      </c>
      <c r="G1" s="2">
        <v>1.2</v>
      </c>
      <c r="H1" s="2">
        <v>1.2</v>
      </c>
    </row>
    <row r="2" spans="2:8" hidden="1" x14ac:dyDescent="0.3">
      <c r="B2" s="3" t="s">
        <v>61</v>
      </c>
      <c r="C2" s="3"/>
      <c r="D2" s="3"/>
      <c r="E2" s="3"/>
      <c r="F2" s="3"/>
      <c r="G2" s="3"/>
      <c r="H2" s="3"/>
    </row>
    <row r="3" spans="2:8" hidden="1" x14ac:dyDescent="0.3">
      <c r="B3" s="4"/>
      <c r="C3" s="4"/>
      <c r="E3" s="4"/>
      <c r="F3" s="4"/>
      <c r="G3" s="4"/>
      <c r="H3" s="33" t="s">
        <v>0</v>
      </c>
    </row>
    <row r="4" spans="2:8" hidden="1" x14ac:dyDescent="0.3">
      <c r="B4" s="45" t="s">
        <v>1</v>
      </c>
      <c r="C4" s="45"/>
      <c r="D4" s="45"/>
      <c r="E4" s="45"/>
      <c r="F4" s="45"/>
      <c r="G4" s="45"/>
      <c r="H4" s="45"/>
    </row>
    <row r="5" spans="2:8" s="8" customFormat="1" hidden="1" x14ac:dyDescent="0.3">
      <c r="B5" s="5"/>
      <c r="C5" s="5"/>
      <c r="D5" s="6" t="s">
        <v>2</v>
      </c>
      <c r="E5" s="6" t="s">
        <v>3</v>
      </c>
      <c r="F5" s="6" t="s">
        <v>4</v>
      </c>
      <c r="G5" s="6" t="s">
        <v>4</v>
      </c>
      <c r="H5" s="6" t="s">
        <v>4</v>
      </c>
    </row>
    <row r="6" spans="2:8" ht="43.2" hidden="1" x14ac:dyDescent="0.3">
      <c r="B6" s="9" t="s">
        <v>5</v>
      </c>
      <c r="C6" s="10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</row>
    <row r="7" spans="2:8" hidden="1" x14ac:dyDescent="0.3">
      <c r="B7" s="12"/>
      <c r="C7" s="12"/>
      <c r="D7" s="12"/>
      <c r="E7" s="12"/>
      <c r="F7" s="12"/>
      <c r="G7" s="12"/>
      <c r="H7" s="12"/>
    </row>
    <row r="8" spans="2:8" hidden="1" x14ac:dyDescent="0.3">
      <c r="B8" s="13" t="s">
        <v>12</v>
      </c>
      <c r="C8" s="12"/>
      <c r="D8" s="14">
        <v>7263138.7000000002</v>
      </c>
      <c r="E8" s="14" t="e">
        <f>-SUMIFS('[45]TB 2024'!P:P,'[45]TB 2024'!F:F,B8)</f>
        <v>#VALUE!</v>
      </c>
      <c r="F8" s="42" t="e">
        <f>E8*$F$1</f>
        <v>#VALUE!</v>
      </c>
      <c r="G8" s="14" t="e">
        <f>F8*$G$1</f>
        <v>#VALUE!</v>
      </c>
      <c r="H8" s="42" t="e">
        <f>G8*$H$1</f>
        <v>#VALUE!</v>
      </c>
    </row>
    <row r="9" spans="2:8" s="16" customFormat="1" hidden="1" x14ac:dyDescent="0.3">
      <c r="B9" s="12" t="s">
        <v>13</v>
      </c>
      <c r="C9" s="12"/>
      <c r="D9" s="15">
        <f>'[45]COGS Working'!C4</f>
        <v>4417566.1056000376</v>
      </c>
      <c r="E9" s="15">
        <f>'[45]COGS Working'!C11</f>
        <v>5245664.1700000111</v>
      </c>
      <c r="F9" s="25">
        <f t="shared" ref="F9:H10" si="0">E9*120%</f>
        <v>6294797.0040000128</v>
      </c>
      <c r="G9" s="15">
        <f t="shared" si="0"/>
        <v>7553756.4048000146</v>
      </c>
      <c r="H9" s="25">
        <f t="shared" si="0"/>
        <v>9064507.6857600175</v>
      </c>
    </row>
    <row r="10" spans="2:8" s="16" customFormat="1" hidden="1" x14ac:dyDescent="0.3">
      <c r="B10" s="12" t="s">
        <v>14</v>
      </c>
      <c r="C10" s="12"/>
      <c r="D10" s="15">
        <f>'[45]COGS Working'!C5</f>
        <v>2845572.5172054814</v>
      </c>
      <c r="E10" s="15">
        <f>'[45]COGS Working'!C12</f>
        <v>2284088.1399999894</v>
      </c>
      <c r="F10" s="25">
        <f t="shared" si="0"/>
        <v>2740905.7679999871</v>
      </c>
      <c r="G10" s="15">
        <f t="shared" si="0"/>
        <v>3289086.9215999846</v>
      </c>
      <c r="H10" s="25">
        <f t="shared" si="0"/>
        <v>3946904.3059199816</v>
      </c>
    </row>
    <row r="11" spans="2:8" s="16" customFormat="1" hidden="1" x14ac:dyDescent="0.3">
      <c r="B11" s="12" t="s">
        <v>15</v>
      </c>
      <c r="C11" s="12"/>
      <c r="D11" s="15">
        <v>87504.18</v>
      </c>
      <c r="E11" s="15">
        <v>22679.19</v>
      </c>
      <c r="F11" s="25">
        <f>E11*$F$1</f>
        <v>27215.027999999998</v>
      </c>
      <c r="G11" s="15">
        <f t="shared" ref="G11:G12" si="1">F11*$G$1</f>
        <v>32658.033599999995</v>
      </c>
      <c r="H11" s="25">
        <f>G11*$H$1</f>
        <v>39189.640319999991</v>
      </c>
    </row>
    <row r="12" spans="2:8" s="16" customFormat="1" hidden="1" x14ac:dyDescent="0.3">
      <c r="B12" s="21" t="s">
        <v>16</v>
      </c>
      <c r="C12" s="22">
        <v>3</v>
      </c>
      <c r="D12" s="23">
        <v>89988.58</v>
      </c>
      <c r="E12" s="15">
        <v>89798.150000000009</v>
      </c>
      <c r="F12" s="25">
        <f>E12*$F$1</f>
        <v>107757.78000000001</v>
      </c>
      <c r="G12" s="15">
        <f t="shared" si="1"/>
        <v>129309.33600000001</v>
      </c>
      <c r="H12" s="25">
        <f>G12*$H$1</f>
        <v>155171.20320000002</v>
      </c>
    </row>
    <row r="13" spans="2:8" s="16" customFormat="1" hidden="1" x14ac:dyDescent="0.3">
      <c r="B13" s="17" t="s">
        <v>17</v>
      </c>
      <c r="C13" s="12"/>
      <c r="D13" s="29">
        <f>SUM(D9:D12)</f>
        <v>7440631.3828055188</v>
      </c>
      <c r="E13" s="29">
        <f>SUM(E9:E12)</f>
        <v>7642229.6500000013</v>
      </c>
      <c r="F13" s="29">
        <f>SUM(F9:F12)</f>
        <v>9170675.5800000001</v>
      </c>
      <c r="G13" s="29">
        <f>SUM(G9:G12)</f>
        <v>11004810.695999999</v>
      </c>
      <c r="H13" s="29">
        <f>SUM(H9:H12)</f>
        <v>13205772.835199999</v>
      </c>
    </row>
    <row r="14" spans="2:8" hidden="1" x14ac:dyDescent="0.3">
      <c r="B14" s="12"/>
      <c r="C14" s="12"/>
      <c r="D14" s="12"/>
      <c r="E14" s="12"/>
      <c r="F14" s="12"/>
      <c r="G14" s="12"/>
      <c r="H14" s="12"/>
    </row>
    <row r="15" spans="2:8" hidden="1" x14ac:dyDescent="0.3">
      <c r="B15" s="17" t="s">
        <v>18</v>
      </c>
      <c r="C15" s="12"/>
      <c r="D15" s="12"/>
      <c r="E15" s="12"/>
      <c r="F15" s="12"/>
      <c r="G15" s="12"/>
      <c r="H15" s="12"/>
    </row>
    <row r="16" spans="2:8" hidden="1" x14ac:dyDescent="0.3">
      <c r="B16" s="17"/>
      <c r="C16" s="12"/>
      <c r="D16" s="12"/>
      <c r="E16" s="12"/>
      <c r="F16" s="12"/>
      <c r="G16" s="12"/>
      <c r="H16" s="12"/>
    </row>
    <row r="17" spans="1:8" hidden="1" x14ac:dyDescent="0.3">
      <c r="A17" s="18" t="s">
        <v>19</v>
      </c>
      <c r="B17" s="19" t="s">
        <v>19</v>
      </c>
      <c r="C17" s="20">
        <v>4</v>
      </c>
      <c r="D17" s="15">
        <v>1118743.8200000003</v>
      </c>
      <c r="E17" s="15">
        <v>1223976.5499999998</v>
      </c>
      <c r="F17" s="25">
        <f>E17*$F$1</f>
        <v>1468771.8599999996</v>
      </c>
      <c r="G17" s="15">
        <f t="shared" ref="G17:G24" si="2">F17*$G$1</f>
        <v>1762526.2319999996</v>
      </c>
      <c r="H17" s="25">
        <f t="shared" ref="H17:H24" si="3">G17*$H$1</f>
        <v>2115031.4783999994</v>
      </c>
    </row>
    <row r="18" spans="1:8" hidden="1" x14ac:dyDescent="0.3">
      <c r="B18" s="21" t="s">
        <v>20</v>
      </c>
      <c r="C18" s="22"/>
      <c r="D18" s="23">
        <v>2194221.9000000004</v>
      </c>
      <c r="E18" s="24"/>
      <c r="F18" s="25"/>
      <c r="G18" s="15"/>
      <c r="H18" s="25"/>
    </row>
    <row r="19" spans="1:8" ht="28.8" hidden="1" x14ac:dyDescent="0.3">
      <c r="A19" t="s">
        <v>21</v>
      </c>
      <c r="B19" s="26" t="s">
        <v>22</v>
      </c>
      <c r="C19" s="27">
        <v>5</v>
      </c>
      <c r="D19" s="28">
        <v>24459.879999999073</v>
      </c>
      <c r="E19" s="43">
        <v>1438853.3245001843</v>
      </c>
      <c r="F19" s="43">
        <f t="shared" ref="F19:F21" si="4">E19*$F$1</f>
        <v>1726623.989400221</v>
      </c>
      <c r="G19" s="28">
        <f t="shared" si="2"/>
        <v>2071948.7872802652</v>
      </c>
      <c r="H19" s="43">
        <f t="shared" si="3"/>
        <v>2486338.5447363183</v>
      </c>
    </row>
    <row r="20" spans="1:8" s="16" customFormat="1" hidden="1" x14ac:dyDescent="0.3">
      <c r="B20" s="26" t="s">
        <v>23</v>
      </c>
      <c r="C20" s="27">
        <v>4</v>
      </c>
      <c r="D20" s="44">
        <f>SUM(D17:D19)</f>
        <v>3337425.5999999996</v>
      </c>
      <c r="E20" s="44">
        <f>SUM(E17:E19)</f>
        <v>2662829.8745001843</v>
      </c>
      <c r="F20" s="44">
        <f>'[45]COGS Working'!D20</f>
        <v>3234114.0327656101</v>
      </c>
      <c r="G20" s="44">
        <f>'[45]COGS Working'!D26</f>
        <v>3880936.8393187323</v>
      </c>
      <c r="H20" s="44">
        <f>'[45]COGS Working'!D32</f>
        <v>4657124.2071824782</v>
      </c>
    </row>
    <row r="21" spans="1:8" s="16" customFormat="1" hidden="1" x14ac:dyDescent="0.3">
      <c r="B21" s="12" t="s">
        <v>24</v>
      </c>
      <c r="C21" s="12"/>
      <c r="D21" s="15">
        <v>1105598.3700000001</v>
      </c>
      <c r="E21" s="15">
        <v>1380180.2099999997</v>
      </c>
      <c r="F21" s="25">
        <f t="shared" si="4"/>
        <v>1656216.2519999996</v>
      </c>
      <c r="G21" s="15">
        <f t="shared" si="2"/>
        <v>1987459.5023999994</v>
      </c>
      <c r="H21" s="25">
        <f t="shared" si="3"/>
        <v>2384951.402879999</v>
      </c>
    </row>
    <row r="22" spans="1:8" s="16" customFormat="1" hidden="1" x14ac:dyDescent="0.3">
      <c r="B22" s="12" t="s">
        <v>25</v>
      </c>
      <c r="C22" s="20">
        <v>6</v>
      </c>
      <c r="D22" s="23">
        <v>122440.34</v>
      </c>
      <c r="E22" s="15">
        <v>77862.64</v>
      </c>
      <c r="F22" s="25">
        <f>E22*$F$1</f>
        <v>93435.167999999991</v>
      </c>
      <c r="G22" s="15">
        <f t="shared" si="2"/>
        <v>112122.20159999999</v>
      </c>
      <c r="H22" s="25">
        <f t="shared" si="3"/>
        <v>134546.64191999997</v>
      </c>
    </row>
    <row r="23" spans="1:8" hidden="1" x14ac:dyDescent="0.3">
      <c r="B23" s="12" t="s">
        <v>26</v>
      </c>
      <c r="C23" s="12"/>
      <c r="D23" s="15">
        <v>104040.55</v>
      </c>
      <c r="E23" s="15">
        <v>111459.91</v>
      </c>
      <c r="F23" s="25">
        <f>E23*$F$1</f>
        <v>133751.89199999999</v>
      </c>
      <c r="G23" s="15">
        <f t="shared" si="2"/>
        <v>160502.27039999998</v>
      </c>
      <c r="H23" s="25">
        <f t="shared" si="3"/>
        <v>192602.72447999998</v>
      </c>
    </row>
    <row r="24" spans="1:8" s="16" customFormat="1" hidden="1" x14ac:dyDescent="0.3">
      <c r="B24" s="12" t="s">
        <v>27</v>
      </c>
      <c r="C24" s="20">
        <v>7</v>
      </c>
      <c r="D24" s="15">
        <v>841157.57999999984</v>
      </c>
      <c r="E24" s="15">
        <v>859579.97999999986</v>
      </c>
      <c r="F24" s="25">
        <f>E24*$F$1</f>
        <v>1031495.9759999998</v>
      </c>
      <c r="G24" s="15">
        <f t="shared" si="2"/>
        <v>1237795.1711999997</v>
      </c>
      <c r="H24" s="25">
        <f t="shared" si="3"/>
        <v>1485354.2054399997</v>
      </c>
    </row>
    <row r="25" spans="1:8" hidden="1" x14ac:dyDescent="0.3">
      <c r="B25" s="17" t="s">
        <v>28</v>
      </c>
      <c r="C25" s="20"/>
      <c r="D25" s="29">
        <f>SUM(D20:D24)</f>
        <v>5510662.4399999995</v>
      </c>
      <c r="E25" s="29">
        <f t="shared" ref="E25:H25" si="5">SUM(E20:E24)</f>
        <v>5091912.6145001836</v>
      </c>
      <c r="F25" s="29">
        <f t="shared" si="5"/>
        <v>6149013.3207656089</v>
      </c>
      <c r="G25" s="29">
        <f t="shared" si="5"/>
        <v>7378815.9849187313</v>
      </c>
      <c r="H25" s="29">
        <f t="shared" si="5"/>
        <v>8854579.1819024775</v>
      </c>
    </row>
    <row r="26" spans="1:8" s="30" customFormat="1" hidden="1" x14ac:dyDescent="0.3">
      <c r="B26" s="19"/>
      <c r="C26" s="31"/>
      <c r="D26" s="32"/>
      <c r="E26" s="31"/>
      <c r="F26" s="31"/>
      <c r="G26" s="31"/>
      <c r="H26" s="31"/>
    </row>
    <row r="27" spans="1:8" hidden="1" x14ac:dyDescent="0.3">
      <c r="B27" s="17" t="s">
        <v>29</v>
      </c>
      <c r="C27" s="20"/>
      <c r="D27" s="29">
        <f>D13-D25</f>
        <v>1929968.9428055193</v>
      </c>
      <c r="E27" s="29">
        <f>E13-E25</f>
        <v>2550317.0354998177</v>
      </c>
      <c r="F27" s="29">
        <f t="shared" ref="F27:H27" si="6">F13-F25</f>
        <v>3021662.2592343912</v>
      </c>
      <c r="G27" s="29">
        <f t="shared" si="6"/>
        <v>3625994.7110812673</v>
      </c>
      <c r="H27" s="29">
        <f t="shared" si="6"/>
        <v>4351193.6532975212</v>
      </c>
    </row>
    <row r="28" spans="1:8" hidden="1" x14ac:dyDescent="0.3">
      <c r="B28" s="17"/>
      <c r="C28" s="20"/>
      <c r="D28" s="29"/>
      <c r="E28" s="20"/>
      <c r="F28" s="20"/>
      <c r="G28" s="20"/>
      <c r="H28" s="20"/>
    </row>
    <row r="29" spans="1:8" hidden="1" x14ac:dyDescent="0.3">
      <c r="B29" s="12" t="s">
        <v>30</v>
      </c>
      <c r="C29" s="12"/>
      <c r="D29" s="15">
        <f>202441.8</f>
        <v>202441.8</v>
      </c>
      <c r="E29" s="15">
        <v>0</v>
      </c>
      <c r="F29" s="25">
        <f>E29*$F$1</f>
        <v>0</v>
      </c>
      <c r="G29" s="15">
        <f t="shared" ref="G29" si="7">F29*$G$1</f>
        <v>0</v>
      </c>
      <c r="H29" s="25">
        <f t="shared" ref="H29:H30" si="8">G29*$H$1</f>
        <v>0</v>
      </c>
    </row>
    <row r="30" spans="1:8" hidden="1" x14ac:dyDescent="0.3">
      <c r="B30" s="12" t="s">
        <v>31</v>
      </c>
      <c r="C30" s="12"/>
      <c r="D30" s="15">
        <f>-'[45]TB 2024'!P207</f>
        <v>0</v>
      </c>
      <c r="E30" s="15">
        <f>E27*12.5%</f>
        <v>318789.62943747721</v>
      </c>
      <c r="F30" s="15">
        <f t="shared" ref="F30:G30" si="9">F27*12.5%</f>
        <v>377707.78240429889</v>
      </c>
      <c r="G30" s="15">
        <f t="shared" si="9"/>
        <v>453249.33888515842</v>
      </c>
      <c r="H30" s="25">
        <f t="shared" si="8"/>
        <v>543899.20666219003</v>
      </c>
    </row>
    <row r="31" spans="1:8" hidden="1" x14ac:dyDescent="0.3">
      <c r="B31" s="12"/>
      <c r="C31" s="12"/>
      <c r="D31" s="12"/>
      <c r="E31" s="12"/>
      <c r="F31" s="12"/>
      <c r="G31" s="12"/>
      <c r="H31" s="12"/>
    </row>
    <row r="32" spans="1:8" s="1" customFormat="1" hidden="1" x14ac:dyDescent="0.3">
      <c r="B32" s="17" t="s">
        <v>32</v>
      </c>
      <c r="C32" s="12"/>
      <c r="D32" s="29">
        <f>D27-D29-D30</f>
        <v>1727527.1428055193</v>
      </c>
      <c r="E32" s="29">
        <f>E27-E29-E30</f>
        <v>2231527.4060623404</v>
      </c>
      <c r="F32" s="29">
        <f t="shared" ref="F32:H32" si="10">F27-F29-F30</f>
        <v>2643954.4768300923</v>
      </c>
      <c r="G32" s="29">
        <f t="shared" si="10"/>
        <v>3172745.372196109</v>
      </c>
      <c r="H32" s="29">
        <f t="shared" si="10"/>
        <v>3807294.446635331</v>
      </c>
    </row>
    <row r="33" spans="2:8" s="1" customFormat="1" hidden="1" x14ac:dyDescent="0.3">
      <c r="B33" s="12"/>
      <c r="C33" s="12"/>
      <c r="D33" s="12"/>
      <c r="E33" s="12"/>
      <c r="F33" s="12"/>
      <c r="G33" s="12"/>
      <c r="H33" s="12"/>
    </row>
    <row r="34" spans="2:8" s="1" customFormat="1" hidden="1" x14ac:dyDescent="0.3">
      <c r="B34" s="12" t="s">
        <v>33</v>
      </c>
      <c r="C34" s="12"/>
      <c r="D34" s="29">
        <f>SUM(D32:D32)</f>
        <v>1727527.1428055193</v>
      </c>
      <c r="E34" s="29">
        <f>SUM(E32:E32)</f>
        <v>2231527.4060623404</v>
      </c>
      <c r="F34" s="29">
        <f>SUM(F32:F32)</f>
        <v>2643954.4768300923</v>
      </c>
      <c r="G34" s="29">
        <f>SUM(G32:G32)</f>
        <v>3172745.372196109</v>
      </c>
      <c r="H34" s="29">
        <f>SUM(H32:H32)</f>
        <v>3807294.446635331</v>
      </c>
    </row>
    <row r="35" spans="2:8" s="1" customFormat="1" hidden="1" x14ac:dyDescent="0.3"/>
    <row r="36" spans="2:8" s="1" customFormat="1" x14ac:dyDescent="0.3"/>
    <row r="37" spans="2:8" s="1" customFormat="1" x14ac:dyDescent="0.3">
      <c r="B37" s="3" t="s">
        <v>61</v>
      </c>
      <c r="C37" s="3"/>
      <c r="D37" s="3"/>
      <c r="E37" s="3"/>
      <c r="F37" s="3"/>
      <c r="G37" s="3"/>
      <c r="H37" s="3"/>
    </row>
    <row r="38" spans="2:8" s="1" customFormat="1" x14ac:dyDescent="0.3">
      <c r="B38" s="4"/>
      <c r="C38" s="4"/>
      <c r="D38" s="4"/>
      <c r="E38" s="4"/>
      <c r="F38" s="4"/>
      <c r="G38" s="4"/>
      <c r="H38" s="33" t="s">
        <v>0</v>
      </c>
    </row>
    <row r="39" spans="2:8" s="1" customFormat="1" x14ac:dyDescent="0.3">
      <c r="B39" s="45" t="s">
        <v>34</v>
      </c>
      <c r="C39" s="45"/>
      <c r="D39" s="45"/>
      <c r="E39" s="45"/>
      <c r="F39" s="45"/>
      <c r="G39" s="45"/>
      <c r="H39" s="45"/>
    </row>
    <row r="40" spans="2:8" s="7" customFormat="1" x14ac:dyDescent="0.3">
      <c r="B40" s="5"/>
      <c r="C40" s="5"/>
      <c r="D40" s="6" t="s">
        <v>2</v>
      </c>
      <c r="E40" s="6" t="s">
        <v>3</v>
      </c>
      <c r="F40" s="6" t="s">
        <v>4</v>
      </c>
      <c r="G40" s="6" t="s">
        <v>4</v>
      </c>
      <c r="H40" s="6" t="s">
        <v>4</v>
      </c>
    </row>
    <row r="41" spans="2:8" s="1" customFormat="1" ht="43.2" x14ac:dyDescent="0.3">
      <c r="B41" s="34" t="s">
        <v>5</v>
      </c>
      <c r="C41" s="11" t="s">
        <v>6</v>
      </c>
      <c r="D41" s="11" t="s">
        <v>7</v>
      </c>
      <c r="E41" s="11" t="s">
        <v>8</v>
      </c>
      <c r="F41" s="11" t="s">
        <v>9</v>
      </c>
      <c r="G41" s="11" t="s">
        <v>10</v>
      </c>
      <c r="H41" s="11" t="s">
        <v>11</v>
      </c>
    </row>
    <row r="42" spans="2:8" s="1" customFormat="1" x14ac:dyDescent="0.3">
      <c r="B42" s="12"/>
      <c r="C42" s="12"/>
      <c r="D42" s="12"/>
      <c r="E42" s="12"/>
      <c r="F42" s="12"/>
      <c r="G42" s="12"/>
      <c r="H42" s="12"/>
    </row>
    <row r="43" spans="2:8" s="1" customFormat="1" x14ac:dyDescent="0.3">
      <c r="B43" s="17" t="s">
        <v>35</v>
      </c>
      <c r="C43" s="12"/>
      <c r="D43" s="12"/>
      <c r="E43" s="12"/>
      <c r="F43" s="12"/>
      <c r="G43" s="12"/>
      <c r="H43" s="12"/>
    </row>
    <row r="44" spans="2:8" s="16" customFormat="1" x14ac:dyDescent="0.3">
      <c r="B44" s="12" t="s">
        <v>36</v>
      </c>
      <c r="C44" s="12"/>
      <c r="D44" s="15">
        <v>1076177.6099999999</v>
      </c>
      <c r="E44" s="15">
        <v>1038427.6100000001</v>
      </c>
      <c r="F44" s="25">
        <v>1538427.61</v>
      </c>
      <c r="G44" s="25">
        <v>2038427.61</v>
      </c>
      <c r="H44" s="25">
        <v>2288427.6100000003</v>
      </c>
    </row>
    <row r="45" spans="2:8" s="1" customFormat="1" x14ac:dyDescent="0.3">
      <c r="B45" s="12" t="s">
        <v>37</v>
      </c>
      <c r="C45" s="12"/>
      <c r="D45" s="35">
        <v>1076177.6099999999</v>
      </c>
      <c r="E45" s="35">
        <v>1038427.6100000001</v>
      </c>
      <c r="F45" s="35">
        <v>1538427.61</v>
      </c>
      <c r="G45" s="35">
        <v>2038427.61</v>
      </c>
      <c r="H45" s="35">
        <v>2288427.6100000003</v>
      </c>
    </row>
    <row r="46" spans="2:8" s="1" customFormat="1" hidden="1" x14ac:dyDescent="0.3">
      <c r="B46" s="12"/>
      <c r="C46" s="12"/>
      <c r="D46" s="12"/>
      <c r="E46" s="12"/>
      <c r="F46" s="12"/>
      <c r="G46" s="12"/>
      <c r="H46" s="12"/>
    </row>
    <row r="47" spans="2:8" s="1" customFormat="1" hidden="1" x14ac:dyDescent="0.3">
      <c r="B47" s="12" t="s">
        <v>38</v>
      </c>
      <c r="C47" s="12"/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2:8" s="1" customFormat="1" hidden="1" x14ac:dyDescent="0.3">
      <c r="B48" s="12"/>
      <c r="C48" s="12"/>
      <c r="D48" s="12"/>
      <c r="E48" s="12"/>
      <c r="F48" s="12"/>
      <c r="G48" s="12"/>
      <c r="H48" s="12"/>
    </row>
    <row r="49" spans="2:8" s="1" customFormat="1" x14ac:dyDescent="0.3">
      <c r="B49" s="17" t="s">
        <v>39</v>
      </c>
      <c r="C49" s="12"/>
      <c r="D49" s="12"/>
      <c r="E49" s="12"/>
      <c r="F49" s="12"/>
      <c r="G49" s="12"/>
      <c r="H49" s="12"/>
    </row>
    <row r="50" spans="2:8" s="16" customFormat="1" x14ac:dyDescent="0.3">
      <c r="B50" s="12" t="s">
        <v>40</v>
      </c>
      <c r="C50" s="12"/>
      <c r="D50" s="15">
        <v>1061488.780000001</v>
      </c>
      <c r="E50" s="15">
        <v>1600784.4834105773</v>
      </c>
      <c r="F50" s="25">
        <v>1940468.4196593661</v>
      </c>
      <c r="G50" s="25">
        <v>2328562.1035912391</v>
      </c>
      <c r="H50" s="25">
        <v>2794274.5243094871</v>
      </c>
    </row>
    <row r="51" spans="2:8" s="1" customFormat="1" x14ac:dyDescent="0.3">
      <c r="B51" s="12" t="s">
        <v>41</v>
      </c>
      <c r="C51" s="12"/>
      <c r="D51" s="15">
        <v>312751.37000000005</v>
      </c>
      <c r="E51" s="15">
        <v>225945.66000000169</v>
      </c>
      <c r="F51" s="25">
        <v>225000</v>
      </c>
      <c r="G51" s="25">
        <v>225000</v>
      </c>
      <c r="H51" s="25">
        <v>225000</v>
      </c>
    </row>
    <row r="52" spans="2:8" s="16" customFormat="1" x14ac:dyDescent="0.3">
      <c r="B52" s="12" t="s">
        <v>42</v>
      </c>
      <c r="C52" s="12"/>
      <c r="D52" s="15">
        <v>2210000.5500000007</v>
      </c>
      <c r="E52" s="15">
        <v>3372296.3900000006</v>
      </c>
      <c r="F52" s="25">
        <v>3936100.6595835616</v>
      </c>
      <c r="G52" s="25">
        <v>4723320.7915002732</v>
      </c>
      <c r="H52" s="25">
        <v>5667984.9498003284</v>
      </c>
    </row>
    <row r="53" spans="2:8" s="16" customFormat="1" x14ac:dyDescent="0.3">
      <c r="B53" s="12" t="s">
        <v>43</v>
      </c>
      <c r="C53" s="20">
        <v>1</v>
      </c>
      <c r="D53" s="15">
        <v>1066634.5900000001</v>
      </c>
      <c r="E53" s="15">
        <v>40179.410000000003</v>
      </c>
      <c r="F53" s="25">
        <v>40179.410000000003</v>
      </c>
      <c r="G53" s="25">
        <v>40179.410000000003</v>
      </c>
      <c r="H53" s="25">
        <v>40179.410000000003</v>
      </c>
    </row>
    <row r="54" spans="2:8" s="1" customFormat="1" x14ac:dyDescent="0.3">
      <c r="B54" s="12" t="s">
        <v>44</v>
      </c>
      <c r="C54" s="12"/>
      <c r="D54" s="35">
        <v>4650875.2900000019</v>
      </c>
      <c r="E54" s="35">
        <v>5239205.94341058</v>
      </c>
      <c r="F54" s="35">
        <v>6141748.4892429281</v>
      </c>
      <c r="G54" s="35">
        <v>7317062.3050915124</v>
      </c>
      <c r="H54" s="35">
        <v>8727438.8841098156</v>
      </c>
    </row>
    <row r="55" spans="2:8" s="1" customFormat="1" ht="15" thickBot="1" x14ac:dyDescent="0.35">
      <c r="B55" s="12"/>
      <c r="C55" s="12"/>
      <c r="D55" s="36"/>
      <c r="E55" s="36"/>
      <c r="F55" s="36"/>
      <c r="G55" s="36"/>
      <c r="H55" s="36"/>
    </row>
    <row r="56" spans="2:8" s="39" customFormat="1" ht="15.6" thickTop="1" thickBot="1" x14ac:dyDescent="0.35">
      <c r="B56" s="17" t="s">
        <v>45</v>
      </c>
      <c r="C56" s="17"/>
      <c r="D56" s="38">
        <v>5727052.9000000022</v>
      </c>
      <c r="E56" s="38">
        <v>6277633.5534105804</v>
      </c>
      <c r="F56" s="38">
        <v>7680176.0992429284</v>
      </c>
      <c r="G56" s="38">
        <v>9355489.9150915127</v>
      </c>
      <c r="H56" s="38">
        <v>11015866.494109817</v>
      </c>
    </row>
    <row r="57" spans="2:8" s="1" customFormat="1" ht="15" thickTop="1" x14ac:dyDescent="0.3">
      <c r="B57" s="12"/>
      <c r="C57" s="12"/>
      <c r="D57" s="40"/>
      <c r="E57" s="40"/>
      <c r="F57" s="40"/>
      <c r="G57" s="40"/>
      <c r="H57" s="40"/>
    </row>
    <row r="58" spans="2:8" s="1" customFormat="1" x14ac:dyDescent="0.3">
      <c r="B58" s="17" t="s">
        <v>46</v>
      </c>
      <c r="C58" s="12"/>
      <c r="D58" s="12"/>
      <c r="E58" s="12"/>
      <c r="F58" s="12"/>
      <c r="G58" s="12"/>
      <c r="H58" s="12"/>
    </row>
    <row r="59" spans="2:8" s="1" customFormat="1" x14ac:dyDescent="0.3">
      <c r="B59" s="12" t="s">
        <v>47</v>
      </c>
      <c r="C59" s="12"/>
      <c r="D59" s="15">
        <v>920001</v>
      </c>
      <c r="E59" s="15">
        <v>920001</v>
      </c>
      <c r="F59" s="25">
        <v>920001</v>
      </c>
      <c r="G59" s="15">
        <v>920001</v>
      </c>
      <c r="H59" s="25">
        <v>920001</v>
      </c>
    </row>
    <row r="60" spans="2:8" s="1" customFormat="1" x14ac:dyDescent="0.3">
      <c r="B60" s="12" t="s">
        <v>48</v>
      </c>
      <c r="C60" s="12"/>
      <c r="D60" s="15">
        <v>263066.80000000051</v>
      </c>
      <c r="E60" s="15">
        <v>2493274.3760623406</v>
      </c>
      <c r="F60" s="15">
        <v>3700751.1849424867</v>
      </c>
      <c r="G60" s="15">
        <v>5101133.4819309823</v>
      </c>
      <c r="H60" s="15">
        <v>6781280.0383171793</v>
      </c>
    </row>
    <row r="61" spans="2:8" s="1" customFormat="1" x14ac:dyDescent="0.3">
      <c r="B61" s="17" t="s">
        <v>49</v>
      </c>
      <c r="C61" s="12"/>
      <c r="D61" s="35">
        <v>1183067.8000000005</v>
      </c>
      <c r="E61" s="35">
        <v>3413275.3760623406</v>
      </c>
      <c r="F61" s="35">
        <v>4620752.1849424867</v>
      </c>
      <c r="G61" s="35">
        <v>6021134.4819309823</v>
      </c>
      <c r="H61" s="35">
        <v>7701281.0383171793</v>
      </c>
    </row>
    <row r="62" spans="2:8" s="1" customFormat="1" x14ac:dyDescent="0.3">
      <c r="B62" s="12"/>
      <c r="C62" s="12"/>
      <c r="D62" s="12"/>
      <c r="E62" s="41">
        <v>2494594.2060623411</v>
      </c>
      <c r="F62" s="41">
        <v>5138548.6828924334</v>
      </c>
      <c r="G62" s="41">
        <v>8311294.0550885424</v>
      </c>
      <c r="H62" s="41">
        <v>12118588.501723874</v>
      </c>
    </row>
    <row r="63" spans="2:8" s="1" customFormat="1" x14ac:dyDescent="0.3">
      <c r="B63" s="17" t="s">
        <v>50</v>
      </c>
      <c r="C63" s="12"/>
      <c r="D63" s="12"/>
      <c r="E63" s="41"/>
      <c r="F63" s="41"/>
      <c r="G63" s="41"/>
      <c r="H63" s="41"/>
    </row>
    <row r="64" spans="2:8" s="1" customFormat="1" x14ac:dyDescent="0.3">
      <c r="B64" s="19" t="s">
        <v>51</v>
      </c>
      <c r="C64" s="12"/>
      <c r="D64" s="15">
        <v>26057</v>
      </c>
      <c r="E64" s="15">
        <v>19679</v>
      </c>
      <c r="F64" s="15">
        <v>13301</v>
      </c>
      <c r="G64" s="15">
        <v>6935</v>
      </c>
      <c r="H64" s="15">
        <v>4608</v>
      </c>
    </row>
    <row r="65" spans="2:8" s="1" customFormat="1" x14ac:dyDescent="0.3">
      <c r="B65" s="12"/>
      <c r="C65" s="12"/>
      <c r="D65" s="12"/>
      <c r="E65" s="12"/>
      <c r="F65" s="12"/>
      <c r="G65" s="12"/>
      <c r="H65" s="12"/>
    </row>
    <row r="66" spans="2:8" s="1" customFormat="1" hidden="1" x14ac:dyDescent="0.3">
      <c r="B66" s="17" t="s">
        <v>52</v>
      </c>
      <c r="C66" s="12"/>
      <c r="D66" s="12"/>
      <c r="E66" s="12"/>
      <c r="F66" s="12"/>
      <c r="G66" s="12"/>
      <c r="H66" s="12"/>
    </row>
    <row r="67" spans="2:8" s="1" customFormat="1" hidden="1" x14ac:dyDescent="0.3">
      <c r="B67" s="12" t="s">
        <v>53</v>
      </c>
      <c r="C67" s="12"/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2:8" s="1" customFormat="1" hidden="1" x14ac:dyDescent="0.3">
      <c r="B68" s="12"/>
      <c r="C68" s="12"/>
      <c r="D68" s="12"/>
      <c r="E68" s="12"/>
      <c r="F68" s="12"/>
      <c r="G68" s="12"/>
      <c r="H68" s="12"/>
    </row>
    <row r="69" spans="2:8" s="1" customFormat="1" x14ac:dyDescent="0.3">
      <c r="B69" s="17" t="s">
        <v>54</v>
      </c>
      <c r="C69" s="12"/>
      <c r="D69" s="12"/>
      <c r="E69" s="12"/>
      <c r="F69" s="12"/>
      <c r="G69" s="12"/>
      <c r="H69" s="12"/>
    </row>
    <row r="70" spans="2:8" s="1" customFormat="1" x14ac:dyDescent="0.3">
      <c r="B70" s="21" t="s">
        <v>55</v>
      </c>
      <c r="C70" s="21"/>
      <c r="D70" s="23">
        <v>872681.47</v>
      </c>
      <c r="E70" s="15">
        <v>739635.32</v>
      </c>
      <c r="F70" s="25">
        <v>739635.32</v>
      </c>
      <c r="G70" s="25">
        <v>739635.32</v>
      </c>
      <c r="H70" s="25">
        <v>739635.32</v>
      </c>
    </row>
    <row r="71" spans="2:8" s="16" customFormat="1" x14ac:dyDescent="0.3">
      <c r="B71" s="12" t="s">
        <v>56</v>
      </c>
      <c r="C71" s="20">
        <v>2</v>
      </c>
      <c r="D71" s="15">
        <v>874064.98</v>
      </c>
      <c r="E71" s="15">
        <v>744922.19999999902</v>
      </c>
      <c r="F71" s="25">
        <v>903779.81189614302</v>
      </c>
      <c r="G71" s="25">
        <v>1084535.7742753718</v>
      </c>
      <c r="H71" s="25">
        <v>1301442.9291304459</v>
      </c>
    </row>
    <row r="72" spans="2:8" s="16" customFormat="1" x14ac:dyDescent="0.3">
      <c r="B72" s="12" t="s">
        <v>57</v>
      </c>
      <c r="C72" s="12"/>
      <c r="D72" s="15">
        <v>2732459.65</v>
      </c>
      <c r="E72" s="15">
        <v>1080053.6499999999</v>
      </c>
      <c r="F72" s="15">
        <v>1025000</v>
      </c>
      <c r="G72" s="15">
        <v>1050000</v>
      </c>
      <c r="H72" s="15">
        <v>725000</v>
      </c>
    </row>
    <row r="73" spans="2:8" s="1" customFormat="1" x14ac:dyDescent="0.3">
      <c r="B73" s="12" t="s">
        <v>58</v>
      </c>
      <c r="C73" s="12"/>
      <c r="D73" s="15">
        <v>38722</v>
      </c>
      <c r="E73" s="15">
        <v>280067.62943747721</v>
      </c>
      <c r="F73" s="25">
        <v>377707.78240429889</v>
      </c>
      <c r="G73" s="25">
        <v>453249.33888515842</v>
      </c>
      <c r="H73" s="25">
        <v>543899.20666219003</v>
      </c>
    </row>
    <row r="74" spans="2:8" s="1" customFormat="1" x14ac:dyDescent="0.3">
      <c r="B74" s="12" t="s">
        <v>59</v>
      </c>
      <c r="C74" s="12"/>
      <c r="D74" s="29">
        <v>4517928.0999999996</v>
      </c>
      <c r="E74" s="29">
        <v>2844678.7994374763</v>
      </c>
      <c r="F74" s="29">
        <v>3046122.9143004417</v>
      </c>
      <c r="G74" s="29">
        <v>3327420.4331605299</v>
      </c>
      <c r="H74" s="29">
        <v>3309977.4557926361</v>
      </c>
    </row>
    <row r="75" spans="2:8" ht="15" thickBot="1" x14ac:dyDescent="0.35">
      <c r="B75" s="12"/>
      <c r="C75" s="12"/>
      <c r="D75" s="36"/>
      <c r="E75" s="36"/>
      <c r="F75" s="36"/>
      <c r="G75" s="36"/>
      <c r="H75" s="36"/>
    </row>
    <row r="76" spans="2:8" ht="15.6" thickTop="1" thickBot="1" x14ac:dyDescent="0.35">
      <c r="B76" s="17" t="s">
        <v>60</v>
      </c>
      <c r="C76" s="12"/>
      <c r="D76" s="38">
        <v>5727052.9000000004</v>
      </c>
      <c r="E76" s="38">
        <v>6277633.1754998174</v>
      </c>
      <c r="F76" s="38">
        <v>7680176.0992429284</v>
      </c>
      <c r="G76" s="38">
        <v>9355489.9150915127</v>
      </c>
      <c r="H76" s="38">
        <v>11015866.494109815</v>
      </c>
    </row>
    <row r="77" spans="2:8" ht="15" thickTop="1" x14ac:dyDescent="0.3"/>
    <row r="78" spans="2:8" x14ac:dyDescent="0.3">
      <c r="D78" s="37">
        <f t="shared" ref="D78:H78" si="11">D56-D76</f>
        <v>0</v>
      </c>
      <c r="E78" s="37">
        <f t="shared" si="11"/>
        <v>0.37791076302528381</v>
      </c>
      <c r="F78" s="37">
        <f t="shared" si="11"/>
        <v>0</v>
      </c>
      <c r="G78" s="37">
        <f t="shared" si="11"/>
        <v>0</v>
      </c>
      <c r="H78" s="37">
        <f t="shared" si="11"/>
        <v>0</v>
      </c>
    </row>
  </sheetData>
  <mergeCells count="2">
    <mergeCell ref="B4:H4"/>
    <mergeCell ref="B39:H39"/>
  </mergeCells>
  <printOptions horizontalCentered="1"/>
  <pageMargins left="0.35433070866141736" right="0.39370078740157483" top="0.74803149606299213" bottom="0.74803149606299213" header="0.31496062992125984" footer="0.31496062992125984"/>
  <pageSetup paperSize="9" scale="86" orientation="portrait" r:id="rId1"/>
  <rowBreaks count="1" manualBreakCount="1">
    <brk id="35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P&amp;L</vt:lpstr>
      <vt:lpstr>BS</vt:lpstr>
      <vt:lpstr>BS!Print_Area</vt:lpstr>
      <vt:lpstr>'P&amp;L'!Print_Area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Rachit Patel</dc:creator>
  <cp:lastModifiedBy>Rachit Patel</cp:lastModifiedBy>
  <dcterms:created xsi:type="dcterms:W3CDTF">2024-06-13T08:07:53Z</dcterms:created>
  <dcterms:modified xsi:type="dcterms:W3CDTF">2024-06-13T08:13:40Z</dcterms:modified>
</cp:coreProperties>
</file>