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Provisional" sheetId="1" r:id="rId1"/>
    <sheet name="Projected" sheetId="2" r:id="rId2"/>
    <sheet name="Notes" sheetId="3" r:id="rId3"/>
  </sheets>
  <calcPr calcId="124519"/>
</workbook>
</file>

<file path=xl/calcChain.xml><?xml version="1.0" encoding="utf-8"?>
<calcChain xmlns="http://schemas.openxmlformats.org/spreadsheetml/2006/main">
  <c r="F45" i="2"/>
  <c r="C45"/>
  <c r="C37"/>
  <c r="C40" s="1"/>
  <c r="F28"/>
  <c r="F15"/>
  <c r="C12"/>
  <c r="F14"/>
  <c r="E34" i="1"/>
  <c r="E37" s="1"/>
  <c r="E40" s="1"/>
  <c r="B31"/>
  <c r="B32" s="1"/>
  <c r="C34" s="1"/>
  <c r="C37" s="1"/>
  <c r="E11"/>
  <c r="C9" l="1"/>
  <c r="E13" s="1"/>
  <c r="C11"/>
</calcChain>
</file>

<file path=xl/sharedStrings.xml><?xml version="1.0" encoding="utf-8"?>
<sst xmlns="http://schemas.openxmlformats.org/spreadsheetml/2006/main" count="98" uniqueCount="73">
  <si>
    <t>Particulars</t>
  </si>
  <si>
    <t>Amount</t>
  </si>
  <si>
    <t xml:space="preserve">Partculars </t>
  </si>
  <si>
    <t xml:space="preserve">To Opening Stock </t>
  </si>
  <si>
    <t>To Purchase</t>
  </si>
  <si>
    <t>Nil</t>
  </si>
  <si>
    <t>Sales</t>
  </si>
  <si>
    <t>Closing Stock</t>
  </si>
  <si>
    <t>To Wages</t>
  </si>
  <si>
    <t>To Gross Profit</t>
  </si>
  <si>
    <t>By Gross Profit</t>
  </si>
  <si>
    <t>To Salaries</t>
  </si>
  <si>
    <t>To Rent</t>
  </si>
  <si>
    <t>To Electricity</t>
  </si>
  <si>
    <t>To  Bank charges</t>
  </si>
  <si>
    <t>To Telephone expenses</t>
  </si>
  <si>
    <t>To Printing &amp; stationery</t>
  </si>
  <si>
    <t>To Travelling Expenses</t>
  </si>
  <si>
    <t>To Repairs &amp; Maintenance</t>
  </si>
  <si>
    <t>To fuel charges</t>
  </si>
  <si>
    <t>To Professional charges</t>
  </si>
  <si>
    <t>To Net  Profit</t>
  </si>
  <si>
    <t>Liablities</t>
  </si>
  <si>
    <t xml:space="preserve">Assets </t>
  </si>
  <si>
    <t xml:space="preserve">Opening capital </t>
  </si>
  <si>
    <r>
      <t>Add:</t>
    </r>
    <r>
      <rPr>
        <sz val="14"/>
        <color theme="1"/>
        <rFont val="Calibri"/>
        <family val="2"/>
        <scheme val="minor"/>
      </rPr>
      <t xml:space="preserve"> Netprofit</t>
    </r>
  </si>
  <si>
    <r>
      <t xml:space="preserve">Less: </t>
    </r>
    <r>
      <rPr>
        <sz val="14"/>
        <color theme="1"/>
        <rFont val="Calibri"/>
        <family val="2"/>
        <scheme val="minor"/>
      </rPr>
      <t>Drawings</t>
    </r>
  </si>
  <si>
    <t>Land</t>
  </si>
  <si>
    <t>Building</t>
  </si>
  <si>
    <t>Sundry debtors</t>
  </si>
  <si>
    <t xml:space="preserve">Cah in Indian Bank </t>
  </si>
  <si>
    <t>Sundry creditors</t>
  </si>
  <si>
    <t>Provisional Balance sheet for thye year ended 31/03/2024</t>
  </si>
  <si>
    <t>Provisional Profit &amp; Loss account of  mr Gopi  for the year ended 31/03/2024</t>
  </si>
  <si>
    <t>Projected Profit &amp; loss Account of Mr Gopi  for the year ended 31/03/2025</t>
  </si>
  <si>
    <t>amount</t>
  </si>
  <si>
    <t>To Opening Stock</t>
  </si>
  <si>
    <t>By sales</t>
  </si>
  <si>
    <t>Notes to projections</t>
  </si>
  <si>
    <t>Sales projections:</t>
  </si>
  <si>
    <t>Purchases:</t>
  </si>
  <si>
    <t>Sales turn over increased by 15%</t>
  </si>
  <si>
    <t>2.Wages Increased by 5%</t>
  </si>
  <si>
    <t>To purchase</t>
  </si>
  <si>
    <t>By closing Stock</t>
  </si>
  <si>
    <t>To  Wages</t>
  </si>
  <si>
    <t>3. Wages Increased by 5%</t>
  </si>
  <si>
    <t>1. Purchase cost increase by 9%</t>
  </si>
  <si>
    <t>Indirect Expenses:</t>
  </si>
  <si>
    <t>1.Salaries  Increased by 10%</t>
  </si>
  <si>
    <t>2.Rent Increased by 5%</t>
  </si>
  <si>
    <t>3.Electricity charges increased by 10%</t>
  </si>
  <si>
    <t>Bank charges increased by 10%</t>
  </si>
  <si>
    <t>cash in Hand</t>
  </si>
  <si>
    <t>4.Professional charges increased by 10%</t>
  </si>
  <si>
    <t>5.Telephone Expenses Increased by 10%</t>
  </si>
  <si>
    <t>6.Printing &amp; Stationary increased by 5%</t>
  </si>
  <si>
    <t>7. Travelling expenses increased  by 15%</t>
  </si>
  <si>
    <t>8.Repairs &amp; Maintenance increased by 15%</t>
  </si>
  <si>
    <t>9. Fuel charges increased by 15%</t>
  </si>
  <si>
    <t>To Net Profit</t>
  </si>
  <si>
    <t>projected Balance Sheet of Mr Gopi for the year ended 31/03/2025</t>
  </si>
  <si>
    <t>LIABLITIES</t>
  </si>
  <si>
    <t>AMOUNT</t>
  </si>
  <si>
    <t>ASSETS</t>
  </si>
  <si>
    <t>Opening capital account</t>
  </si>
  <si>
    <t>Add : Net profit</t>
  </si>
  <si>
    <t>Less: Drawings</t>
  </si>
  <si>
    <t xml:space="preserve">Land </t>
  </si>
  <si>
    <t xml:space="preserve">Building </t>
  </si>
  <si>
    <t>Sundry Debtors</t>
  </si>
  <si>
    <t>Cash in hand</t>
  </si>
  <si>
    <t xml:space="preserve">Cash at  indian bank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</si>
</sst>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Alignme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164" fontId="4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3" fontId="3" fillId="0" borderId="2" xfId="0" applyNumberFormat="1" applyFont="1" applyBorder="1"/>
    <xf numFmtId="0" fontId="3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3" fontId="4" fillId="0" borderId="3" xfId="0" applyNumberFormat="1" applyFont="1" applyBorder="1"/>
    <xf numFmtId="0" fontId="0" fillId="0" borderId="0" xfId="0" applyAlignment="1">
      <alignment vertical="top"/>
    </xf>
    <xf numFmtId="164" fontId="3" fillId="0" borderId="0" xfId="1" applyNumberFormat="1" applyFont="1" applyAlignment="1">
      <alignment horizontal="right"/>
    </xf>
    <xf numFmtId="0" fontId="5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3" xfId="0" applyFont="1" applyBorder="1"/>
    <xf numFmtId="0" fontId="3" fillId="0" borderId="0" xfId="0" applyFont="1" applyAlignment="1"/>
    <xf numFmtId="3" fontId="3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opLeftCell="A16" workbookViewId="0">
      <selection activeCell="C29" sqref="C29"/>
    </sheetView>
  </sheetViews>
  <sheetFormatPr defaultRowHeight="15"/>
  <cols>
    <col min="1" max="1" width="24.5703125" customWidth="1"/>
    <col min="2" max="2" width="12.42578125" customWidth="1"/>
    <col min="3" max="3" width="16.7109375" customWidth="1"/>
    <col min="4" max="4" width="21.7109375" customWidth="1"/>
    <col min="5" max="5" width="20.85546875" customWidth="1"/>
  </cols>
  <sheetData>
    <row r="1" spans="1:10">
      <c r="A1" s="21"/>
    </row>
    <row r="2" spans="1:10" ht="18.75">
      <c r="A2" s="23" t="s">
        <v>33</v>
      </c>
      <c r="B2" s="24"/>
      <c r="C2" s="24"/>
      <c r="D2" s="24"/>
      <c r="E2" s="24"/>
      <c r="F2" s="24"/>
      <c r="G2" s="24"/>
      <c r="H2" s="24"/>
      <c r="I2" s="2"/>
    </row>
    <row r="4" spans="1:10" ht="18.75">
      <c r="A4" s="4" t="s">
        <v>0</v>
      </c>
      <c r="B4" s="4"/>
      <c r="C4" s="4" t="s">
        <v>1</v>
      </c>
      <c r="D4" s="4" t="s">
        <v>2</v>
      </c>
      <c r="E4" s="4" t="s">
        <v>1</v>
      </c>
    </row>
    <row r="5" spans="1:10" ht="18.75">
      <c r="A5" s="3" t="s">
        <v>3</v>
      </c>
      <c r="B5" s="3"/>
      <c r="C5" s="22" t="s">
        <v>5</v>
      </c>
      <c r="D5" s="3" t="s">
        <v>6</v>
      </c>
      <c r="E5" s="3">
        <v>2667000</v>
      </c>
    </row>
    <row r="6" spans="1:10" ht="18.75">
      <c r="A6" s="3" t="s">
        <v>4</v>
      </c>
      <c r="B6" s="3"/>
      <c r="C6" s="3">
        <v>1675000</v>
      </c>
      <c r="D6" s="3" t="s">
        <v>7</v>
      </c>
      <c r="E6" s="3">
        <v>250000</v>
      </c>
    </row>
    <row r="7" spans="1:10" ht="18.75">
      <c r="A7" s="3" t="s">
        <v>8</v>
      </c>
      <c r="B7" s="3"/>
      <c r="C7" s="3">
        <v>125000</v>
      </c>
      <c r="D7" s="3"/>
      <c r="E7" s="3"/>
      <c r="J7" s="21"/>
    </row>
    <row r="8" spans="1:10" ht="18.75">
      <c r="A8" s="3"/>
      <c r="B8" s="3"/>
      <c r="C8" s="3"/>
      <c r="D8" s="3"/>
      <c r="E8" s="3"/>
    </row>
    <row r="9" spans="1:10" ht="18.75">
      <c r="A9" s="4" t="s">
        <v>9</v>
      </c>
      <c r="B9" s="1"/>
      <c r="C9" s="8">
        <f>SUM(E11-C6-C7)</f>
        <v>1117000</v>
      </c>
    </row>
    <row r="11" spans="1:10" ht="19.5" thickBot="1">
      <c r="C11" s="9">
        <f>+E11</f>
        <v>2917000</v>
      </c>
      <c r="D11" s="4"/>
      <c r="E11" s="9">
        <f>SUM(E5:E6)</f>
        <v>2917000</v>
      </c>
    </row>
    <row r="12" spans="1:10" ht="18.75">
      <c r="A12" s="3"/>
      <c r="B12" s="3"/>
      <c r="C12" s="3"/>
      <c r="D12" s="3"/>
      <c r="E12" s="3"/>
    </row>
    <row r="13" spans="1:10" ht="18.75">
      <c r="A13" s="3" t="s">
        <v>11</v>
      </c>
      <c r="B13" s="3"/>
      <c r="C13" s="3">
        <v>250000</v>
      </c>
      <c r="D13" s="4" t="s">
        <v>10</v>
      </c>
      <c r="E13" s="5">
        <f>+C9</f>
        <v>1117000</v>
      </c>
    </row>
    <row r="14" spans="1:10" ht="18.75">
      <c r="A14" s="3" t="s">
        <v>12</v>
      </c>
      <c r="B14" s="3"/>
      <c r="C14" s="3">
        <v>240000</v>
      </c>
      <c r="D14" s="3"/>
      <c r="E14" s="3"/>
    </row>
    <row r="15" spans="1:10" ht="18.75">
      <c r="A15" s="3" t="s">
        <v>13</v>
      </c>
      <c r="B15" s="3"/>
      <c r="C15" s="3">
        <v>75000</v>
      </c>
      <c r="D15" s="3"/>
      <c r="E15" s="3"/>
    </row>
    <row r="16" spans="1:10" ht="18.75">
      <c r="A16" s="3" t="s">
        <v>14</v>
      </c>
      <c r="B16" s="3"/>
      <c r="C16" s="3">
        <v>1250</v>
      </c>
      <c r="D16" s="3"/>
      <c r="E16" s="3"/>
    </row>
    <row r="17" spans="1:6" ht="18.75">
      <c r="A17" s="3" t="s">
        <v>20</v>
      </c>
      <c r="B17" s="3"/>
      <c r="C17" s="3">
        <v>7500</v>
      </c>
      <c r="D17" s="3"/>
      <c r="E17" s="3"/>
    </row>
    <row r="18" spans="1:6" ht="18.75">
      <c r="A18" s="3" t="s">
        <v>15</v>
      </c>
      <c r="B18" s="3"/>
      <c r="C18" s="3">
        <v>25000</v>
      </c>
      <c r="D18" s="3"/>
      <c r="E18" s="3"/>
    </row>
    <row r="19" spans="1:6" ht="18.75">
      <c r="A19" s="3" t="s">
        <v>16</v>
      </c>
      <c r="B19" s="3"/>
      <c r="C19" s="3">
        <v>6800</v>
      </c>
      <c r="D19" s="3"/>
      <c r="E19" s="3"/>
    </row>
    <row r="20" spans="1:6" ht="18.75">
      <c r="A20" s="3" t="s">
        <v>17</v>
      </c>
      <c r="B20" s="3"/>
      <c r="C20" s="3">
        <v>21600</v>
      </c>
      <c r="D20" s="3"/>
      <c r="E20" s="3"/>
    </row>
    <row r="21" spans="1:6" ht="18.75">
      <c r="A21" s="3" t="s">
        <v>18</v>
      </c>
      <c r="B21" s="3"/>
      <c r="C21" s="3">
        <v>26750</v>
      </c>
      <c r="D21" s="3"/>
      <c r="E21" s="3"/>
    </row>
    <row r="22" spans="1:6" ht="18.75">
      <c r="A22" s="3" t="s">
        <v>19</v>
      </c>
      <c r="B22" s="3"/>
      <c r="C22" s="3">
        <v>23900</v>
      </c>
      <c r="D22" s="3"/>
      <c r="E22" s="3"/>
    </row>
    <row r="23" spans="1:6" ht="18.75">
      <c r="A23" s="3"/>
      <c r="B23" s="3"/>
      <c r="C23" s="3"/>
      <c r="D23" s="3"/>
      <c r="E23" s="3"/>
    </row>
    <row r="24" spans="1:6" ht="18.75">
      <c r="A24" s="4" t="s">
        <v>21</v>
      </c>
      <c r="B24" s="4"/>
      <c r="C24" s="7">
        <v>439200</v>
      </c>
      <c r="D24" s="3"/>
      <c r="E24" s="3"/>
    </row>
    <row r="25" spans="1:6" ht="19.5" thickBot="1">
      <c r="C25" s="10">
        <v>1117000</v>
      </c>
      <c r="D25" s="9"/>
      <c r="E25" s="10">
        <v>1117000</v>
      </c>
    </row>
    <row r="26" spans="1:6" ht="18.75">
      <c r="A26" s="3"/>
      <c r="B26" s="3"/>
      <c r="C26" s="3"/>
      <c r="D26" s="3"/>
      <c r="E26" s="3"/>
    </row>
    <row r="27" spans="1:6" ht="18.75">
      <c r="A27" s="19" t="s">
        <v>32</v>
      </c>
      <c r="B27" s="18"/>
      <c r="C27" s="19"/>
      <c r="D27" s="19"/>
      <c r="E27" s="19"/>
      <c r="F27" s="12"/>
    </row>
    <row r="28" spans="1:6" ht="18.75">
      <c r="A28" s="16" t="s">
        <v>22</v>
      </c>
      <c r="B28" s="16" t="s">
        <v>1</v>
      </c>
      <c r="C28" s="17" t="s">
        <v>1</v>
      </c>
      <c r="D28" s="17" t="s">
        <v>23</v>
      </c>
      <c r="E28" s="17" t="s">
        <v>1</v>
      </c>
    </row>
    <row r="29" spans="1:6" ht="18.75">
      <c r="A29" s="3"/>
      <c r="B29" s="3"/>
      <c r="C29" s="3"/>
      <c r="D29" s="3"/>
      <c r="E29" s="3"/>
    </row>
    <row r="30" spans="1:6" ht="18.75">
      <c r="A30" s="3" t="s">
        <v>24</v>
      </c>
      <c r="B30" s="3">
        <v>1000000</v>
      </c>
      <c r="C30" s="3"/>
      <c r="D30" s="3" t="s">
        <v>27</v>
      </c>
      <c r="E30" s="3">
        <v>275000</v>
      </c>
    </row>
    <row r="31" spans="1:6" ht="18.75">
      <c r="A31" s="13" t="s">
        <v>25</v>
      </c>
      <c r="B31" s="14">
        <f>+C24</f>
        <v>439200</v>
      </c>
      <c r="C31" s="3"/>
      <c r="D31" s="3" t="s">
        <v>28</v>
      </c>
      <c r="E31" s="3">
        <v>525000</v>
      </c>
    </row>
    <row r="32" spans="1:6" ht="18.75">
      <c r="A32" s="3"/>
      <c r="B32" s="6">
        <f>+B30+B31</f>
        <v>1439200</v>
      </c>
      <c r="C32" s="3"/>
      <c r="D32" s="3" t="s">
        <v>29</v>
      </c>
      <c r="E32" s="3">
        <v>465000</v>
      </c>
    </row>
    <row r="33" spans="1:5" ht="18.75">
      <c r="A33" s="11" t="s">
        <v>26</v>
      </c>
      <c r="B33" s="15">
        <v>200000</v>
      </c>
      <c r="C33" s="3"/>
      <c r="D33" s="3" t="s">
        <v>30</v>
      </c>
      <c r="E33" s="3">
        <v>125000</v>
      </c>
    </row>
    <row r="34" spans="1:5" ht="18.75">
      <c r="A34" s="3"/>
      <c r="B34" s="6"/>
      <c r="C34" s="6">
        <f>+B32-B33</f>
        <v>1239200</v>
      </c>
      <c r="D34" s="3" t="s">
        <v>53</v>
      </c>
      <c r="E34" s="3">
        <f>56750-550</f>
        <v>56200</v>
      </c>
    </row>
    <row r="35" spans="1:5" ht="18.75">
      <c r="A35" s="3" t="s">
        <v>31</v>
      </c>
      <c r="B35" s="3"/>
      <c r="C35" s="3">
        <v>207000</v>
      </c>
      <c r="D35" s="3"/>
      <c r="E35" s="3"/>
    </row>
    <row r="36" spans="1:5" ht="18.75">
      <c r="A36" s="3"/>
      <c r="B36" s="3"/>
      <c r="C36" s="3"/>
      <c r="D36" s="3"/>
      <c r="E36" s="3"/>
    </row>
    <row r="37" spans="1:5" ht="18.75">
      <c r="A37" s="3"/>
      <c r="B37" s="3"/>
      <c r="C37" s="20">
        <f>+C34+C35</f>
        <v>1446200</v>
      </c>
      <c r="D37" s="17"/>
      <c r="E37" s="17">
        <f>SUM(E30:E34)</f>
        <v>1446200</v>
      </c>
    </row>
    <row r="38" spans="1:5" ht="18.75">
      <c r="A38" s="3"/>
      <c r="B38" s="3"/>
      <c r="C38" s="3"/>
      <c r="D38" s="3"/>
      <c r="E38" s="3"/>
    </row>
    <row r="39" spans="1:5" ht="18.75">
      <c r="A39" s="3"/>
      <c r="B39" s="3"/>
      <c r="C39" s="3"/>
      <c r="D39" s="3"/>
      <c r="E39" s="3"/>
    </row>
    <row r="40" spans="1:5" ht="18.75">
      <c r="A40" s="3"/>
      <c r="B40" s="3"/>
      <c r="C40" s="3"/>
      <c r="D40" s="3"/>
      <c r="E40" s="6">
        <f>+E37-C37</f>
        <v>0</v>
      </c>
    </row>
    <row r="41" spans="1:5" ht="18.75">
      <c r="A41" s="3"/>
      <c r="B41" s="3"/>
      <c r="C41" s="3"/>
      <c r="D41" s="3"/>
      <c r="E41" s="3"/>
    </row>
  </sheetData>
  <mergeCells count="1">
    <mergeCell ref="B2:H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51"/>
  <sheetViews>
    <sheetView tabSelected="1" topLeftCell="A27" workbookViewId="0">
      <selection activeCell="L30" sqref="L30"/>
    </sheetView>
  </sheetViews>
  <sheetFormatPr defaultRowHeight="15"/>
  <cols>
    <col min="1" max="1" width="29.28515625" customWidth="1"/>
    <col min="2" max="2" width="17.28515625" customWidth="1"/>
    <col min="3" max="3" width="12.7109375" customWidth="1"/>
    <col min="4" max="4" width="22.42578125" customWidth="1"/>
    <col min="5" max="5" width="14.7109375" customWidth="1"/>
    <col min="6" max="6" width="12.7109375" bestFit="1" customWidth="1"/>
  </cols>
  <sheetData>
    <row r="2" spans="1:9" ht="18.75">
      <c r="A2" s="11" t="s">
        <v>34</v>
      </c>
      <c r="B2" s="11"/>
      <c r="C2" s="11"/>
      <c r="D2" s="11"/>
      <c r="E2" s="11"/>
      <c r="F2" s="11"/>
      <c r="G2" s="12"/>
      <c r="H2" s="12"/>
      <c r="I2" s="12"/>
    </row>
    <row r="4" spans="1:9" ht="18.75">
      <c r="A4" s="4" t="s">
        <v>0</v>
      </c>
      <c r="B4" s="4" t="s">
        <v>1</v>
      </c>
      <c r="C4" s="4" t="s">
        <v>1</v>
      </c>
      <c r="D4" s="4" t="s">
        <v>0</v>
      </c>
      <c r="E4" s="4" t="s">
        <v>1</v>
      </c>
      <c r="F4" s="4" t="s">
        <v>35</v>
      </c>
    </row>
    <row r="5" spans="1:9" ht="18.75">
      <c r="A5" s="3"/>
      <c r="B5" s="3"/>
      <c r="C5" s="3"/>
      <c r="D5" s="3"/>
      <c r="E5" s="3"/>
      <c r="F5" s="3"/>
      <c r="G5" s="3"/>
    </row>
    <row r="6" spans="1:9" ht="18.75">
      <c r="A6" s="3" t="s">
        <v>36</v>
      </c>
      <c r="B6" s="3"/>
      <c r="C6" s="3">
        <v>250000</v>
      </c>
      <c r="D6" s="3" t="s">
        <v>37</v>
      </c>
      <c r="E6" s="3"/>
      <c r="F6" s="3">
        <v>3067050</v>
      </c>
      <c r="G6" s="3"/>
    </row>
    <row r="7" spans="1:9" ht="18.75">
      <c r="A7" s="3"/>
      <c r="B7" s="3"/>
      <c r="C7" s="3"/>
      <c r="D7" s="3"/>
      <c r="E7" s="3"/>
      <c r="F7" s="3"/>
      <c r="G7" s="3"/>
    </row>
    <row r="8" spans="1:9" ht="18.75">
      <c r="A8" s="3" t="s">
        <v>43</v>
      </c>
      <c r="B8" s="3"/>
      <c r="C8" s="3">
        <v>1825750</v>
      </c>
      <c r="D8" s="3" t="s">
        <v>44</v>
      </c>
      <c r="E8" s="3"/>
      <c r="F8" s="3">
        <v>350000</v>
      </c>
      <c r="G8" s="3"/>
    </row>
    <row r="9" spans="1:9" ht="18.75">
      <c r="A9" s="3"/>
      <c r="B9" s="3"/>
      <c r="C9" s="3"/>
      <c r="D9" s="3"/>
      <c r="E9" s="3"/>
      <c r="F9" s="3"/>
      <c r="G9" s="3"/>
    </row>
    <row r="10" spans="1:9" ht="18.75">
      <c r="A10" s="3" t="s">
        <v>45</v>
      </c>
      <c r="B10" s="3"/>
      <c r="C10" s="3">
        <v>131250</v>
      </c>
      <c r="D10" s="3"/>
      <c r="E10" s="3"/>
      <c r="F10" s="3"/>
      <c r="G10" s="3"/>
    </row>
    <row r="11" spans="1:9" ht="18.75">
      <c r="A11" s="3"/>
      <c r="B11" s="3"/>
      <c r="C11" s="3"/>
      <c r="D11" s="3"/>
      <c r="E11" s="3"/>
      <c r="F11" s="3"/>
      <c r="G11" s="3"/>
    </row>
    <row r="12" spans="1:9" ht="18.75">
      <c r="A12" s="4" t="s">
        <v>9</v>
      </c>
      <c r="B12" s="4"/>
      <c r="C12" s="4">
        <f>C14-C6-C8-C10</f>
        <v>1210050</v>
      </c>
      <c r="D12" s="3"/>
      <c r="E12" s="3"/>
      <c r="F12" s="3"/>
      <c r="G12" s="3"/>
    </row>
    <row r="13" spans="1:9" ht="18.75">
      <c r="A13" s="3"/>
      <c r="B13" s="3"/>
      <c r="C13" s="3"/>
      <c r="D13" s="3"/>
      <c r="E13" s="3"/>
      <c r="F13" s="3"/>
      <c r="G13" s="3"/>
    </row>
    <row r="14" spans="1:9" ht="18.75">
      <c r="A14" s="25"/>
      <c r="B14" s="25"/>
      <c r="C14" s="25">
        <v>3417050</v>
      </c>
      <c r="D14" s="25"/>
      <c r="E14" s="25"/>
      <c r="F14" s="25">
        <f>SUM(F6:F13)</f>
        <v>3417050</v>
      </c>
      <c r="G14" s="3"/>
    </row>
    <row r="15" spans="1:9" ht="18.75">
      <c r="A15" s="3" t="s">
        <v>11</v>
      </c>
      <c r="B15" s="3"/>
      <c r="C15" s="3">
        <v>275000</v>
      </c>
      <c r="D15" s="3" t="s">
        <v>10</v>
      </c>
      <c r="E15" s="3"/>
      <c r="F15" s="3">
        <f>+C12</f>
        <v>1210050</v>
      </c>
      <c r="G15" s="3"/>
    </row>
    <row r="16" spans="1:9" ht="18.75">
      <c r="A16" s="3" t="s">
        <v>12</v>
      </c>
      <c r="B16" s="3"/>
      <c r="C16" s="3">
        <v>252000</v>
      </c>
      <c r="D16" s="3"/>
      <c r="E16" s="3"/>
      <c r="F16" s="3"/>
      <c r="G16" s="3"/>
    </row>
    <row r="17" spans="1:7" ht="18.75">
      <c r="A17" s="3" t="s">
        <v>13</v>
      </c>
      <c r="B17" s="3"/>
      <c r="C17" s="3">
        <v>82500</v>
      </c>
      <c r="D17" s="3"/>
      <c r="E17" s="3"/>
      <c r="F17" s="3"/>
      <c r="G17" s="3"/>
    </row>
    <row r="18" spans="1:7" ht="18.75">
      <c r="A18" s="3" t="s">
        <v>14</v>
      </c>
      <c r="B18" s="3"/>
      <c r="C18" s="3">
        <v>1375</v>
      </c>
      <c r="D18" s="3"/>
      <c r="E18" s="3"/>
      <c r="F18" s="3"/>
      <c r="G18" s="3"/>
    </row>
    <row r="19" spans="1:7" ht="18.75">
      <c r="A19" s="3" t="s">
        <v>20</v>
      </c>
      <c r="B19" s="3"/>
      <c r="C19" s="3">
        <v>7750</v>
      </c>
      <c r="D19" s="3"/>
      <c r="E19" s="3"/>
      <c r="F19" s="3"/>
      <c r="G19" s="3"/>
    </row>
    <row r="20" spans="1:7" ht="18.75">
      <c r="A20" s="3" t="s">
        <v>15</v>
      </c>
      <c r="B20" s="3"/>
      <c r="C20" s="3">
        <v>27500</v>
      </c>
      <c r="D20" s="3"/>
      <c r="E20" s="3"/>
      <c r="F20" s="3"/>
      <c r="G20" s="3"/>
    </row>
    <row r="21" spans="1:7" ht="18.75">
      <c r="A21" s="3" t="s">
        <v>16</v>
      </c>
      <c r="B21" s="3"/>
      <c r="C21" s="3">
        <v>7140</v>
      </c>
      <c r="D21" s="3"/>
      <c r="E21" s="3"/>
      <c r="F21" s="3"/>
      <c r="G21" s="3"/>
    </row>
    <row r="22" spans="1:7" ht="18.75">
      <c r="A22" s="3" t="s">
        <v>17</v>
      </c>
      <c r="B22" s="3"/>
      <c r="C22" s="3">
        <v>24840</v>
      </c>
      <c r="D22" s="3"/>
      <c r="E22" s="3"/>
      <c r="F22" s="3"/>
      <c r="G22" s="3"/>
    </row>
    <row r="23" spans="1:7" ht="18.75">
      <c r="A23" s="3" t="s">
        <v>18</v>
      </c>
      <c r="B23" s="3"/>
      <c r="C23" s="3">
        <v>30762</v>
      </c>
      <c r="D23" s="3"/>
      <c r="E23" s="3"/>
      <c r="F23" s="3"/>
      <c r="G23" s="3"/>
    </row>
    <row r="24" spans="1:7" ht="18.75">
      <c r="A24" s="3" t="s">
        <v>19</v>
      </c>
      <c r="B24" s="3"/>
      <c r="C24" s="3">
        <v>27485</v>
      </c>
      <c r="D24" s="3"/>
      <c r="E24" s="3"/>
      <c r="F24" s="3"/>
      <c r="G24" s="3"/>
    </row>
    <row r="25" spans="1:7" ht="18.75">
      <c r="A25" s="3"/>
      <c r="B25" s="3"/>
      <c r="C25" s="3"/>
      <c r="D25" s="3"/>
      <c r="E25" s="3"/>
      <c r="F25" s="3"/>
      <c r="G25" s="3"/>
    </row>
    <row r="26" spans="1:7" ht="18.75">
      <c r="A26" s="4" t="s">
        <v>60</v>
      </c>
      <c r="B26" s="4"/>
      <c r="C26" s="4">
        <v>473698</v>
      </c>
      <c r="D26" s="3"/>
      <c r="E26" s="3"/>
      <c r="F26" s="3"/>
      <c r="G26" s="3"/>
    </row>
    <row r="27" spans="1:7" ht="18.75">
      <c r="A27" s="3"/>
      <c r="B27" s="3"/>
      <c r="C27" s="3"/>
      <c r="D27" s="3"/>
      <c r="E27" s="3"/>
      <c r="F27" s="3"/>
      <c r="G27" s="3"/>
    </row>
    <row r="28" spans="1:7" ht="18.75">
      <c r="A28" s="17"/>
      <c r="B28" s="17"/>
      <c r="C28" s="17">
        <v>1210050</v>
      </c>
      <c r="D28" s="17"/>
      <c r="E28" s="17"/>
      <c r="F28" s="17">
        <f>SUM(F15:F27)</f>
        <v>1210050</v>
      </c>
      <c r="G28" s="3"/>
    </row>
    <row r="29" spans="1:7" ht="18.75">
      <c r="A29" s="3"/>
      <c r="B29" s="3"/>
      <c r="C29" s="3"/>
      <c r="D29" s="3"/>
      <c r="E29" s="3"/>
      <c r="F29" s="3"/>
      <c r="G29" s="3"/>
    </row>
    <row r="30" spans="1:7" ht="18.75">
      <c r="A30" s="11" t="s">
        <v>61</v>
      </c>
      <c r="B30" s="11"/>
      <c r="C30" s="11"/>
      <c r="D30" s="11"/>
      <c r="E30" s="3"/>
      <c r="F30" s="3"/>
      <c r="G30" s="3"/>
    </row>
    <row r="31" spans="1:7" ht="18.75">
      <c r="A31" s="3"/>
      <c r="B31" s="3"/>
      <c r="C31" s="3"/>
      <c r="D31" s="3"/>
      <c r="E31" s="3"/>
      <c r="F31" s="3"/>
      <c r="G31" s="3"/>
    </row>
    <row r="32" spans="1:7" ht="19.5" thickBot="1">
      <c r="A32" s="9" t="s">
        <v>62</v>
      </c>
      <c r="B32" s="9" t="s">
        <v>63</v>
      </c>
      <c r="C32" s="9" t="s">
        <v>63</v>
      </c>
      <c r="D32" s="9" t="s">
        <v>64</v>
      </c>
      <c r="E32" s="9" t="s">
        <v>63</v>
      </c>
      <c r="F32" s="9" t="s">
        <v>63</v>
      </c>
      <c r="G32" s="3"/>
    </row>
    <row r="33" spans="1:7" ht="18.75">
      <c r="A33" s="3"/>
      <c r="B33" s="3"/>
      <c r="C33" s="3"/>
      <c r="D33" s="3"/>
      <c r="E33" s="3"/>
      <c r="F33" s="3"/>
      <c r="G33" s="3"/>
    </row>
    <row r="34" spans="1:7" ht="18.75">
      <c r="A34" s="3" t="s">
        <v>65</v>
      </c>
      <c r="C34" s="26">
        <v>1239200</v>
      </c>
      <c r="D34" s="3" t="s">
        <v>68</v>
      </c>
      <c r="E34" s="3"/>
      <c r="F34" s="3">
        <v>275000</v>
      </c>
    </row>
    <row r="35" spans="1:7" ht="18.75">
      <c r="A35" s="3" t="s">
        <v>66</v>
      </c>
      <c r="C35" s="27">
        <v>473698</v>
      </c>
      <c r="D35" s="3" t="s">
        <v>69</v>
      </c>
      <c r="E35" s="3"/>
      <c r="F35" s="3">
        <v>525000</v>
      </c>
    </row>
    <row r="36" spans="1:7" ht="18.75">
      <c r="A36" s="3"/>
      <c r="C36" s="15"/>
      <c r="D36" s="3" t="s">
        <v>70</v>
      </c>
      <c r="E36" s="3"/>
      <c r="F36" s="3">
        <v>650000</v>
      </c>
    </row>
    <row r="37" spans="1:7" ht="18.75">
      <c r="A37" s="3"/>
      <c r="C37" s="27">
        <f>+C34+C35</f>
        <v>1712898</v>
      </c>
      <c r="D37" s="3" t="s">
        <v>72</v>
      </c>
      <c r="E37" s="3"/>
      <c r="F37" s="3">
        <v>152500</v>
      </c>
    </row>
    <row r="38" spans="1:7" ht="18.75">
      <c r="A38" s="3" t="s">
        <v>67</v>
      </c>
      <c r="C38" s="3">
        <v>300000</v>
      </c>
      <c r="D38" s="3" t="s">
        <v>71</v>
      </c>
      <c r="E38" s="3"/>
      <c r="F38" s="3">
        <v>130398</v>
      </c>
    </row>
    <row r="39" spans="1:7" ht="18.75">
      <c r="A39" s="3"/>
      <c r="C39" s="15"/>
      <c r="D39" s="3"/>
      <c r="E39" s="3"/>
      <c r="F39" s="3"/>
    </row>
    <row r="40" spans="1:7" ht="18.75">
      <c r="A40" s="3"/>
      <c r="C40" s="6">
        <f>+C37-C38</f>
        <v>1412898</v>
      </c>
      <c r="D40" s="3"/>
      <c r="E40" s="3"/>
      <c r="F40" s="3"/>
    </row>
    <row r="41" spans="1:7" ht="18.75">
      <c r="A41" s="3"/>
      <c r="C41" s="3"/>
      <c r="D41" s="3"/>
      <c r="E41" s="3"/>
      <c r="F41" s="3"/>
    </row>
    <row r="42" spans="1:7" ht="18.75">
      <c r="A42" s="3" t="s">
        <v>31</v>
      </c>
      <c r="C42" s="3">
        <v>320000</v>
      </c>
      <c r="D42" s="3"/>
      <c r="E42" s="3"/>
      <c r="F42" s="3"/>
    </row>
    <row r="43" spans="1:7" ht="18.75">
      <c r="A43" s="3"/>
      <c r="B43" s="3"/>
      <c r="C43" s="3"/>
      <c r="D43" s="3"/>
      <c r="E43" s="3"/>
      <c r="F43" s="3"/>
    </row>
    <row r="44" spans="1:7" ht="18.75">
      <c r="A44" s="3"/>
      <c r="B44" s="3"/>
      <c r="C44" s="3"/>
      <c r="D44" s="3"/>
      <c r="E44" s="3"/>
      <c r="F44" s="3"/>
    </row>
    <row r="45" spans="1:7" ht="18.75">
      <c r="A45" s="17"/>
      <c r="B45" s="17"/>
      <c r="C45" s="20">
        <f>+C40+C42</f>
        <v>1732898</v>
      </c>
      <c r="D45" s="17"/>
      <c r="E45" s="17"/>
      <c r="F45" s="17">
        <f>SUM(F34:F44)</f>
        <v>1732898</v>
      </c>
    </row>
    <row r="46" spans="1:7" ht="18.75">
      <c r="A46" s="3"/>
      <c r="B46" s="3"/>
      <c r="C46" s="3"/>
      <c r="D46" s="3"/>
      <c r="E46" s="3"/>
      <c r="F46" s="3"/>
    </row>
    <row r="47" spans="1:7" ht="18.75">
      <c r="A47" s="3"/>
      <c r="B47" s="3"/>
      <c r="C47" s="3"/>
      <c r="D47" s="3"/>
      <c r="E47" s="3"/>
      <c r="F47" s="3"/>
    </row>
    <row r="48" spans="1:7" ht="18.75">
      <c r="A48" s="3"/>
      <c r="B48" s="3"/>
      <c r="C48" s="3"/>
      <c r="D48" s="3"/>
      <c r="E48" s="3"/>
      <c r="F48" s="3"/>
    </row>
    <row r="49" spans="1:6" ht="18.75">
      <c r="A49" s="3"/>
      <c r="B49" s="3"/>
      <c r="C49" s="3"/>
      <c r="D49" s="3"/>
      <c r="E49" s="3"/>
      <c r="F49" s="3"/>
    </row>
    <row r="50" spans="1:6" ht="18.75">
      <c r="A50" s="3"/>
      <c r="B50" s="3"/>
      <c r="C50" s="3"/>
      <c r="D50" s="3"/>
      <c r="E50" s="3"/>
      <c r="F50" s="3"/>
    </row>
    <row r="51" spans="1:6" ht="18.75">
      <c r="A51" s="3"/>
      <c r="B51" s="3"/>
      <c r="C51" s="3"/>
      <c r="D51" s="3"/>
      <c r="E51" s="3"/>
      <c r="F51" s="3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24"/>
  <sheetViews>
    <sheetView workbookViewId="0">
      <selection activeCell="G7" sqref="G7"/>
    </sheetView>
  </sheetViews>
  <sheetFormatPr defaultRowHeight="15"/>
  <sheetData>
    <row r="3" spans="1:2">
      <c r="A3" s="12" t="s">
        <v>38</v>
      </c>
      <c r="B3" s="12"/>
    </row>
    <row r="5" spans="1:2">
      <c r="A5" t="s">
        <v>39</v>
      </c>
    </row>
    <row r="6" spans="1:2">
      <c r="A6" t="s">
        <v>41</v>
      </c>
    </row>
    <row r="8" spans="1:2">
      <c r="A8" t="s">
        <v>40</v>
      </c>
    </row>
    <row r="9" spans="1:2">
      <c r="A9" t="s">
        <v>47</v>
      </c>
    </row>
    <row r="10" spans="1:2">
      <c r="A10" t="s">
        <v>42</v>
      </c>
    </row>
    <row r="11" spans="1:2">
      <c r="A11" t="s">
        <v>46</v>
      </c>
    </row>
    <row r="13" spans="1:2">
      <c r="A13" s="12" t="s">
        <v>48</v>
      </c>
      <c r="B13" s="12"/>
    </row>
    <row r="15" spans="1:2">
      <c r="A15" t="s">
        <v>49</v>
      </c>
    </row>
    <row r="16" spans="1:2">
      <c r="A16" t="s">
        <v>50</v>
      </c>
    </row>
    <row r="17" spans="1:1">
      <c r="A17" t="s">
        <v>51</v>
      </c>
    </row>
    <row r="18" spans="1:1">
      <c r="A18" t="s">
        <v>52</v>
      </c>
    </row>
    <row r="19" spans="1:1">
      <c r="A19" t="s">
        <v>54</v>
      </c>
    </row>
    <row r="20" spans="1:1">
      <c r="A20" t="s">
        <v>55</v>
      </c>
    </row>
    <row r="21" spans="1:1">
      <c r="A21" t="s">
        <v>56</v>
      </c>
    </row>
    <row r="22" spans="1:1">
      <c r="A22" t="s">
        <v>57</v>
      </c>
    </row>
    <row r="23" spans="1:1">
      <c r="A23" t="s">
        <v>58</v>
      </c>
    </row>
    <row r="24" spans="1:1">
      <c r="A2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Provisional</vt:lpstr>
      <vt:lpstr>Projected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2024-03-18T06:33:46Z</dcterms:modified>
</cp:coreProperties>
</file>