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F:\GURLEEN PENDRIVE\NOTES\TCS &amp; TDS\TDS ON SALARY\"/>
    </mc:Choice>
  </mc:AlternateContent>
  <xr:revisionPtr revIDLastSave="0" documentId="13_ncr:1_{3EA5B500-CA2C-4DE1-A5EA-768A47A318B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X CALCULATION" sheetId="3" r:id="rId1"/>
    <sheet name="ANNUAL SHEET" sheetId="1" r:id="rId2"/>
    <sheet name="MONTHLY SHEET" sheetId="2" r:id="rId3"/>
  </sheets>
  <definedNames>
    <definedName name="_xlnm._FilterDatabase" localSheetId="0" hidden="1">'TAX CALCULATION'!$B$4:$H$104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C6" i="3" l="1"/>
  <c r="AC7" i="3"/>
  <c r="AC8" i="3"/>
  <c r="AC9" i="3"/>
  <c r="AC10" i="3"/>
  <c r="AC11" i="3"/>
  <c r="AC12" i="3"/>
  <c r="AC13" i="3"/>
  <c r="AC14" i="3"/>
  <c r="AC15" i="3"/>
  <c r="AC16" i="3"/>
  <c r="AC17" i="3"/>
  <c r="AC18" i="3"/>
  <c r="AC19" i="3"/>
  <c r="AC20" i="3"/>
  <c r="AC21" i="3"/>
  <c r="AC22" i="3"/>
  <c r="AC23" i="3"/>
  <c r="AC24" i="3"/>
  <c r="AC25" i="3"/>
  <c r="AC26" i="3"/>
  <c r="AC27" i="3"/>
  <c r="AC28" i="3"/>
  <c r="AC29" i="3"/>
  <c r="AC30" i="3"/>
  <c r="AC31" i="3"/>
  <c r="AC32" i="3"/>
  <c r="AC33" i="3"/>
  <c r="AC34" i="3"/>
  <c r="AC35" i="3"/>
  <c r="AC36" i="3"/>
  <c r="AC37" i="3"/>
  <c r="AC38" i="3"/>
  <c r="AC39" i="3"/>
  <c r="AC40" i="3"/>
  <c r="AC41" i="3"/>
  <c r="AC42" i="3"/>
  <c r="AC43" i="3"/>
  <c r="AC44" i="3"/>
  <c r="AC45" i="3"/>
  <c r="AC46" i="3"/>
  <c r="AC47" i="3"/>
  <c r="AC48" i="3"/>
  <c r="AC49" i="3"/>
  <c r="AC50" i="3"/>
  <c r="AC51" i="3"/>
  <c r="AC52" i="3"/>
  <c r="AC53" i="3"/>
  <c r="AC54" i="3"/>
  <c r="AC55" i="3"/>
  <c r="AC56" i="3"/>
  <c r="AC57" i="3"/>
  <c r="AC58" i="3"/>
  <c r="AC59" i="3"/>
  <c r="AC60" i="3"/>
  <c r="AC61" i="3"/>
  <c r="AC62" i="3"/>
  <c r="AC63" i="3"/>
  <c r="AC64" i="3"/>
  <c r="AC65" i="3"/>
  <c r="AC66" i="3"/>
  <c r="AC67" i="3"/>
  <c r="AC68" i="3"/>
  <c r="AC69" i="3"/>
  <c r="AC70" i="3"/>
  <c r="AC71" i="3"/>
  <c r="AC72" i="3"/>
  <c r="AC73" i="3"/>
  <c r="AC74" i="3"/>
  <c r="AC75" i="3"/>
  <c r="AC76" i="3"/>
  <c r="AC77" i="3"/>
  <c r="AC78" i="3"/>
  <c r="AC79" i="3"/>
  <c r="AC80" i="3"/>
  <c r="AC81" i="3"/>
  <c r="AC82" i="3"/>
  <c r="AC83" i="3"/>
  <c r="AC84" i="3"/>
  <c r="AC85" i="3"/>
  <c r="AC86" i="3"/>
  <c r="AC87" i="3"/>
  <c r="AC88" i="3"/>
  <c r="AC89" i="3"/>
  <c r="AC90" i="3"/>
  <c r="AC91" i="3"/>
  <c r="AC92" i="3"/>
  <c r="AC93" i="3"/>
  <c r="AC94" i="3"/>
  <c r="AC95" i="3"/>
  <c r="AC96" i="3"/>
  <c r="AC97" i="3"/>
  <c r="AC98" i="3"/>
  <c r="AC99" i="3"/>
  <c r="AC100" i="3"/>
  <c r="AC101" i="3"/>
  <c r="AC102" i="3"/>
  <c r="AC103" i="3"/>
  <c r="AC104" i="3"/>
  <c r="AB6" i="3"/>
  <c r="AB7" i="3"/>
  <c r="AB8" i="3"/>
  <c r="AB9" i="3"/>
  <c r="AB10" i="3"/>
  <c r="AB11" i="3"/>
  <c r="AB12" i="3"/>
  <c r="AB13" i="3"/>
  <c r="AB14" i="3"/>
  <c r="AB15" i="3"/>
  <c r="AB16" i="3"/>
  <c r="AB17" i="3"/>
  <c r="AB18" i="3"/>
  <c r="AB19" i="3"/>
  <c r="AB20" i="3"/>
  <c r="AB21" i="3"/>
  <c r="AB22" i="3"/>
  <c r="AB23" i="3"/>
  <c r="AB24" i="3"/>
  <c r="AB25" i="3"/>
  <c r="AB26" i="3"/>
  <c r="AB27" i="3"/>
  <c r="AB28" i="3"/>
  <c r="AB29" i="3"/>
  <c r="AB30" i="3"/>
  <c r="AB31" i="3"/>
  <c r="AB32" i="3"/>
  <c r="AB33" i="3"/>
  <c r="AB34" i="3"/>
  <c r="AB35" i="3"/>
  <c r="AB36" i="3"/>
  <c r="AB37" i="3"/>
  <c r="AB38" i="3"/>
  <c r="AB39" i="3"/>
  <c r="AB40" i="3"/>
  <c r="AB41" i="3"/>
  <c r="AB42" i="3"/>
  <c r="AB43" i="3"/>
  <c r="AB44" i="3"/>
  <c r="AB45" i="3"/>
  <c r="AB46" i="3"/>
  <c r="AB47" i="3"/>
  <c r="AB48" i="3"/>
  <c r="AB49" i="3"/>
  <c r="AB50" i="3"/>
  <c r="AB51" i="3"/>
  <c r="AB52" i="3"/>
  <c r="AB53" i="3"/>
  <c r="AB54" i="3"/>
  <c r="AB55" i="3"/>
  <c r="AB56" i="3"/>
  <c r="AB57" i="3"/>
  <c r="AB58" i="3"/>
  <c r="AB59" i="3"/>
  <c r="AB60" i="3"/>
  <c r="AB61" i="3"/>
  <c r="AB62" i="3"/>
  <c r="AB63" i="3"/>
  <c r="AB64" i="3"/>
  <c r="AB65" i="3"/>
  <c r="AB66" i="3"/>
  <c r="AB67" i="3"/>
  <c r="AB68" i="3"/>
  <c r="AB69" i="3"/>
  <c r="AB70" i="3"/>
  <c r="AB71" i="3"/>
  <c r="AB72" i="3"/>
  <c r="AB73" i="3"/>
  <c r="AB74" i="3"/>
  <c r="AB75" i="3"/>
  <c r="AB76" i="3"/>
  <c r="AB77" i="3"/>
  <c r="AB78" i="3"/>
  <c r="AB79" i="3"/>
  <c r="AB80" i="3"/>
  <c r="AB81" i="3"/>
  <c r="AB82" i="3"/>
  <c r="AB83" i="3"/>
  <c r="AB84" i="3"/>
  <c r="AB85" i="3"/>
  <c r="AB86" i="3"/>
  <c r="AB87" i="3"/>
  <c r="AB88" i="3"/>
  <c r="AB89" i="3"/>
  <c r="AB90" i="3"/>
  <c r="AB91" i="3"/>
  <c r="AB92" i="3"/>
  <c r="AB93" i="3"/>
  <c r="AB94" i="3"/>
  <c r="AB95" i="3"/>
  <c r="AB96" i="3"/>
  <c r="AB97" i="3"/>
  <c r="AB98" i="3"/>
  <c r="AB99" i="3"/>
  <c r="AB100" i="3"/>
  <c r="AB101" i="3"/>
  <c r="AB102" i="3"/>
  <c r="AB103" i="3"/>
  <c r="AB104" i="3"/>
  <c r="AC5" i="3"/>
  <c r="AB5" i="3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8" i="1"/>
  <c r="AD59" i="1"/>
  <c r="AD60" i="1"/>
  <c r="AD61" i="1"/>
  <c r="AD62" i="1"/>
  <c r="AD63" i="1"/>
  <c r="AD64" i="1"/>
  <c r="AD65" i="1"/>
  <c r="AD66" i="1"/>
  <c r="AD67" i="1"/>
  <c r="AD68" i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D88" i="1"/>
  <c r="AD89" i="1"/>
  <c r="AD90" i="1"/>
  <c r="AD91" i="1"/>
  <c r="AD92" i="1"/>
  <c r="AD93" i="1"/>
  <c r="AD94" i="1"/>
  <c r="AD95" i="1"/>
  <c r="AD96" i="1"/>
  <c r="AD97" i="1"/>
  <c r="AD98" i="1"/>
  <c r="AD99" i="1"/>
  <c r="AD100" i="1"/>
  <c r="AD101" i="1"/>
  <c r="AD102" i="1"/>
  <c r="AD103" i="1"/>
  <c r="AD104" i="1"/>
  <c r="AD5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26" i="1"/>
  <c r="AN27" i="1"/>
  <c r="AN28" i="1"/>
  <c r="AN29" i="1"/>
  <c r="AN30" i="1"/>
  <c r="AN31" i="1"/>
  <c r="AN32" i="1"/>
  <c r="AN33" i="1"/>
  <c r="AN34" i="1"/>
  <c r="AN35" i="1"/>
  <c r="AN36" i="1"/>
  <c r="AN37" i="1"/>
  <c r="AN38" i="1"/>
  <c r="AN39" i="1"/>
  <c r="AN40" i="1"/>
  <c r="AN41" i="1"/>
  <c r="AN42" i="1"/>
  <c r="AN43" i="1"/>
  <c r="AN44" i="1"/>
  <c r="AN45" i="1"/>
  <c r="AN46" i="1"/>
  <c r="AN47" i="1"/>
  <c r="AN48" i="1"/>
  <c r="AN49" i="1"/>
  <c r="AN50" i="1"/>
  <c r="AN51" i="1"/>
  <c r="AN52" i="1"/>
  <c r="AN53" i="1"/>
  <c r="AN54" i="1"/>
  <c r="AN55" i="1"/>
  <c r="AN56" i="1"/>
  <c r="AN57" i="1"/>
  <c r="AN58" i="1"/>
  <c r="AN59" i="1"/>
  <c r="AN60" i="1"/>
  <c r="AN61" i="1"/>
  <c r="AN62" i="1"/>
  <c r="AN63" i="1"/>
  <c r="AN64" i="1"/>
  <c r="AN65" i="1"/>
  <c r="AN66" i="1"/>
  <c r="AN67" i="1"/>
  <c r="AN68" i="1"/>
  <c r="AN69" i="1"/>
  <c r="AN70" i="1"/>
  <c r="AN71" i="1"/>
  <c r="AN72" i="1"/>
  <c r="AN73" i="1"/>
  <c r="AN74" i="1"/>
  <c r="AN75" i="1"/>
  <c r="AN76" i="1"/>
  <c r="AN77" i="1"/>
  <c r="AN78" i="1"/>
  <c r="AN79" i="1"/>
  <c r="AN80" i="1"/>
  <c r="AN81" i="1"/>
  <c r="AN82" i="1"/>
  <c r="AN83" i="1"/>
  <c r="AN84" i="1"/>
  <c r="AN85" i="1"/>
  <c r="AN86" i="1"/>
  <c r="AN87" i="1"/>
  <c r="AN88" i="1"/>
  <c r="AN89" i="1"/>
  <c r="AN90" i="1"/>
  <c r="AN91" i="1"/>
  <c r="AN92" i="1"/>
  <c r="AN93" i="1"/>
  <c r="AN94" i="1"/>
  <c r="AN95" i="1"/>
  <c r="AN96" i="1"/>
  <c r="AN97" i="1"/>
  <c r="AN98" i="1"/>
  <c r="AN99" i="1"/>
  <c r="AN100" i="1"/>
  <c r="AN101" i="1"/>
  <c r="AN102" i="1"/>
  <c r="AN103" i="1"/>
  <c r="AN104" i="1"/>
  <c r="AL6" i="1"/>
  <c r="AL7" i="1"/>
  <c r="AL8" i="1"/>
  <c r="AL9" i="1"/>
  <c r="AL10" i="1"/>
  <c r="AL11" i="1"/>
  <c r="AL12" i="1"/>
  <c r="AL13" i="1"/>
  <c r="AL14" i="1"/>
  <c r="AL15" i="1"/>
  <c r="AL16" i="1"/>
  <c r="AL17" i="1"/>
  <c r="AL18" i="1"/>
  <c r="AL19" i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L64" i="1"/>
  <c r="AL65" i="1"/>
  <c r="AL66" i="1"/>
  <c r="AL67" i="1"/>
  <c r="AL68" i="1"/>
  <c r="AL69" i="1"/>
  <c r="AL70" i="1"/>
  <c r="AL71" i="1"/>
  <c r="AL72" i="1"/>
  <c r="AL73" i="1"/>
  <c r="AL74" i="1"/>
  <c r="AL75" i="1"/>
  <c r="AL76" i="1"/>
  <c r="AL77" i="1"/>
  <c r="AL78" i="1"/>
  <c r="AL79" i="1"/>
  <c r="AL80" i="1"/>
  <c r="AL81" i="1"/>
  <c r="AL82" i="1"/>
  <c r="AL83" i="1"/>
  <c r="AL84" i="1"/>
  <c r="AL85" i="1"/>
  <c r="AL86" i="1"/>
  <c r="AL87" i="1"/>
  <c r="AL88" i="1"/>
  <c r="AL89" i="1"/>
  <c r="AL90" i="1"/>
  <c r="AL91" i="1"/>
  <c r="AL92" i="1"/>
  <c r="AL93" i="1"/>
  <c r="AL94" i="1"/>
  <c r="AL95" i="1"/>
  <c r="AL96" i="1"/>
  <c r="AL97" i="1"/>
  <c r="AL98" i="1"/>
  <c r="AL99" i="1"/>
  <c r="AL100" i="1"/>
  <c r="AL101" i="1"/>
  <c r="AL102" i="1"/>
  <c r="AL103" i="1"/>
  <c r="AL104" i="1"/>
  <c r="AL5" i="1"/>
  <c r="AJ6" i="1"/>
  <c r="AJ7" i="1"/>
  <c r="AJ8" i="1"/>
  <c r="AJ9" i="1"/>
  <c r="AJ10" i="1"/>
  <c r="AJ11" i="1"/>
  <c r="AJ12" i="1"/>
  <c r="AJ13" i="1"/>
  <c r="AJ14" i="1"/>
  <c r="AJ15" i="1"/>
  <c r="AJ16" i="1"/>
  <c r="AJ17" i="1"/>
  <c r="AJ18" i="1"/>
  <c r="AJ19" i="1"/>
  <c r="AJ20" i="1"/>
  <c r="AJ21" i="1"/>
  <c r="AJ22" i="1"/>
  <c r="AJ23" i="1"/>
  <c r="AJ24" i="1"/>
  <c r="AJ25" i="1"/>
  <c r="AJ26" i="1"/>
  <c r="AJ27" i="1"/>
  <c r="AJ28" i="1"/>
  <c r="AJ29" i="1"/>
  <c r="AJ30" i="1"/>
  <c r="AJ31" i="1"/>
  <c r="AJ32" i="1"/>
  <c r="AJ33" i="1"/>
  <c r="AJ34" i="1"/>
  <c r="AJ35" i="1"/>
  <c r="AJ36" i="1"/>
  <c r="AJ37" i="1"/>
  <c r="AJ38" i="1"/>
  <c r="AJ39" i="1"/>
  <c r="AJ40" i="1"/>
  <c r="AJ41" i="1"/>
  <c r="AJ42" i="1"/>
  <c r="AJ43" i="1"/>
  <c r="AJ44" i="1"/>
  <c r="AJ45" i="1"/>
  <c r="AJ46" i="1"/>
  <c r="AJ47" i="1"/>
  <c r="AJ48" i="1"/>
  <c r="AJ49" i="1"/>
  <c r="AJ50" i="1"/>
  <c r="AJ51" i="1"/>
  <c r="AJ52" i="1"/>
  <c r="AJ53" i="1"/>
  <c r="AJ54" i="1"/>
  <c r="AJ55" i="1"/>
  <c r="AJ56" i="1"/>
  <c r="AJ57" i="1"/>
  <c r="AJ58" i="1"/>
  <c r="AJ59" i="1"/>
  <c r="AJ60" i="1"/>
  <c r="AJ61" i="1"/>
  <c r="AJ62" i="1"/>
  <c r="AJ63" i="1"/>
  <c r="AJ64" i="1"/>
  <c r="AJ65" i="1"/>
  <c r="AJ66" i="1"/>
  <c r="AJ67" i="1"/>
  <c r="AJ68" i="1"/>
  <c r="AJ69" i="1"/>
  <c r="AJ70" i="1"/>
  <c r="AJ71" i="1"/>
  <c r="AJ72" i="1"/>
  <c r="AJ73" i="1"/>
  <c r="AJ74" i="1"/>
  <c r="AJ75" i="1"/>
  <c r="AJ76" i="1"/>
  <c r="AJ77" i="1"/>
  <c r="AJ78" i="1"/>
  <c r="AJ79" i="1"/>
  <c r="AJ80" i="1"/>
  <c r="AJ81" i="1"/>
  <c r="AJ82" i="1"/>
  <c r="AJ83" i="1"/>
  <c r="AJ84" i="1"/>
  <c r="AJ85" i="1"/>
  <c r="AJ86" i="1"/>
  <c r="AJ87" i="1"/>
  <c r="AJ88" i="1"/>
  <c r="AJ89" i="1"/>
  <c r="AJ90" i="1"/>
  <c r="AJ91" i="1"/>
  <c r="AJ92" i="1"/>
  <c r="AJ93" i="1"/>
  <c r="AJ94" i="1"/>
  <c r="AJ95" i="1"/>
  <c r="AJ96" i="1"/>
  <c r="AJ97" i="1"/>
  <c r="AJ98" i="1"/>
  <c r="AJ99" i="1"/>
  <c r="AJ100" i="1"/>
  <c r="AJ101" i="1"/>
  <c r="AJ102" i="1"/>
  <c r="AJ103" i="1"/>
  <c r="AJ104" i="1"/>
  <c r="I6" i="3"/>
  <c r="J6" i="3"/>
  <c r="I7" i="3"/>
  <c r="J7" i="3"/>
  <c r="R7" i="3" s="1"/>
  <c r="I8" i="3"/>
  <c r="J8" i="3"/>
  <c r="I9" i="3"/>
  <c r="J9" i="3"/>
  <c r="I10" i="3"/>
  <c r="J10" i="3"/>
  <c r="I11" i="3"/>
  <c r="J11" i="3"/>
  <c r="R11" i="3" s="1"/>
  <c r="I12" i="3"/>
  <c r="J12" i="3"/>
  <c r="I13" i="3"/>
  <c r="J13" i="3"/>
  <c r="R13" i="3" s="1"/>
  <c r="I14" i="3"/>
  <c r="J14" i="3"/>
  <c r="I15" i="3"/>
  <c r="J15" i="3"/>
  <c r="R15" i="3" s="1"/>
  <c r="I16" i="3"/>
  <c r="J16" i="3"/>
  <c r="I17" i="3"/>
  <c r="J17" i="3"/>
  <c r="R17" i="3" s="1"/>
  <c r="I18" i="3"/>
  <c r="J18" i="3"/>
  <c r="I19" i="3"/>
  <c r="J19" i="3"/>
  <c r="R19" i="3" s="1"/>
  <c r="I20" i="3"/>
  <c r="J20" i="3"/>
  <c r="I21" i="3"/>
  <c r="J21" i="3"/>
  <c r="R21" i="3" s="1"/>
  <c r="I22" i="3"/>
  <c r="J22" i="3"/>
  <c r="I23" i="3"/>
  <c r="J23" i="3"/>
  <c r="R23" i="3" s="1"/>
  <c r="I24" i="3"/>
  <c r="J24" i="3"/>
  <c r="I25" i="3"/>
  <c r="J25" i="3"/>
  <c r="R25" i="3" s="1"/>
  <c r="I26" i="3"/>
  <c r="J26" i="3"/>
  <c r="I27" i="3"/>
  <c r="J27" i="3"/>
  <c r="R27" i="3" s="1"/>
  <c r="I28" i="3"/>
  <c r="J28" i="3"/>
  <c r="I29" i="3"/>
  <c r="J29" i="3"/>
  <c r="R29" i="3" s="1"/>
  <c r="I30" i="3"/>
  <c r="J30" i="3"/>
  <c r="I31" i="3"/>
  <c r="J31" i="3"/>
  <c r="R31" i="3" s="1"/>
  <c r="I32" i="3"/>
  <c r="J32" i="3"/>
  <c r="I33" i="3"/>
  <c r="J33" i="3"/>
  <c r="R33" i="3" s="1"/>
  <c r="I34" i="3"/>
  <c r="J34" i="3"/>
  <c r="I35" i="3"/>
  <c r="J35" i="3"/>
  <c r="R35" i="3" s="1"/>
  <c r="I36" i="3"/>
  <c r="J36" i="3"/>
  <c r="I37" i="3"/>
  <c r="J37" i="3"/>
  <c r="R37" i="3" s="1"/>
  <c r="I38" i="3"/>
  <c r="J38" i="3"/>
  <c r="I39" i="3"/>
  <c r="J39" i="3"/>
  <c r="R39" i="3" s="1"/>
  <c r="I40" i="3"/>
  <c r="J40" i="3"/>
  <c r="I41" i="3"/>
  <c r="J41" i="3"/>
  <c r="R41" i="3" s="1"/>
  <c r="I42" i="3"/>
  <c r="J42" i="3"/>
  <c r="I43" i="3"/>
  <c r="J43" i="3"/>
  <c r="R43" i="3" s="1"/>
  <c r="I44" i="3"/>
  <c r="J44" i="3"/>
  <c r="I45" i="3"/>
  <c r="J45" i="3"/>
  <c r="R45" i="3" s="1"/>
  <c r="I46" i="3"/>
  <c r="J46" i="3"/>
  <c r="I47" i="3"/>
  <c r="J47" i="3"/>
  <c r="R47" i="3" s="1"/>
  <c r="I48" i="3"/>
  <c r="J48" i="3"/>
  <c r="I49" i="3"/>
  <c r="J49" i="3"/>
  <c r="R49" i="3" s="1"/>
  <c r="I50" i="3"/>
  <c r="J50" i="3"/>
  <c r="I51" i="3"/>
  <c r="J51" i="3"/>
  <c r="R51" i="3" s="1"/>
  <c r="I52" i="3"/>
  <c r="J52" i="3"/>
  <c r="I53" i="3"/>
  <c r="J53" i="3"/>
  <c r="R53" i="3" s="1"/>
  <c r="I54" i="3"/>
  <c r="J54" i="3"/>
  <c r="I55" i="3"/>
  <c r="J55" i="3"/>
  <c r="R55" i="3" s="1"/>
  <c r="I56" i="3"/>
  <c r="J56" i="3"/>
  <c r="I57" i="3"/>
  <c r="J57" i="3"/>
  <c r="R57" i="3" s="1"/>
  <c r="I58" i="3"/>
  <c r="J58" i="3"/>
  <c r="I59" i="3"/>
  <c r="J59" i="3"/>
  <c r="R59" i="3" s="1"/>
  <c r="I60" i="3"/>
  <c r="J60" i="3"/>
  <c r="I61" i="3"/>
  <c r="J61" i="3"/>
  <c r="R61" i="3" s="1"/>
  <c r="I62" i="3"/>
  <c r="J62" i="3"/>
  <c r="I63" i="3"/>
  <c r="J63" i="3"/>
  <c r="R63" i="3" s="1"/>
  <c r="I64" i="3"/>
  <c r="J64" i="3"/>
  <c r="I65" i="3"/>
  <c r="J65" i="3"/>
  <c r="R65" i="3" s="1"/>
  <c r="I66" i="3"/>
  <c r="J66" i="3"/>
  <c r="I67" i="3"/>
  <c r="J67" i="3"/>
  <c r="R67" i="3" s="1"/>
  <c r="I68" i="3"/>
  <c r="J68" i="3"/>
  <c r="I69" i="3"/>
  <c r="J69" i="3"/>
  <c r="R69" i="3" s="1"/>
  <c r="I70" i="3"/>
  <c r="J70" i="3"/>
  <c r="I71" i="3"/>
  <c r="J71" i="3"/>
  <c r="R71" i="3" s="1"/>
  <c r="I72" i="3"/>
  <c r="J72" i="3"/>
  <c r="I73" i="3"/>
  <c r="J73" i="3"/>
  <c r="R73" i="3" s="1"/>
  <c r="I74" i="3"/>
  <c r="J74" i="3"/>
  <c r="I75" i="3"/>
  <c r="J75" i="3"/>
  <c r="R75" i="3" s="1"/>
  <c r="I76" i="3"/>
  <c r="J76" i="3"/>
  <c r="I77" i="3"/>
  <c r="J77" i="3"/>
  <c r="R77" i="3" s="1"/>
  <c r="I78" i="3"/>
  <c r="J78" i="3"/>
  <c r="I79" i="3"/>
  <c r="J79" i="3"/>
  <c r="R79" i="3" s="1"/>
  <c r="I80" i="3"/>
  <c r="J80" i="3"/>
  <c r="I81" i="3"/>
  <c r="J81" i="3"/>
  <c r="R81" i="3" s="1"/>
  <c r="I82" i="3"/>
  <c r="J82" i="3"/>
  <c r="I83" i="3"/>
  <c r="J83" i="3"/>
  <c r="R83" i="3" s="1"/>
  <c r="I84" i="3"/>
  <c r="J84" i="3"/>
  <c r="I85" i="3"/>
  <c r="J85" i="3"/>
  <c r="R85" i="3" s="1"/>
  <c r="I86" i="3"/>
  <c r="J86" i="3"/>
  <c r="I87" i="3"/>
  <c r="J87" i="3"/>
  <c r="R87" i="3" s="1"/>
  <c r="I88" i="3"/>
  <c r="J88" i="3"/>
  <c r="I89" i="3"/>
  <c r="J89" i="3"/>
  <c r="R89" i="3" s="1"/>
  <c r="I90" i="3"/>
  <c r="J90" i="3"/>
  <c r="I91" i="3"/>
  <c r="J91" i="3"/>
  <c r="R91" i="3" s="1"/>
  <c r="I92" i="3"/>
  <c r="J92" i="3"/>
  <c r="I93" i="3"/>
  <c r="J93" i="3"/>
  <c r="R93" i="3" s="1"/>
  <c r="I94" i="3"/>
  <c r="J94" i="3"/>
  <c r="I95" i="3"/>
  <c r="J95" i="3"/>
  <c r="R95" i="3" s="1"/>
  <c r="I96" i="3"/>
  <c r="J96" i="3"/>
  <c r="I97" i="3"/>
  <c r="J97" i="3"/>
  <c r="R97" i="3" s="1"/>
  <c r="I98" i="3"/>
  <c r="J98" i="3"/>
  <c r="I99" i="3"/>
  <c r="J99" i="3"/>
  <c r="R99" i="3" s="1"/>
  <c r="I100" i="3"/>
  <c r="J100" i="3"/>
  <c r="I101" i="3"/>
  <c r="J101" i="3"/>
  <c r="R101" i="3" s="1"/>
  <c r="I102" i="3"/>
  <c r="J102" i="3"/>
  <c r="I103" i="3"/>
  <c r="J103" i="3"/>
  <c r="R103" i="3" s="1"/>
  <c r="I104" i="3"/>
  <c r="J104" i="3"/>
  <c r="J5" i="3"/>
  <c r="R5" i="3" s="1"/>
  <c r="I5" i="3"/>
  <c r="AJ5" i="1"/>
  <c r="R6" i="3"/>
  <c r="R8" i="3"/>
  <c r="R9" i="3"/>
  <c r="R10" i="3"/>
  <c r="R12" i="3"/>
  <c r="R14" i="3"/>
  <c r="R16" i="3"/>
  <c r="R18" i="3"/>
  <c r="R20" i="3"/>
  <c r="R22" i="3"/>
  <c r="R24" i="3"/>
  <c r="R26" i="3"/>
  <c r="R28" i="3"/>
  <c r="R30" i="3"/>
  <c r="R32" i="3"/>
  <c r="R34" i="3"/>
  <c r="R36" i="3"/>
  <c r="R38" i="3"/>
  <c r="R40" i="3"/>
  <c r="R42" i="3"/>
  <c r="R44" i="3"/>
  <c r="R46" i="3"/>
  <c r="R48" i="3"/>
  <c r="R50" i="3"/>
  <c r="R52" i="3"/>
  <c r="R54" i="3"/>
  <c r="R56" i="3"/>
  <c r="R58" i="3"/>
  <c r="R60" i="3"/>
  <c r="R62" i="3"/>
  <c r="R64" i="3"/>
  <c r="R66" i="3"/>
  <c r="R68" i="3"/>
  <c r="R70" i="3"/>
  <c r="R72" i="3"/>
  <c r="R74" i="3"/>
  <c r="R76" i="3"/>
  <c r="R78" i="3"/>
  <c r="R80" i="3"/>
  <c r="R82" i="3"/>
  <c r="R84" i="3"/>
  <c r="R86" i="3"/>
  <c r="R88" i="3"/>
  <c r="R90" i="3"/>
  <c r="R92" i="3"/>
  <c r="R94" i="3"/>
  <c r="R96" i="3"/>
  <c r="R98" i="3"/>
  <c r="R100" i="3"/>
  <c r="R102" i="3"/>
  <c r="R104" i="3"/>
  <c r="F13" i="3"/>
  <c r="F104" i="3"/>
  <c r="F103" i="3"/>
  <c r="F102" i="3"/>
  <c r="F101" i="3"/>
  <c r="F100" i="3"/>
  <c r="F99" i="3"/>
  <c r="F98" i="3"/>
  <c r="F97" i="3"/>
  <c r="F96" i="3"/>
  <c r="F95" i="3"/>
  <c r="F94" i="3"/>
  <c r="F93" i="3"/>
  <c r="F92" i="3"/>
  <c r="F91" i="3"/>
  <c r="F90" i="3"/>
  <c r="F89" i="3"/>
  <c r="F88" i="3"/>
  <c r="F87" i="3"/>
  <c r="F86" i="3"/>
  <c r="F85" i="3"/>
  <c r="F84" i="3"/>
  <c r="F83" i="3"/>
  <c r="F82" i="3"/>
  <c r="F81" i="3"/>
  <c r="F80" i="3"/>
  <c r="F79" i="3"/>
  <c r="F78" i="3"/>
  <c r="F77" i="3"/>
  <c r="F76" i="3"/>
  <c r="F75" i="3"/>
  <c r="F74" i="3"/>
  <c r="F73" i="3"/>
  <c r="F72" i="3"/>
  <c r="F71" i="3"/>
  <c r="F70" i="3"/>
  <c r="F69" i="3"/>
  <c r="F68" i="3"/>
  <c r="F67" i="3"/>
  <c r="F66" i="3"/>
  <c r="F65" i="3"/>
  <c r="F64" i="3"/>
  <c r="F63" i="3"/>
  <c r="F62" i="3"/>
  <c r="F61" i="3"/>
  <c r="F60" i="3"/>
  <c r="F59" i="3"/>
  <c r="F58" i="3"/>
  <c r="F57" i="3"/>
  <c r="F56" i="3"/>
  <c r="F55" i="3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2" i="3"/>
  <c r="F11" i="3"/>
  <c r="F10" i="3"/>
  <c r="F9" i="3"/>
  <c r="F8" i="3"/>
  <c r="F7" i="3"/>
  <c r="F6" i="3"/>
  <c r="F5" i="3"/>
  <c r="C5" i="1" l="1" a="1"/>
  <c r="C5" i="1" s="1"/>
  <c r="E5" i="2"/>
  <c r="X104" i="2"/>
  <c r="X103" i="2"/>
  <c r="X102" i="2"/>
  <c r="X101" i="2"/>
  <c r="X100" i="2"/>
  <c r="X99" i="2"/>
  <c r="X98" i="2"/>
  <c r="X97" i="2"/>
  <c r="X96" i="2"/>
  <c r="X95" i="2"/>
  <c r="X94" i="2"/>
  <c r="X93" i="2"/>
  <c r="X92" i="2"/>
  <c r="X91" i="2"/>
  <c r="X90" i="2"/>
  <c r="X89" i="2"/>
  <c r="X88" i="2"/>
  <c r="X87" i="2"/>
  <c r="X86" i="2"/>
  <c r="X85" i="2"/>
  <c r="X84" i="2"/>
  <c r="X83" i="2"/>
  <c r="X82" i="2"/>
  <c r="X81" i="2"/>
  <c r="X80" i="2"/>
  <c r="X79" i="2"/>
  <c r="X78" i="2"/>
  <c r="X77" i="2"/>
  <c r="X76" i="2"/>
  <c r="X75" i="2"/>
  <c r="X74" i="2"/>
  <c r="X73" i="2"/>
  <c r="X72" i="2"/>
  <c r="X71" i="2"/>
  <c r="X70" i="2"/>
  <c r="X69" i="2"/>
  <c r="X68" i="2"/>
  <c r="X67" i="2"/>
  <c r="X66" i="2"/>
  <c r="X65" i="2"/>
  <c r="X64" i="2"/>
  <c r="X63" i="2"/>
  <c r="X62" i="2"/>
  <c r="X61" i="2"/>
  <c r="X60" i="2"/>
  <c r="X59" i="2"/>
  <c r="X58" i="2"/>
  <c r="X57" i="2"/>
  <c r="X56" i="2"/>
  <c r="X55" i="2"/>
  <c r="X54" i="2"/>
  <c r="X53" i="2"/>
  <c r="X52" i="2"/>
  <c r="X51" i="2"/>
  <c r="X50" i="2"/>
  <c r="X49" i="2"/>
  <c r="X48" i="2"/>
  <c r="X47" i="2"/>
  <c r="X46" i="2"/>
  <c r="X45" i="2"/>
  <c r="X44" i="2"/>
  <c r="X43" i="2"/>
  <c r="X42" i="2"/>
  <c r="X41" i="2"/>
  <c r="X40" i="2"/>
  <c r="X39" i="2"/>
  <c r="X38" i="2"/>
  <c r="X37" i="2"/>
  <c r="X36" i="2"/>
  <c r="X35" i="2"/>
  <c r="X34" i="2"/>
  <c r="X33" i="2"/>
  <c r="X32" i="2"/>
  <c r="X31" i="2"/>
  <c r="X30" i="2"/>
  <c r="X29" i="2"/>
  <c r="X28" i="2"/>
  <c r="X27" i="2"/>
  <c r="X26" i="2"/>
  <c r="X25" i="2"/>
  <c r="X24" i="2"/>
  <c r="X23" i="2"/>
  <c r="X22" i="2"/>
  <c r="X21" i="2"/>
  <c r="X20" i="2"/>
  <c r="X19" i="2"/>
  <c r="X18" i="2"/>
  <c r="X17" i="2"/>
  <c r="X16" i="2"/>
  <c r="X15" i="2"/>
  <c r="X14" i="2"/>
  <c r="X13" i="2"/>
  <c r="X12" i="2"/>
  <c r="X11" i="2"/>
  <c r="X10" i="2"/>
  <c r="X9" i="2"/>
  <c r="X8" i="2"/>
  <c r="X7" i="2"/>
  <c r="X6" i="2"/>
  <c r="X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101" i="2"/>
  <c r="E102" i="2"/>
  <c r="E103" i="2"/>
  <c r="E104" i="2"/>
  <c r="AM5" i="1" l="1"/>
  <c r="AN5" i="1" s="1"/>
  <c r="Q5" i="1"/>
  <c r="AG5" i="1" s="1"/>
  <c r="AI5" i="1" s="1"/>
  <c r="V5" i="1"/>
  <c r="F5" i="1"/>
  <c r="AA5" i="1" s="1"/>
  <c r="N5" i="1"/>
  <c r="J5" i="1"/>
  <c r="R5" i="1"/>
  <c r="L5" i="1"/>
  <c r="G5" i="1"/>
  <c r="S5" i="1"/>
  <c r="H5" i="1"/>
  <c r="U5" i="1"/>
  <c r="P5" i="1"/>
  <c r="K5" i="1"/>
  <c r="M5" i="1"/>
  <c r="T5" i="1"/>
  <c r="O5" i="1"/>
  <c r="I5" i="1"/>
  <c r="C5" i="3"/>
  <c r="G5" i="3" s="1"/>
  <c r="C6" i="1" a="1"/>
  <c r="C6" i="1" s="1"/>
  <c r="AM6" i="1" l="1"/>
  <c r="AN6" i="1" s="1"/>
  <c r="Q6" i="1"/>
  <c r="AG6" i="1" s="1"/>
  <c r="AI6" i="1" s="1"/>
  <c r="W5" i="1"/>
  <c r="AF5" i="1" s="1"/>
  <c r="AO5" i="1" s="1"/>
  <c r="H6" i="1"/>
  <c r="L6" i="1"/>
  <c r="P6" i="1"/>
  <c r="U6" i="1"/>
  <c r="F6" i="1"/>
  <c r="K6" i="1"/>
  <c r="R6" i="1"/>
  <c r="G6" i="1"/>
  <c r="M6" i="1"/>
  <c r="S6" i="1"/>
  <c r="I6" i="1"/>
  <c r="N6" i="1"/>
  <c r="T6" i="1"/>
  <c r="J6" i="1"/>
  <c r="O6" i="1"/>
  <c r="V6" i="1"/>
  <c r="C6" i="3"/>
  <c r="G6" i="3" s="1"/>
  <c r="AB5" i="1"/>
  <c r="C7" i="1" a="1"/>
  <c r="C7" i="1" s="1"/>
  <c r="AM7" i="1" l="1"/>
  <c r="AN7" i="1" s="1"/>
  <c r="Q7" i="1"/>
  <c r="AG7" i="1" s="1"/>
  <c r="AI7" i="1" s="1"/>
  <c r="W6" i="1"/>
  <c r="AF6" i="1" s="1"/>
  <c r="AO6" i="1" s="1"/>
  <c r="H7" i="1"/>
  <c r="L7" i="1"/>
  <c r="P7" i="1"/>
  <c r="U7" i="1"/>
  <c r="F7" i="1"/>
  <c r="K7" i="1"/>
  <c r="R7" i="1"/>
  <c r="G7" i="1"/>
  <c r="M7" i="1"/>
  <c r="S7" i="1"/>
  <c r="I7" i="1"/>
  <c r="N7" i="1"/>
  <c r="T7" i="1"/>
  <c r="O7" i="1"/>
  <c r="V7" i="1"/>
  <c r="J7" i="1"/>
  <c r="AE5" i="1"/>
  <c r="AA6" i="1"/>
  <c r="AB6" i="1" s="1"/>
  <c r="C7" i="3"/>
  <c r="G7" i="3" s="1"/>
  <c r="C8" i="1" a="1"/>
  <c r="C8" i="1" s="1"/>
  <c r="W7" i="1" l="1"/>
  <c r="AF7" i="1" s="1"/>
  <c r="AO7" i="1" s="1"/>
  <c r="AM8" i="1"/>
  <c r="AN8" i="1" s="1"/>
  <c r="Q8" i="1"/>
  <c r="AG8" i="1" s="1"/>
  <c r="AI8" i="1" s="1"/>
  <c r="K5" i="3"/>
  <c r="S5" i="3" s="1"/>
  <c r="H8" i="1"/>
  <c r="L8" i="1"/>
  <c r="P8" i="1"/>
  <c r="U8" i="1"/>
  <c r="F8" i="1"/>
  <c r="K8" i="1"/>
  <c r="R8" i="1"/>
  <c r="G8" i="1"/>
  <c r="M8" i="1"/>
  <c r="S8" i="1"/>
  <c r="I8" i="1"/>
  <c r="N8" i="1"/>
  <c r="T8" i="1"/>
  <c r="V8" i="1"/>
  <c r="J8" i="1"/>
  <c r="O8" i="1"/>
  <c r="AE6" i="1"/>
  <c r="C8" i="3"/>
  <c r="G8" i="3" s="1"/>
  <c r="AA7" i="1"/>
  <c r="AB7" i="1" s="1"/>
  <c r="C9" i="1" a="1"/>
  <c r="C9" i="1" s="1"/>
  <c r="U5" i="3" l="1"/>
  <c r="Z5" i="3"/>
  <c r="V5" i="3"/>
  <c r="X5" i="3"/>
  <c r="Y5" i="3"/>
  <c r="W5" i="3"/>
  <c r="K6" i="3"/>
  <c r="S6" i="3" s="1"/>
  <c r="W8" i="1"/>
  <c r="AF8" i="1" s="1"/>
  <c r="AO8" i="1" s="1"/>
  <c r="AM9" i="1"/>
  <c r="Q9" i="1"/>
  <c r="AG9" i="1" s="1"/>
  <c r="AI9" i="1" s="1"/>
  <c r="H9" i="1"/>
  <c r="L9" i="1"/>
  <c r="P9" i="1"/>
  <c r="U9" i="1"/>
  <c r="F9" i="1"/>
  <c r="K9" i="1"/>
  <c r="R9" i="1"/>
  <c r="G9" i="1"/>
  <c r="M9" i="1"/>
  <c r="S9" i="1"/>
  <c r="I9" i="1"/>
  <c r="N9" i="1"/>
  <c r="T9" i="1"/>
  <c r="J9" i="1"/>
  <c r="O9" i="1"/>
  <c r="V9" i="1"/>
  <c r="C9" i="3"/>
  <c r="G9" i="3" s="1"/>
  <c r="AE7" i="1"/>
  <c r="AA8" i="1"/>
  <c r="AB8" i="1" s="1"/>
  <c r="C10" i="1" a="1"/>
  <c r="C10" i="1" s="1"/>
  <c r="AA5" i="3" l="1"/>
  <c r="X6" i="3"/>
  <c r="Z6" i="3"/>
  <c r="W6" i="3"/>
  <c r="Y6" i="3"/>
  <c r="V6" i="3"/>
  <c r="U6" i="3"/>
  <c r="AM10" i="1"/>
  <c r="Q10" i="1"/>
  <c r="AG10" i="1" s="1"/>
  <c r="AI10" i="1" s="1"/>
  <c r="K7" i="3"/>
  <c r="S7" i="3" s="1"/>
  <c r="W9" i="1"/>
  <c r="AF9" i="1" s="1"/>
  <c r="AO9" i="1" s="1"/>
  <c r="H10" i="1"/>
  <c r="L10" i="1"/>
  <c r="P10" i="1"/>
  <c r="U10" i="1"/>
  <c r="F10" i="1"/>
  <c r="K10" i="1"/>
  <c r="R10" i="1"/>
  <c r="G10" i="1"/>
  <c r="M10" i="1"/>
  <c r="S10" i="1"/>
  <c r="I10" i="1"/>
  <c r="N10" i="1"/>
  <c r="T10" i="1"/>
  <c r="J10" i="1"/>
  <c r="O10" i="1"/>
  <c r="V10" i="1"/>
  <c r="AE8" i="1"/>
  <c r="C10" i="3"/>
  <c r="G10" i="3" s="1"/>
  <c r="AA9" i="1"/>
  <c r="AB9" i="1" s="1"/>
  <c r="C11" i="1" a="1"/>
  <c r="C11" i="1" s="1"/>
  <c r="AD5" i="3" l="1"/>
  <c r="AE5" i="3" s="1"/>
  <c r="AF5" i="3" s="1"/>
  <c r="AA6" i="3"/>
  <c r="AG5" i="3"/>
  <c r="V7" i="3"/>
  <c r="Z7" i="3"/>
  <c r="Y7" i="3"/>
  <c r="X7" i="3"/>
  <c r="U7" i="3"/>
  <c r="W7" i="3"/>
  <c r="AM11" i="1"/>
  <c r="Q11" i="1"/>
  <c r="AG11" i="1" s="1"/>
  <c r="AI11" i="1" s="1"/>
  <c r="K8" i="3"/>
  <c r="S8" i="3" s="1"/>
  <c r="W10" i="1"/>
  <c r="AF10" i="1" s="1"/>
  <c r="AO10" i="1" s="1"/>
  <c r="H11" i="1"/>
  <c r="L11" i="1"/>
  <c r="P11" i="1"/>
  <c r="U11" i="1"/>
  <c r="F11" i="1"/>
  <c r="K11" i="1"/>
  <c r="R11" i="1"/>
  <c r="G11" i="1"/>
  <c r="M11" i="1"/>
  <c r="S11" i="1"/>
  <c r="I11" i="1"/>
  <c r="N11" i="1"/>
  <c r="T11" i="1"/>
  <c r="O11" i="1"/>
  <c r="V11" i="1"/>
  <c r="J11" i="1"/>
  <c r="AE9" i="1"/>
  <c r="C11" i="3"/>
  <c r="G11" i="3" s="1"/>
  <c r="AA10" i="1"/>
  <c r="AB10" i="1" s="1"/>
  <c r="C12" i="1" a="1"/>
  <c r="C12" i="1" s="1"/>
  <c r="AD6" i="3" l="1"/>
  <c r="AE6" i="3" s="1"/>
  <c r="AF6" i="3" s="1"/>
  <c r="AH5" i="3"/>
  <c r="AJ5" i="3" s="1"/>
  <c r="AA7" i="3"/>
  <c r="AG6" i="3"/>
  <c r="Y8" i="3"/>
  <c r="W8" i="3"/>
  <c r="V8" i="3"/>
  <c r="X8" i="3"/>
  <c r="Z8" i="3"/>
  <c r="U8" i="3"/>
  <c r="AM12" i="1"/>
  <c r="Q12" i="1"/>
  <c r="AG12" i="1" s="1"/>
  <c r="AI12" i="1" s="1"/>
  <c r="W11" i="1"/>
  <c r="AF11" i="1" s="1"/>
  <c r="AO11" i="1" s="1"/>
  <c r="K9" i="3"/>
  <c r="S9" i="3" s="1"/>
  <c r="H12" i="1"/>
  <c r="L12" i="1"/>
  <c r="P12" i="1"/>
  <c r="U12" i="1"/>
  <c r="F12" i="1"/>
  <c r="K12" i="1"/>
  <c r="R12" i="1"/>
  <c r="G12" i="1"/>
  <c r="M12" i="1"/>
  <c r="S12" i="1"/>
  <c r="I12" i="1"/>
  <c r="N12" i="1"/>
  <c r="T12" i="1"/>
  <c r="V12" i="1"/>
  <c r="J12" i="1"/>
  <c r="O12" i="1"/>
  <c r="AE10" i="1"/>
  <c r="AA11" i="1"/>
  <c r="AB11" i="1" s="1"/>
  <c r="C12" i="3"/>
  <c r="G12" i="3" s="1"/>
  <c r="C13" i="1" a="1"/>
  <c r="C13" i="1" s="1"/>
  <c r="AE7" i="3" l="1"/>
  <c r="AF7" i="3" s="1"/>
  <c r="AD7" i="3"/>
  <c r="AH6" i="3"/>
  <c r="AJ6" i="3" s="1"/>
  <c r="AA8" i="3"/>
  <c r="AG7" i="3"/>
  <c r="AH7" i="3" s="1"/>
  <c r="AJ7" i="3" s="1"/>
  <c r="Y9" i="3"/>
  <c r="X9" i="3"/>
  <c r="AG9" i="3"/>
  <c r="V9" i="3"/>
  <c r="W9" i="3"/>
  <c r="U9" i="3"/>
  <c r="Z9" i="3"/>
  <c r="AM13" i="1"/>
  <c r="Q13" i="1"/>
  <c r="AG13" i="1" s="1"/>
  <c r="AI13" i="1" s="1"/>
  <c r="K10" i="3"/>
  <c r="S10" i="3" s="1"/>
  <c r="W12" i="1"/>
  <c r="AF12" i="1" s="1"/>
  <c r="AO12" i="1" s="1"/>
  <c r="H13" i="1"/>
  <c r="L13" i="1"/>
  <c r="P13" i="1"/>
  <c r="U13" i="1"/>
  <c r="F13" i="1"/>
  <c r="K13" i="1"/>
  <c r="R13" i="1"/>
  <c r="G13" i="1"/>
  <c r="M13" i="1"/>
  <c r="S13" i="1"/>
  <c r="I13" i="1"/>
  <c r="N13" i="1"/>
  <c r="T13" i="1"/>
  <c r="J13" i="1"/>
  <c r="O13" i="1"/>
  <c r="V13" i="1"/>
  <c r="AE11" i="1"/>
  <c r="AA12" i="1"/>
  <c r="AB12" i="1" s="1"/>
  <c r="C13" i="3"/>
  <c r="G13" i="3" s="1"/>
  <c r="C14" i="1" a="1"/>
  <c r="C14" i="1" s="1"/>
  <c r="AD8" i="3" l="1"/>
  <c r="AE8" i="3" s="1"/>
  <c r="AF8" i="3" s="1"/>
  <c r="AA9" i="3"/>
  <c r="AD9" i="3" s="1"/>
  <c r="AE9" i="3" s="1"/>
  <c r="AF9" i="3" s="1"/>
  <c r="AH9" i="3" s="1"/>
  <c r="AJ9" i="3" s="1"/>
  <c r="AG8" i="3"/>
  <c r="Z10" i="3"/>
  <c r="Y10" i="3"/>
  <c r="X10" i="3"/>
  <c r="AG10" i="3"/>
  <c r="W10" i="3"/>
  <c r="U10" i="3"/>
  <c r="V10" i="3"/>
  <c r="AM14" i="1"/>
  <c r="Q14" i="1"/>
  <c r="AG14" i="1" s="1"/>
  <c r="AI14" i="1" s="1"/>
  <c r="K11" i="3"/>
  <c r="S11" i="3" s="1"/>
  <c r="W13" i="1"/>
  <c r="AF13" i="1" s="1"/>
  <c r="AO13" i="1" s="1"/>
  <c r="AE12" i="1"/>
  <c r="H14" i="1"/>
  <c r="L14" i="1"/>
  <c r="P14" i="1"/>
  <c r="U14" i="1"/>
  <c r="F14" i="1"/>
  <c r="K14" i="1"/>
  <c r="R14" i="1"/>
  <c r="G14" i="1"/>
  <c r="M14" i="1"/>
  <c r="S14" i="1"/>
  <c r="I14" i="1"/>
  <c r="N14" i="1"/>
  <c r="T14" i="1"/>
  <c r="J14" i="1"/>
  <c r="O14" i="1"/>
  <c r="V14" i="1"/>
  <c r="C14" i="3"/>
  <c r="G14" i="3" s="1"/>
  <c r="AA13" i="1"/>
  <c r="AB13" i="1" s="1"/>
  <c r="C15" i="1" a="1"/>
  <c r="C15" i="1" s="1"/>
  <c r="AH8" i="3" l="1"/>
  <c r="AJ8" i="3" s="1"/>
  <c r="AA10" i="3"/>
  <c r="W11" i="3"/>
  <c r="Z11" i="3"/>
  <c r="X11" i="3"/>
  <c r="V11" i="3"/>
  <c r="U11" i="3"/>
  <c r="AG11" i="3"/>
  <c r="Y11" i="3"/>
  <c r="K12" i="3"/>
  <c r="S12" i="3" s="1"/>
  <c r="W14" i="1"/>
  <c r="AF14" i="1" s="1"/>
  <c r="AO14" i="1" s="1"/>
  <c r="AM15" i="1"/>
  <c r="Q15" i="1"/>
  <c r="AG15" i="1" s="1"/>
  <c r="AI15" i="1" s="1"/>
  <c r="H15" i="1"/>
  <c r="L15" i="1"/>
  <c r="P15" i="1"/>
  <c r="U15" i="1"/>
  <c r="F15" i="1"/>
  <c r="K15" i="1"/>
  <c r="R15" i="1"/>
  <c r="G15" i="1"/>
  <c r="M15" i="1"/>
  <c r="S15" i="1"/>
  <c r="I15" i="1"/>
  <c r="N15" i="1"/>
  <c r="T15" i="1"/>
  <c r="O15" i="1"/>
  <c r="V15" i="1"/>
  <c r="J15" i="1"/>
  <c r="C15" i="3"/>
  <c r="G15" i="3" s="1"/>
  <c r="AA14" i="1"/>
  <c r="AB14" i="1" s="1"/>
  <c r="AE13" i="1"/>
  <c r="C16" i="1" a="1"/>
  <c r="C16" i="1" s="1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AE10" i="3" l="1"/>
  <c r="AF10" i="3" s="1"/>
  <c r="AH10" i="3" s="1"/>
  <c r="AJ10" i="3" s="1"/>
  <c r="AD10" i="3"/>
  <c r="AA11" i="3"/>
  <c r="Y12" i="3"/>
  <c r="AG12" i="3"/>
  <c r="Z12" i="3"/>
  <c r="V12" i="3"/>
  <c r="U12" i="3"/>
  <c r="W12" i="3"/>
  <c r="X12" i="3"/>
  <c r="K13" i="3"/>
  <c r="S13" i="3" s="1"/>
  <c r="W15" i="1"/>
  <c r="AF15" i="1" s="1"/>
  <c r="AO15" i="1" s="1"/>
  <c r="AM16" i="1"/>
  <c r="Q16" i="1"/>
  <c r="AG16" i="1" s="1"/>
  <c r="AI16" i="1" s="1"/>
  <c r="AE14" i="1"/>
  <c r="H16" i="1"/>
  <c r="L16" i="1"/>
  <c r="P16" i="1"/>
  <c r="U16" i="1"/>
  <c r="F16" i="1"/>
  <c r="K16" i="1"/>
  <c r="R16" i="1"/>
  <c r="G16" i="1"/>
  <c r="M16" i="1"/>
  <c r="S16" i="1"/>
  <c r="I16" i="1"/>
  <c r="N16" i="1"/>
  <c r="T16" i="1"/>
  <c r="V16" i="1"/>
  <c r="J16" i="1"/>
  <c r="O16" i="1"/>
  <c r="C16" i="3"/>
  <c r="G16" i="3" s="1"/>
  <c r="AA15" i="1"/>
  <c r="AB15" i="1" s="1"/>
  <c r="C17" i="1" a="1"/>
  <c r="C17" i="1" s="1"/>
  <c r="AE11" i="3" l="1"/>
  <c r="AF11" i="3" s="1"/>
  <c r="AH11" i="3" s="1"/>
  <c r="AJ11" i="3" s="1"/>
  <c r="AD11" i="3"/>
  <c r="AA12" i="3"/>
  <c r="U13" i="3"/>
  <c r="Y13" i="3"/>
  <c r="W13" i="3"/>
  <c r="X13" i="3"/>
  <c r="Z13" i="3"/>
  <c r="AG13" i="3"/>
  <c r="V13" i="3"/>
  <c r="AM17" i="1"/>
  <c r="Q17" i="1"/>
  <c r="AG17" i="1" s="1"/>
  <c r="AI17" i="1" s="1"/>
  <c r="W16" i="1"/>
  <c r="AF16" i="1" s="1"/>
  <c r="AO16" i="1" s="1"/>
  <c r="K14" i="3"/>
  <c r="S14" i="3" s="1"/>
  <c r="H17" i="1"/>
  <c r="L17" i="1"/>
  <c r="P17" i="1"/>
  <c r="U17" i="1"/>
  <c r="F17" i="1"/>
  <c r="K17" i="1"/>
  <c r="R17" i="1"/>
  <c r="G17" i="1"/>
  <c r="M17" i="1"/>
  <c r="S17" i="1"/>
  <c r="I17" i="1"/>
  <c r="N17" i="1"/>
  <c r="T17" i="1"/>
  <c r="J17" i="1"/>
  <c r="O17" i="1"/>
  <c r="V17" i="1"/>
  <c r="AE15" i="1"/>
  <c r="C17" i="3"/>
  <c r="G17" i="3" s="1"/>
  <c r="AA16" i="1"/>
  <c r="AB16" i="1" s="1"/>
  <c r="C18" i="1" a="1"/>
  <c r="C18" i="1" s="1"/>
  <c r="AD12" i="3" l="1"/>
  <c r="AE12" i="3" s="1"/>
  <c r="AF12" i="3" s="1"/>
  <c r="AH12" i="3" s="1"/>
  <c r="AJ12" i="3" s="1"/>
  <c r="AA13" i="3"/>
  <c r="U14" i="3"/>
  <c r="X14" i="3"/>
  <c r="W14" i="3"/>
  <c r="Y14" i="3"/>
  <c r="Z14" i="3"/>
  <c r="AG14" i="3"/>
  <c r="V14" i="3"/>
  <c r="AM18" i="1"/>
  <c r="Q18" i="1"/>
  <c r="AG18" i="1" s="1"/>
  <c r="AI18" i="1" s="1"/>
  <c r="W17" i="1"/>
  <c r="AF17" i="1" s="1"/>
  <c r="AO17" i="1" s="1"/>
  <c r="K15" i="3"/>
  <c r="S15" i="3" s="1"/>
  <c r="H18" i="1"/>
  <c r="L18" i="1"/>
  <c r="P18" i="1"/>
  <c r="U18" i="1"/>
  <c r="F18" i="1"/>
  <c r="K18" i="1"/>
  <c r="R18" i="1"/>
  <c r="G18" i="1"/>
  <c r="M18" i="1"/>
  <c r="S18" i="1"/>
  <c r="I18" i="1"/>
  <c r="N18" i="1"/>
  <c r="T18" i="1"/>
  <c r="J18" i="1"/>
  <c r="O18" i="1"/>
  <c r="V18" i="1"/>
  <c r="AE16" i="1"/>
  <c r="C18" i="3"/>
  <c r="G18" i="3" s="1"/>
  <c r="AA17" i="1"/>
  <c r="AB17" i="1" s="1"/>
  <c r="C19" i="1" a="1"/>
  <c r="C19" i="1" s="1"/>
  <c r="AD13" i="3" l="1"/>
  <c r="AE13" i="3" s="1"/>
  <c r="AF13" i="3" s="1"/>
  <c r="AH13" i="3" s="1"/>
  <c r="AJ13" i="3" s="1"/>
  <c r="AA14" i="3"/>
  <c r="X15" i="3"/>
  <c r="Y15" i="3"/>
  <c r="AG15" i="3"/>
  <c r="Z15" i="3"/>
  <c r="U15" i="3"/>
  <c r="V15" i="3"/>
  <c r="W15" i="3"/>
  <c r="AM19" i="1"/>
  <c r="Q19" i="1"/>
  <c r="AG19" i="1" s="1"/>
  <c r="AI19" i="1" s="1"/>
  <c r="K16" i="3"/>
  <c r="S16" i="3" s="1"/>
  <c r="W18" i="1"/>
  <c r="AF18" i="1" s="1"/>
  <c r="AO18" i="1" s="1"/>
  <c r="H19" i="1"/>
  <c r="L19" i="1"/>
  <c r="P19" i="1"/>
  <c r="U19" i="1"/>
  <c r="F19" i="1"/>
  <c r="K19" i="1"/>
  <c r="R19" i="1"/>
  <c r="G19" i="1"/>
  <c r="M19" i="1"/>
  <c r="S19" i="1"/>
  <c r="I19" i="1"/>
  <c r="N19" i="1"/>
  <c r="T19" i="1"/>
  <c r="O19" i="1"/>
  <c r="V19" i="1"/>
  <c r="J19" i="1"/>
  <c r="AE17" i="1"/>
  <c r="C19" i="3"/>
  <c r="G19" i="3" s="1"/>
  <c r="AA18" i="1"/>
  <c r="AB18" i="1" s="1"/>
  <c r="C20" i="1" a="1"/>
  <c r="C20" i="1" s="1"/>
  <c r="AD14" i="3" l="1"/>
  <c r="AE14" i="3" s="1"/>
  <c r="AF14" i="3" s="1"/>
  <c r="AH14" i="3" s="1"/>
  <c r="AJ14" i="3" s="1"/>
  <c r="AA15" i="3"/>
  <c r="AD15" i="3" s="1"/>
  <c r="AE15" i="3"/>
  <c r="AF15" i="3" s="1"/>
  <c r="AH15" i="3" s="1"/>
  <c r="AJ15" i="3" s="1"/>
  <c r="W16" i="3"/>
  <c r="U16" i="3"/>
  <c r="V16" i="3"/>
  <c r="X16" i="3"/>
  <c r="AG16" i="3"/>
  <c r="Y16" i="3"/>
  <c r="Z16" i="3"/>
  <c r="AM20" i="1"/>
  <c r="Q20" i="1"/>
  <c r="AG20" i="1" s="1"/>
  <c r="AI20" i="1" s="1"/>
  <c r="W19" i="1"/>
  <c r="AF19" i="1" s="1"/>
  <c r="AO19" i="1" s="1"/>
  <c r="K17" i="3"/>
  <c r="S17" i="3" s="1"/>
  <c r="H20" i="1"/>
  <c r="L20" i="1"/>
  <c r="P20" i="1"/>
  <c r="U20" i="1"/>
  <c r="F20" i="1"/>
  <c r="K20" i="1"/>
  <c r="R20" i="1"/>
  <c r="G20" i="1"/>
  <c r="M20" i="1"/>
  <c r="S20" i="1"/>
  <c r="I20" i="1"/>
  <c r="N20" i="1"/>
  <c r="T20" i="1"/>
  <c r="V20" i="1"/>
  <c r="J20" i="1"/>
  <c r="O20" i="1"/>
  <c r="AE18" i="1"/>
  <c r="AA19" i="1"/>
  <c r="AB19" i="1" s="1"/>
  <c r="C20" i="3"/>
  <c r="G20" i="3" s="1"/>
  <c r="C21" i="1" a="1"/>
  <c r="C21" i="1" s="1"/>
  <c r="AA16" i="3" l="1"/>
  <c r="U17" i="3"/>
  <c r="V17" i="3"/>
  <c r="W17" i="3"/>
  <c r="Y17" i="3"/>
  <c r="AG17" i="3"/>
  <c r="X17" i="3"/>
  <c r="Z17" i="3"/>
  <c r="AM21" i="1"/>
  <c r="Q21" i="1"/>
  <c r="AG21" i="1" s="1"/>
  <c r="AI21" i="1" s="1"/>
  <c r="K18" i="3"/>
  <c r="S18" i="3" s="1"/>
  <c r="W20" i="1"/>
  <c r="AF20" i="1" s="1"/>
  <c r="AO20" i="1" s="1"/>
  <c r="H21" i="1"/>
  <c r="L21" i="1"/>
  <c r="P21" i="1"/>
  <c r="U21" i="1"/>
  <c r="F21" i="1"/>
  <c r="K21" i="1"/>
  <c r="R21" i="1"/>
  <c r="G21" i="1"/>
  <c r="M21" i="1"/>
  <c r="S21" i="1"/>
  <c r="I21" i="1"/>
  <c r="N21" i="1"/>
  <c r="T21" i="1"/>
  <c r="J21" i="1"/>
  <c r="O21" i="1"/>
  <c r="V21" i="1"/>
  <c r="AE19" i="1"/>
  <c r="C21" i="3"/>
  <c r="G21" i="3" s="1"/>
  <c r="AA20" i="1"/>
  <c r="AB20" i="1" s="1"/>
  <c r="C22" i="1" a="1"/>
  <c r="C22" i="1" s="1"/>
  <c r="AD16" i="3" l="1"/>
  <c r="AE16" i="3" s="1"/>
  <c r="AF16" i="3" s="1"/>
  <c r="AH16" i="3" s="1"/>
  <c r="AJ16" i="3" s="1"/>
  <c r="AA17" i="3"/>
  <c r="AG18" i="3"/>
  <c r="U18" i="3"/>
  <c r="X18" i="3"/>
  <c r="Z18" i="3"/>
  <c r="Y18" i="3"/>
  <c r="W18" i="3"/>
  <c r="V18" i="3"/>
  <c r="AM22" i="1"/>
  <c r="Q22" i="1"/>
  <c r="AG22" i="1" s="1"/>
  <c r="AI22" i="1" s="1"/>
  <c r="K19" i="3"/>
  <c r="S19" i="3" s="1"/>
  <c r="W21" i="1"/>
  <c r="AF21" i="1" s="1"/>
  <c r="AO21" i="1" s="1"/>
  <c r="H22" i="1"/>
  <c r="L22" i="1"/>
  <c r="P22" i="1"/>
  <c r="U22" i="1"/>
  <c r="F22" i="1"/>
  <c r="K22" i="1"/>
  <c r="R22" i="1"/>
  <c r="G22" i="1"/>
  <c r="M22" i="1"/>
  <c r="S22" i="1"/>
  <c r="I22" i="1"/>
  <c r="N22" i="1"/>
  <c r="T22" i="1"/>
  <c r="J22" i="1"/>
  <c r="O22" i="1"/>
  <c r="V22" i="1"/>
  <c r="C22" i="3"/>
  <c r="G22" i="3" s="1"/>
  <c r="AA21" i="1"/>
  <c r="AB21" i="1" s="1"/>
  <c r="AE20" i="1"/>
  <c r="C23" i="1" a="1"/>
  <c r="C23" i="1" s="1"/>
  <c r="AD17" i="3" l="1"/>
  <c r="AE17" i="3" s="1"/>
  <c r="AF17" i="3" s="1"/>
  <c r="AH17" i="3" s="1"/>
  <c r="AJ17" i="3" s="1"/>
  <c r="AA18" i="3"/>
  <c r="AD18" i="3" s="1"/>
  <c r="AE18" i="3"/>
  <c r="AF18" i="3" s="1"/>
  <c r="AH18" i="3" s="1"/>
  <c r="AJ18" i="3" s="1"/>
  <c r="AG19" i="3"/>
  <c r="W19" i="3"/>
  <c r="V19" i="3"/>
  <c r="Y19" i="3"/>
  <c r="Z19" i="3"/>
  <c r="U19" i="3"/>
  <c r="X19" i="3"/>
  <c r="AM23" i="1"/>
  <c r="Q23" i="1"/>
  <c r="AG23" i="1" s="1"/>
  <c r="AI23" i="1" s="1"/>
  <c r="K20" i="3"/>
  <c r="S20" i="3" s="1"/>
  <c r="W22" i="1"/>
  <c r="AF22" i="1" s="1"/>
  <c r="AO22" i="1" s="1"/>
  <c r="H23" i="1"/>
  <c r="L23" i="1"/>
  <c r="P23" i="1"/>
  <c r="U23" i="1"/>
  <c r="F23" i="1"/>
  <c r="K23" i="1"/>
  <c r="R23" i="1"/>
  <c r="G23" i="1"/>
  <c r="M23" i="1"/>
  <c r="S23" i="1"/>
  <c r="I23" i="1"/>
  <c r="N23" i="1"/>
  <c r="T23" i="1"/>
  <c r="O23" i="1"/>
  <c r="V23" i="1"/>
  <c r="J23" i="1"/>
  <c r="AE21" i="1"/>
  <c r="AA22" i="1"/>
  <c r="AB22" i="1" s="1"/>
  <c r="C23" i="3"/>
  <c r="G23" i="3" s="1"/>
  <c r="C24" i="1" a="1"/>
  <c r="C24" i="1" s="1"/>
  <c r="AA19" i="3" l="1"/>
  <c r="Y20" i="3"/>
  <c r="V20" i="3"/>
  <c r="Z20" i="3"/>
  <c r="AG20" i="3"/>
  <c r="W20" i="3"/>
  <c r="U20" i="3"/>
  <c r="X20" i="3"/>
  <c r="K21" i="3"/>
  <c r="S21" i="3" s="1"/>
  <c r="AM24" i="1"/>
  <c r="Q24" i="1"/>
  <c r="AG24" i="1" s="1"/>
  <c r="AI24" i="1" s="1"/>
  <c r="W23" i="1"/>
  <c r="AF23" i="1" s="1"/>
  <c r="AO23" i="1" s="1"/>
  <c r="H24" i="1"/>
  <c r="L24" i="1"/>
  <c r="P24" i="1"/>
  <c r="U24" i="1"/>
  <c r="F24" i="1"/>
  <c r="K24" i="1"/>
  <c r="R24" i="1"/>
  <c r="G24" i="1"/>
  <c r="M24" i="1"/>
  <c r="S24" i="1"/>
  <c r="I24" i="1"/>
  <c r="N24" i="1"/>
  <c r="T24" i="1"/>
  <c r="V24" i="1"/>
  <c r="J24" i="1"/>
  <c r="O24" i="1"/>
  <c r="C24" i="3"/>
  <c r="G24" i="3" s="1"/>
  <c r="AE22" i="1"/>
  <c r="AA23" i="1"/>
  <c r="AB23" i="1" s="1"/>
  <c r="C25" i="1" a="1"/>
  <c r="C25" i="1" s="1"/>
  <c r="AD19" i="3" l="1"/>
  <c r="AE19" i="3" s="1"/>
  <c r="AF19" i="3" s="1"/>
  <c r="AH19" i="3" s="1"/>
  <c r="AJ19" i="3" s="1"/>
  <c r="AA20" i="3"/>
  <c r="AD20" i="3" s="1"/>
  <c r="AE20" i="3"/>
  <c r="AF20" i="3" s="1"/>
  <c r="AH20" i="3" s="1"/>
  <c r="AJ20" i="3" s="1"/>
  <c r="U21" i="3"/>
  <c r="V21" i="3"/>
  <c r="X21" i="3"/>
  <c r="Y21" i="3"/>
  <c r="Z21" i="3"/>
  <c r="W21" i="3"/>
  <c r="AG21" i="3"/>
  <c r="AM25" i="1"/>
  <c r="Q25" i="1"/>
  <c r="AG25" i="1" s="1"/>
  <c r="AI25" i="1" s="1"/>
  <c r="W24" i="1"/>
  <c r="AF24" i="1" s="1"/>
  <c r="AO24" i="1" s="1"/>
  <c r="K22" i="3"/>
  <c r="S22" i="3" s="1"/>
  <c r="H25" i="1"/>
  <c r="L25" i="1"/>
  <c r="P25" i="1"/>
  <c r="U25" i="1"/>
  <c r="F25" i="1"/>
  <c r="K25" i="1"/>
  <c r="R25" i="1"/>
  <c r="G25" i="1"/>
  <c r="M25" i="1"/>
  <c r="S25" i="1"/>
  <c r="I25" i="1"/>
  <c r="N25" i="1"/>
  <c r="T25" i="1"/>
  <c r="J25" i="1"/>
  <c r="O25" i="1"/>
  <c r="V25" i="1"/>
  <c r="AA24" i="1"/>
  <c r="AB24" i="1" s="1"/>
  <c r="C25" i="3"/>
  <c r="G25" i="3" s="1"/>
  <c r="AE23" i="1"/>
  <c r="C26" i="1" a="1"/>
  <c r="C26" i="1" s="1"/>
  <c r="AA21" i="3" l="1"/>
  <c r="AD21" i="3" s="1"/>
  <c r="Y22" i="3"/>
  <c r="W22" i="3"/>
  <c r="U22" i="3"/>
  <c r="AG22" i="3"/>
  <c r="V22" i="3"/>
  <c r="Z22" i="3"/>
  <c r="X22" i="3"/>
  <c r="AE21" i="3"/>
  <c r="AF21" i="3" s="1"/>
  <c r="AH21" i="3" s="1"/>
  <c r="AJ21" i="3" s="1"/>
  <c r="K23" i="3"/>
  <c r="S23" i="3" s="1"/>
  <c r="AM26" i="1"/>
  <c r="Q26" i="1"/>
  <c r="AG26" i="1" s="1"/>
  <c r="AI26" i="1" s="1"/>
  <c r="W25" i="1"/>
  <c r="AF25" i="1" s="1"/>
  <c r="AO25" i="1" s="1"/>
  <c r="H26" i="1"/>
  <c r="L26" i="1"/>
  <c r="P26" i="1"/>
  <c r="U26" i="1"/>
  <c r="F26" i="1"/>
  <c r="K26" i="1"/>
  <c r="R26" i="1"/>
  <c r="G26" i="1"/>
  <c r="M26" i="1"/>
  <c r="S26" i="1"/>
  <c r="I26" i="1"/>
  <c r="N26" i="1"/>
  <c r="T26" i="1"/>
  <c r="J26" i="1"/>
  <c r="O26" i="1"/>
  <c r="V26" i="1"/>
  <c r="AE24" i="1"/>
  <c r="C26" i="3"/>
  <c r="G26" i="3" s="1"/>
  <c r="AA25" i="1"/>
  <c r="AB25" i="1" s="1"/>
  <c r="C27" i="1" a="1"/>
  <c r="C27" i="1" s="1"/>
  <c r="AA22" i="3" l="1"/>
  <c r="AD22" i="3" s="1"/>
  <c r="AE22" i="3" s="1"/>
  <c r="AF22" i="3" s="1"/>
  <c r="AH22" i="3" s="1"/>
  <c r="AJ22" i="3" s="1"/>
  <c r="X23" i="3"/>
  <c r="Z23" i="3"/>
  <c r="V23" i="3"/>
  <c r="Y23" i="3"/>
  <c r="W23" i="3"/>
  <c r="AG23" i="3"/>
  <c r="U23" i="3"/>
  <c r="K24" i="3"/>
  <c r="S24" i="3" s="1"/>
  <c r="AM27" i="1"/>
  <c r="Q27" i="1"/>
  <c r="AG27" i="1" s="1"/>
  <c r="AI27" i="1" s="1"/>
  <c r="W26" i="1"/>
  <c r="AF26" i="1" s="1"/>
  <c r="AO26" i="1" s="1"/>
  <c r="H27" i="1"/>
  <c r="F27" i="1"/>
  <c r="K27" i="1"/>
  <c r="O27" i="1"/>
  <c r="T27" i="1"/>
  <c r="G27" i="1"/>
  <c r="L27" i="1"/>
  <c r="P27" i="1"/>
  <c r="U27" i="1"/>
  <c r="I27" i="1"/>
  <c r="M27" i="1"/>
  <c r="R27" i="1"/>
  <c r="V27" i="1"/>
  <c r="N27" i="1"/>
  <c r="S27" i="1"/>
  <c r="J27" i="1"/>
  <c r="AE25" i="1"/>
  <c r="C27" i="3"/>
  <c r="G27" i="3" s="1"/>
  <c r="AA26" i="1"/>
  <c r="AB26" i="1" s="1"/>
  <c r="C28" i="1" a="1"/>
  <c r="C28" i="1" s="1"/>
  <c r="AA23" i="3" l="1"/>
  <c r="Z24" i="3"/>
  <c r="W24" i="3"/>
  <c r="U24" i="3"/>
  <c r="Y24" i="3"/>
  <c r="X24" i="3"/>
  <c r="AG24" i="3"/>
  <c r="V24" i="3"/>
  <c r="K25" i="3"/>
  <c r="S25" i="3" s="1"/>
  <c r="AM28" i="1"/>
  <c r="Q28" i="1"/>
  <c r="AG28" i="1" s="1"/>
  <c r="AI28" i="1" s="1"/>
  <c r="W27" i="1"/>
  <c r="AF27" i="1" s="1"/>
  <c r="AO27" i="1" s="1"/>
  <c r="G28" i="1"/>
  <c r="K28" i="1"/>
  <c r="O28" i="1"/>
  <c r="T28" i="1"/>
  <c r="H28" i="1"/>
  <c r="L28" i="1"/>
  <c r="P28" i="1"/>
  <c r="U28" i="1"/>
  <c r="I28" i="1"/>
  <c r="M28" i="1"/>
  <c r="R28" i="1"/>
  <c r="V28" i="1"/>
  <c r="N28" i="1"/>
  <c r="S28" i="1"/>
  <c r="F28" i="1"/>
  <c r="J28" i="1"/>
  <c r="C28" i="3"/>
  <c r="G28" i="3" s="1"/>
  <c r="AA27" i="1"/>
  <c r="AB27" i="1" s="1"/>
  <c r="AE26" i="1"/>
  <c r="C29" i="1" a="1"/>
  <c r="C29" i="1" s="1"/>
  <c r="AD23" i="3" l="1"/>
  <c r="AE23" i="3" s="1"/>
  <c r="AF23" i="3" s="1"/>
  <c r="AH23" i="3" s="1"/>
  <c r="AJ23" i="3" s="1"/>
  <c r="AA24" i="3"/>
  <c r="AG25" i="3"/>
  <c r="V25" i="3"/>
  <c r="W25" i="3"/>
  <c r="Z25" i="3"/>
  <c r="Y25" i="3"/>
  <c r="X25" i="3"/>
  <c r="W28" i="1"/>
  <c r="AF28" i="1" s="1"/>
  <c r="AO28" i="1" s="1"/>
  <c r="K26" i="3"/>
  <c r="S26" i="3" s="1"/>
  <c r="U25" i="3"/>
  <c r="AM29" i="1"/>
  <c r="Q29" i="1"/>
  <c r="AG29" i="1" s="1"/>
  <c r="AI29" i="1" s="1"/>
  <c r="G29" i="1"/>
  <c r="K29" i="1"/>
  <c r="O29" i="1"/>
  <c r="T29" i="1"/>
  <c r="H29" i="1"/>
  <c r="L29" i="1"/>
  <c r="P29" i="1"/>
  <c r="U29" i="1"/>
  <c r="I29" i="1"/>
  <c r="M29" i="1"/>
  <c r="R29" i="1"/>
  <c r="V29" i="1"/>
  <c r="N29" i="1"/>
  <c r="S29" i="1"/>
  <c r="F29" i="1"/>
  <c r="J29" i="1"/>
  <c r="C29" i="3"/>
  <c r="G29" i="3" s="1"/>
  <c r="AE27" i="1"/>
  <c r="AA28" i="1"/>
  <c r="AB28" i="1" s="1"/>
  <c r="C30" i="1" a="1"/>
  <c r="C30" i="1" s="1"/>
  <c r="AE24" i="3" l="1"/>
  <c r="AF24" i="3" s="1"/>
  <c r="AH24" i="3" s="1"/>
  <c r="AJ24" i="3" s="1"/>
  <c r="AD24" i="3"/>
  <c r="AA25" i="3"/>
  <c r="AD25" i="3" s="1"/>
  <c r="AE25" i="3"/>
  <c r="AF25" i="3" s="1"/>
  <c r="AH25" i="3" s="1"/>
  <c r="AJ25" i="3" s="1"/>
  <c r="W26" i="3"/>
  <c r="Z26" i="3"/>
  <c r="Y26" i="3"/>
  <c r="AG26" i="3"/>
  <c r="U26" i="3"/>
  <c r="V26" i="3"/>
  <c r="X26" i="3"/>
  <c r="W29" i="1"/>
  <c r="AF29" i="1" s="1"/>
  <c r="AO29" i="1" s="1"/>
  <c r="K27" i="3"/>
  <c r="S27" i="3" s="1"/>
  <c r="AM30" i="1"/>
  <c r="Q30" i="1"/>
  <c r="AG30" i="1" s="1"/>
  <c r="AI30" i="1" s="1"/>
  <c r="G30" i="1"/>
  <c r="K30" i="1"/>
  <c r="O30" i="1"/>
  <c r="T30" i="1"/>
  <c r="H30" i="1"/>
  <c r="L30" i="1"/>
  <c r="P30" i="1"/>
  <c r="U30" i="1"/>
  <c r="I30" i="1"/>
  <c r="M30" i="1"/>
  <c r="R30" i="1"/>
  <c r="V30" i="1"/>
  <c r="N30" i="1"/>
  <c r="S30" i="1"/>
  <c r="F30" i="1"/>
  <c r="J30" i="1"/>
  <c r="C30" i="3"/>
  <c r="G30" i="3" s="1"/>
  <c r="AA29" i="1"/>
  <c r="AB29" i="1" s="1"/>
  <c r="AE28" i="1"/>
  <c r="C31" i="1" a="1"/>
  <c r="C31" i="1" s="1"/>
  <c r="AA26" i="3" l="1"/>
  <c r="U27" i="3"/>
  <c r="V27" i="3"/>
  <c r="Y27" i="3"/>
  <c r="Z27" i="3"/>
  <c r="X27" i="3"/>
  <c r="W27" i="3"/>
  <c r="AG27" i="3"/>
  <c r="K28" i="3"/>
  <c r="S28" i="3" s="1"/>
  <c r="AM31" i="1"/>
  <c r="Q31" i="1"/>
  <c r="AG31" i="1" s="1"/>
  <c r="AI31" i="1" s="1"/>
  <c r="W30" i="1"/>
  <c r="AF30" i="1" s="1"/>
  <c r="AO30" i="1" s="1"/>
  <c r="G31" i="1"/>
  <c r="K31" i="1"/>
  <c r="O31" i="1"/>
  <c r="T31" i="1"/>
  <c r="H31" i="1"/>
  <c r="L31" i="1"/>
  <c r="P31" i="1"/>
  <c r="U31" i="1"/>
  <c r="I31" i="1"/>
  <c r="M31" i="1"/>
  <c r="R31" i="1"/>
  <c r="V31" i="1"/>
  <c r="N31" i="1"/>
  <c r="S31" i="1"/>
  <c r="F31" i="1"/>
  <c r="J31" i="1"/>
  <c r="AE29" i="1"/>
  <c r="C31" i="3"/>
  <c r="G31" i="3" s="1"/>
  <c r="AA30" i="1"/>
  <c r="AB30" i="1" s="1"/>
  <c r="C32" i="1" a="1"/>
  <c r="C32" i="1" s="1"/>
  <c r="AD26" i="3" l="1"/>
  <c r="AE26" i="3" s="1"/>
  <c r="AF26" i="3" s="1"/>
  <c r="AH26" i="3" s="1"/>
  <c r="AJ26" i="3" s="1"/>
  <c r="AA27" i="3"/>
  <c r="AD27" i="3" s="1"/>
  <c r="X28" i="3"/>
  <c r="V28" i="3"/>
  <c r="Z28" i="3"/>
  <c r="U28" i="3"/>
  <c r="W28" i="3"/>
  <c r="AG28" i="3"/>
  <c r="Y28" i="3"/>
  <c r="AE27" i="3"/>
  <c r="AF27" i="3" s="1"/>
  <c r="AH27" i="3" s="1"/>
  <c r="AJ27" i="3" s="1"/>
  <c r="K29" i="3"/>
  <c r="S29" i="3" s="1"/>
  <c r="AM32" i="1"/>
  <c r="Q32" i="1"/>
  <c r="AG32" i="1" s="1"/>
  <c r="AI32" i="1" s="1"/>
  <c r="W31" i="1"/>
  <c r="AF31" i="1" s="1"/>
  <c r="AO31" i="1" s="1"/>
  <c r="G32" i="1"/>
  <c r="K32" i="1"/>
  <c r="H32" i="1"/>
  <c r="L32" i="1"/>
  <c r="I32" i="1"/>
  <c r="M32" i="1"/>
  <c r="R32" i="1"/>
  <c r="V32" i="1"/>
  <c r="N32" i="1"/>
  <c r="T32" i="1"/>
  <c r="O32" i="1"/>
  <c r="U32" i="1"/>
  <c r="F32" i="1"/>
  <c r="P32" i="1"/>
  <c r="J32" i="1"/>
  <c r="S32" i="1"/>
  <c r="C32" i="3"/>
  <c r="G32" i="3" s="1"/>
  <c r="AA31" i="1"/>
  <c r="AB31" i="1" s="1"/>
  <c r="AE30" i="1"/>
  <c r="C33" i="1" a="1"/>
  <c r="C33" i="1" s="1"/>
  <c r="AA28" i="3" l="1"/>
  <c r="Z29" i="3"/>
  <c r="X29" i="3"/>
  <c r="U29" i="3"/>
  <c r="AG29" i="3"/>
  <c r="W29" i="3"/>
  <c r="Y29" i="3"/>
  <c r="V29" i="3"/>
  <c r="AM33" i="1"/>
  <c r="Q33" i="1"/>
  <c r="AG33" i="1" s="1"/>
  <c r="AI33" i="1" s="1"/>
  <c r="W32" i="1"/>
  <c r="AF32" i="1" s="1"/>
  <c r="AO32" i="1" s="1"/>
  <c r="K30" i="3"/>
  <c r="S30" i="3" s="1"/>
  <c r="I33" i="1"/>
  <c r="M33" i="1"/>
  <c r="R33" i="1"/>
  <c r="V33" i="1"/>
  <c r="H33" i="1"/>
  <c r="N33" i="1"/>
  <c r="T33" i="1"/>
  <c r="J33" i="1"/>
  <c r="O33" i="1"/>
  <c r="U33" i="1"/>
  <c r="F33" i="1"/>
  <c r="K33" i="1"/>
  <c r="P33" i="1"/>
  <c r="S33" i="1"/>
  <c r="G33" i="1"/>
  <c r="L33" i="1"/>
  <c r="AE31" i="1"/>
  <c r="C33" i="3"/>
  <c r="G33" i="3" s="1"/>
  <c r="AA32" i="1"/>
  <c r="AB32" i="1" s="1"/>
  <c r="C34" i="1" a="1"/>
  <c r="C34" i="1" s="1"/>
  <c r="AD28" i="3" l="1"/>
  <c r="AE28" i="3" s="1"/>
  <c r="AF28" i="3" s="1"/>
  <c r="AH28" i="3" s="1"/>
  <c r="AJ28" i="3" s="1"/>
  <c r="AA29" i="3"/>
  <c r="X30" i="3"/>
  <c r="V30" i="3"/>
  <c r="AG30" i="3"/>
  <c r="Z30" i="3"/>
  <c r="U30" i="3"/>
  <c r="W30" i="3"/>
  <c r="Y30" i="3"/>
  <c r="K31" i="3"/>
  <c r="W33" i="1"/>
  <c r="AF33" i="1" s="1"/>
  <c r="AO33" i="1" s="1"/>
  <c r="AM34" i="1"/>
  <c r="Q34" i="1"/>
  <c r="AG34" i="1" s="1"/>
  <c r="AI34" i="1" s="1"/>
  <c r="I34" i="1"/>
  <c r="H34" i="1"/>
  <c r="M34" i="1"/>
  <c r="R34" i="1"/>
  <c r="V34" i="1"/>
  <c r="J34" i="1"/>
  <c r="N34" i="1"/>
  <c r="S34" i="1"/>
  <c r="F34" i="1"/>
  <c r="K34" i="1"/>
  <c r="O34" i="1"/>
  <c r="T34" i="1"/>
  <c r="U34" i="1"/>
  <c r="G34" i="1"/>
  <c r="L34" i="1"/>
  <c r="P34" i="1"/>
  <c r="AE32" i="1"/>
  <c r="AA33" i="1"/>
  <c r="AB33" i="1" s="1"/>
  <c r="C34" i="3"/>
  <c r="G34" i="3" s="1"/>
  <c r="C35" i="1" a="1"/>
  <c r="C35" i="1" s="1"/>
  <c r="AE29" i="3" l="1"/>
  <c r="AF29" i="3" s="1"/>
  <c r="AH29" i="3" s="1"/>
  <c r="AJ29" i="3" s="1"/>
  <c r="AD29" i="3"/>
  <c r="AA30" i="3"/>
  <c r="AD30" i="3" s="1"/>
  <c r="S31" i="3"/>
  <c r="X31" i="3" s="1"/>
  <c r="AE30" i="3"/>
  <c r="AF30" i="3" s="1"/>
  <c r="AH30" i="3" s="1"/>
  <c r="AJ30" i="3" s="1"/>
  <c r="W34" i="1"/>
  <c r="AF34" i="1" s="1"/>
  <c r="AO34" i="1" s="1"/>
  <c r="AM35" i="1"/>
  <c r="Q35" i="1"/>
  <c r="AG35" i="1" s="1"/>
  <c r="AI35" i="1" s="1"/>
  <c r="K32" i="3"/>
  <c r="S32" i="3" s="1"/>
  <c r="W31" i="3"/>
  <c r="I35" i="1"/>
  <c r="M35" i="1"/>
  <c r="R35" i="1"/>
  <c r="V35" i="1"/>
  <c r="F35" i="1"/>
  <c r="J35" i="1"/>
  <c r="N35" i="1"/>
  <c r="S35" i="1"/>
  <c r="G35" i="1"/>
  <c r="K35" i="1"/>
  <c r="O35" i="1"/>
  <c r="T35" i="1"/>
  <c r="U35" i="1"/>
  <c r="H35" i="1"/>
  <c r="L35" i="1"/>
  <c r="P35" i="1"/>
  <c r="AE33" i="1"/>
  <c r="AA34" i="1"/>
  <c r="AB34" i="1" s="1"/>
  <c r="C35" i="3"/>
  <c r="G35" i="3" s="1"/>
  <c r="C36" i="1" a="1"/>
  <c r="C36" i="1" s="1"/>
  <c r="U31" i="3" l="1"/>
  <c r="Y31" i="3"/>
  <c r="AG31" i="3"/>
  <c r="V31" i="3"/>
  <c r="Z31" i="3"/>
  <c r="V32" i="3"/>
  <c r="U32" i="3"/>
  <c r="Z32" i="3"/>
  <c r="X32" i="3"/>
  <c r="AG32" i="3"/>
  <c r="W32" i="3"/>
  <c r="Y32" i="3"/>
  <c r="AM36" i="1"/>
  <c r="Q36" i="1"/>
  <c r="AG36" i="1" s="1"/>
  <c r="AI36" i="1" s="1"/>
  <c r="K33" i="3"/>
  <c r="S33" i="3" s="1"/>
  <c r="W35" i="1"/>
  <c r="AF35" i="1" s="1"/>
  <c r="AO35" i="1" s="1"/>
  <c r="AE34" i="1"/>
  <c r="I36" i="1"/>
  <c r="M36" i="1"/>
  <c r="R36" i="1"/>
  <c r="V36" i="1"/>
  <c r="F36" i="1"/>
  <c r="J36" i="1"/>
  <c r="N36" i="1"/>
  <c r="S36" i="1"/>
  <c r="G36" i="1"/>
  <c r="K36" i="1"/>
  <c r="O36" i="1"/>
  <c r="T36" i="1"/>
  <c r="U36" i="1"/>
  <c r="H36" i="1"/>
  <c r="L36" i="1"/>
  <c r="P36" i="1"/>
  <c r="AA35" i="1"/>
  <c r="AB35" i="1" s="1"/>
  <c r="C36" i="3"/>
  <c r="G36" i="3" s="1"/>
  <c r="C37" i="1" a="1"/>
  <c r="C37" i="1" s="1"/>
  <c r="AA32" i="3" l="1"/>
  <c r="AD32" i="3" s="1"/>
  <c r="AA31" i="3"/>
  <c r="AD31" i="3" s="1"/>
  <c r="AE31" i="3"/>
  <c r="AF31" i="3" s="1"/>
  <c r="AH31" i="3" s="1"/>
  <c r="AJ31" i="3" s="1"/>
  <c r="AE32" i="3"/>
  <c r="AF32" i="3" s="1"/>
  <c r="AH32" i="3" s="1"/>
  <c r="AJ32" i="3" s="1"/>
  <c r="AG33" i="3"/>
  <c r="X33" i="3"/>
  <c r="W33" i="3"/>
  <c r="Y33" i="3"/>
  <c r="Z33" i="3"/>
  <c r="U33" i="3"/>
  <c r="V33" i="3"/>
  <c r="AM37" i="1"/>
  <c r="Q37" i="1"/>
  <c r="AG37" i="1" s="1"/>
  <c r="AI37" i="1" s="1"/>
  <c r="W36" i="1"/>
  <c r="AF36" i="1" s="1"/>
  <c r="AO36" i="1" s="1"/>
  <c r="K34" i="3"/>
  <c r="S34" i="3" s="1"/>
  <c r="I37" i="1"/>
  <c r="M37" i="1"/>
  <c r="R37" i="1"/>
  <c r="V37" i="1"/>
  <c r="F37" i="1"/>
  <c r="J37" i="1"/>
  <c r="N37" i="1"/>
  <c r="S37" i="1"/>
  <c r="G37" i="1"/>
  <c r="K37" i="1"/>
  <c r="O37" i="1"/>
  <c r="T37" i="1"/>
  <c r="U37" i="1"/>
  <c r="H37" i="1"/>
  <c r="L37" i="1"/>
  <c r="P37" i="1"/>
  <c r="C37" i="3"/>
  <c r="G37" i="3" s="1"/>
  <c r="AA36" i="1"/>
  <c r="AB36" i="1" s="1"/>
  <c r="AE35" i="1"/>
  <c r="C38" i="1" a="1"/>
  <c r="C38" i="1" s="1"/>
  <c r="AA33" i="3" l="1"/>
  <c r="Z34" i="3"/>
  <c r="Y34" i="3"/>
  <c r="X34" i="3"/>
  <c r="W34" i="3"/>
  <c r="U34" i="3"/>
  <c r="V34" i="3"/>
  <c r="AG34" i="3"/>
  <c r="W37" i="1"/>
  <c r="AF37" i="1" s="1"/>
  <c r="AO37" i="1" s="1"/>
  <c r="K35" i="3"/>
  <c r="S35" i="3" s="1"/>
  <c r="AM38" i="1"/>
  <c r="Q38" i="1"/>
  <c r="AG38" i="1" s="1"/>
  <c r="AI38" i="1" s="1"/>
  <c r="AE36" i="1"/>
  <c r="I38" i="1"/>
  <c r="M38" i="1"/>
  <c r="R38" i="1"/>
  <c r="V38" i="1"/>
  <c r="F38" i="1"/>
  <c r="J38" i="1"/>
  <c r="N38" i="1"/>
  <c r="S38" i="1"/>
  <c r="G38" i="1"/>
  <c r="K38" i="1"/>
  <c r="O38" i="1"/>
  <c r="T38" i="1"/>
  <c r="U38" i="1"/>
  <c r="H38" i="1"/>
  <c r="L38" i="1"/>
  <c r="P38" i="1"/>
  <c r="C38" i="3"/>
  <c r="G38" i="3" s="1"/>
  <c r="AA37" i="1"/>
  <c r="AB37" i="1" s="1"/>
  <c r="C39" i="1" a="1"/>
  <c r="C39" i="1" s="1"/>
  <c r="AD33" i="3" l="1"/>
  <c r="AE33" i="3" s="1"/>
  <c r="AF33" i="3" s="1"/>
  <c r="AH33" i="3" s="1"/>
  <c r="AJ33" i="3" s="1"/>
  <c r="AA34" i="3"/>
  <c r="U35" i="3"/>
  <c r="W35" i="3"/>
  <c r="V35" i="3"/>
  <c r="X35" i="3"/>
  <c r="Y35" i="3"/>
  <c r="AG35" i="3"/>
  <c r="Z35" i="3"/>
  <c r="K36" i="3"/>
  <c r="S36" i="3" s="1"/>
  <c r="W38" i="1"/>
  <c r="AF38" i="1" s="1"/>
  <c r="AO38" i="1" s="1"/>
  <c r="AM39" i="1"/>
  <c r="Q39" i="1"/>
  <c r="AG39" i="1" s="1"/>
  <c r="AI39" i="1" s="1"/>
  <c r="I39" i="1"/>
  <c r="M39" i="1"/>
  <c r="R39" i="1"/>
  <c r="V39" i="1"/>
  <c r="F39" i="1"/>
  <c r="J39" i="1"/>
  <c r="N39" i="1"/>
  <c r="S39" i="1"/>
  <c r="G39" i="1"/>
  <c r="K39" i="1"/>
  <c r="O39" i="1"/>
  <c r="T39" i="1"/>
  <c r="U39" i="1"/>
  <c r="H39" i="1"/>
  <c r="L39" i="1"/>
  <c r="P39" i="1"/>
  <c r="AE37" i="1"/>
  <c r="C39" i="3"/>
  <c r="G39" i="3" s="1"/>
  <c r="AA38" i="1"/>
  <c r="AB38" i="1" s="1"/>
  <c r="C40" i="1" a="1"/>
  <c r="C40" i="1" s="1"/>
  <c r="AD34" i="3" l="1"/>
  <c r="AE34" i="3" s="1"/>
  <c r="AF34" i="3" s="1"/>
  <c r="AH34" i="3" s="1"/>
  <c r="AJ34" i="3" s="1"/>
  <c r="AA35" i="3"/>
  <c r="X36" i="3"/>
  <c r="U36" i="3"/>
  <c r="Z36" i="3"/>
  <c r="V36" i="3"/>
  <c r="AG36" i="3"/>
  <c r="Y36" i="3"/>
  <c r="W36" i="3"/>
  <c r="AM40" i="1"/>
  <c r="Q40" i="1"/>
  <c r="AG40" i="1" s="1"/>
  <c r="AI40" i="1" s="1"/>
  <c r="K37" i="3"/>
  <c r="S37" i="3" s="1"/>
  <c r="W39" i="1"/>
  <c r="AF39" i="1" s="1"/>
  <c r="AO39" i="1" s="1"/>
  <c r="I40" i="1"/>
  <c r="M40" i="1"/>
  <c r="R40" i="1"/>
  <c r="V40" i="1"/>
  <c r="F40" i="1"/>
  <c r="J40" i="1"/>
  <c r="N40" i="1"/>
  <c r="S40" i="1"/>
  <c r="G40" i="1"/>
  <c r="K40" i="1"/>
  <c r="O40" i="1"/>
  <c r="T40" i="1"/>
  <c r="U40" i="1"/>
  <c r="H40" i="1"/>
  <c r="L40" i="1"/>
  <c r="P40" i="1"/>
  <c r="C40" i="3"/>
  <c r="G40" i="3" s="1"/>
  <c r="AE38" i="1"/>
  <c r="AA39" i="1"/>
  <c r="AB39" i="1" s="1"/>
  <c r="C41" i="1" a="1"/>
  <c r="C41" i="1" s="1"/>
  <c r="AD35" i="3" l="1"/>
  <c r="AE35" i="3" s="1"/>
  <c r="AF35" i="3" s="1"/>
  <c r="AH35" i="3" s="1"/>
  <c r="AJ35" i="3" s="1"/>
  <c r="AA36" i="3"/>
  <c r="AD36" i="3" s="1"/>
  <c r="AE36" i="3" s="1"/>
  <c r="AF36" i="3" s="1"/>
  <c r="AH36" i="3" s="1"/>
  <c r="AJ36" i="3" s="1"/>
  <c r="U37" i="3"/>
  <c r="AG37" i="3"/>
  <c r="W37" i="3"/>
  <c r="AM41" i="1"/>
  <c r="Q41" i="1"/>
  <c r="AG41" i="1" s="1"/>
  <c r="AI41" i="1" s="1"/>
  <c r="K38" i="3"/>
  <c r="S38" i="3" s="1"/>
  <c r="Y37" i="3"/>
  <c r="X37" i="3"/>
  <c r="V37" i="3"/>
  <c r="Z37" i="3"/>
  <c r="W40" i="1"/>
  <c r="AF40" i="1" s="1"/>
  <c r="AO40" i="1" s="1"/>
  <c r="I41" i="1"/>
  <c r="M41" i="1"/>
  <c r="R41" i="1"/>
  <c r="V41" i="1"/>
  <c r="F41" i="1"/>
  <c r="J41" i="1"/>
  <c r="N41" i="1"/>
  <c r="S41" i="1"/>
  <c r="G41" i="1"/>
  <c r="K41" i="1"/>
  <c r="O41" i="1"/>
  <c r="T41" i="1"/>
  <c r="U41" i="1"/>
  <c r="H41" i="1"/>
  <c r="L41" i="1"/>
  <c r="P41" i="1"/>
  <c r="AE39" i="1"/>
  <c r="C41" i="3"/>
  <c r="G41" i="3" s="1"/>
  <c r="AA40" i="1"/>
  <c r="AB40" i="1" s="1"/>
  <c r="C42" i="1" a="1"/>
  <c r="C42" i="1" s="1"/>
  <c r="AA37" i="3" l="1"/>
  <c r="W38" i="3"/>
  <c r="Y38" i="3"/>
  <c r="AG38" i="3"/>
  <c r="V38" i="3"/>
  <c r="U38" i="3"/>
  <c r="X38" i="3"/>
  <c r="Z38" i="3"/>
  <c r="AM42" i="1"/>
  <c r="Q42" i="1"/>
  <c r="AG42" i="1" s="1"/>
  <c r="AI42" i="1" s="1"/>
  <c r="K39" i="3"/>
  <c r="S39" i="3" s="1"/>
  <c r="W41" i="1"/>
  <c r="AF41" i="1" s="1"/>
  <c r="AO41" i="1" s="1"/>
  <c r="I42" i="1"/>
  <c r="M42" i="1"/>
  <c r="R42" i="1"/>
  <c r="V42" i="1"/>
  <c r="F42" i="1"/>
  <c r="J42" i="1"/>
  <c r="N42" i="1"/>
  <c r="S42" i="1"/>
  <c r="G42" i="1"/>
  <c r="K42" i="1"/>
  <c r="O42" i="1"/>
  <c r="T42" i="1"/>
  <c r="U42" i="1"/>
  <c r="H42" i="1"/>
  <c r="L42" i="1"/>
  <c r="P42" i="1"/>
  <c r="AE40" i="1"/>
  <c r="AA41" i="1"/>
  <c r="AB41" i="1" s="1"/>
  <c r="C42" i="3"/>
  <c r="G42" i="3" s="1"/>
  <c r="C43" i="1" a="1"/>
  <c r="C43" i="1" s="1"/>
  <c r="AD37" i="3" l="1"/>
  <c r="AE37" i="3" s="1"/>
  <c r="AF37" i="3" s="1"/>
  <c r="AH37" i="3" s="1"/>
  <c r="AJ37" i="3" s="1"/>
  <c r="AA38" i="3"/>
  <c r="AD38" i="3" s="1"/>
  <c r="AG39" i="3"/>
  <c r="W39" i="3"/>
  <c r="V39" i="3"/>
  <c r="Z39" i="3"/>
  <c r="AE38" i="3"/>
  <c r="AF38" i="3" s="1"/>
  <c r="AH38" i="3" s="1"/>
  <c r="AJ38" i="3" s="1"/>
  <c r="AM43" i="1"/>
  <c r="Q43" i="1"/>
  <c r="AG43" i="1" s="1"/>
  <c r="AI43" i="1" s="1"/>
  <c r="X39" i="3"/>
  <c r="U39" i="3"/>
  <c r="K40" i="3"/>
  <c r="S40" i="3" s="1"/>
  <c r="Y39" i="3"/>
  <c r="W42" i="1"/>
  <c r="AF42" i="1" s="1"/>
  <c r="AO42" i="1" s="1"/>
  <c r="I43" i="1"/>
  <c r="M43" i="1"/>
  <c r="R43" i="1"/>
  <c r="V43" i="1"/>
  <c r="F43" i="1"/>
  <c r="J43" i="1"/>
  <c r="N43" i="1"/>
  <c r="S43" i="1"/>
  <c r="G43" i="1"/>
  <c r="K43" i="1"/>
  <c r="O43" i="1"/>
  <c r="T43" i="1"/>
  <c r="U43" i="1"/>
  <c r="H43" i="1"/>
  <c r="L43" i="1"/>
  <c r="P43" i="1"/>
  <c r="AE41" i="1"/>
  <c r="C43" i="3"/>
  <c r="G43" i="3" s="1"/>
  <c r="AA42" i="1"/>
  <c r="AB42" i="1" s="1"/>
  <c r="C44" i="1" a="1"/>
  <c r="C44" i="1" s="1"/>
  <c r="AA39" i="3" l="1"/>
  <c r="Y40" i="3"/>
  <c r="U40" i="3"/>
  <c r="Z40" i="3"/>
  <c r="V40" i="3"/>
  <c r="W40" i="3"/>
  <c r="AG40" i="3"/>
  <c r="X40" i="3"/>
  <c r="W43" i="1"/>
  <c r="AF43" i="1" s="1"/>
  <c r="AO43" i="1" s="1"/>
  <c r="AM44" i="1"/>
  <c r="Q44" i="1"/>
  <c r="AG44" i="1" s="1"/>
  <c r="AI44" i="1" s="1"/>
  <c r="K41" i="3"/>
  <c r="S41" i="3" s="1"/>
  <c r="AE42" i="1"/>
  <c r="I44" i="1"/>
  <c r="M44" i="1"/>
  <c r="R44" i="1"/>
  <c r="V44" i="1"/>
  <c r="F44" i="1"/>
  <c r="J44" i="1"/>
  <c r="N44" i="1"/>
  <c r="S44" i="1"/>
  <c r="G44" i="1"/>
  <c r="K44" i="1"/>
  <c r="O44" i="1"/>
  <c r="T44" i="1"/>
  <c r="U44" i="1"/>
  <c r="H44" i="1"/>
  <c r="L44" i="1"/>
  <c r="P44" i="1"/>
  <c r="C44" i="3"/>
  <c r="G44" i="3" s="1"/>
  <c r="AA43" i="1"/>
  <c r="AB43" i="1" s="1"/>
  <c r="C45" i="1" a="1"/>
  <c r="C45" i="1" s="1"/>
  <c r="AD39" i="3" l="1"/>
  <c r="AE39" i="3" s="1"/>
  <c r="AF39" i="3" s="1"/>
  <c r="AH39" i="3" s="1"/>
  <c r="AJ39" i="3" s="1"/>
  <c r="AA40" i="3"/>
  <c r="AD40" i="3" s="1"/>
  <c r="AE40" i="3" s="1"/>
  <c r="AF40" i="3" s="1"/>
  <c r="AH40" i="3" s="1"/>
  <c r="AJ40" i="3" s="1"/>
  <c r="Z41" i="3"/>
  <c r="AG41" i="3"/>
  <c r="AM45" i="1"/>
  <c r="Q45" i="1"/>
  <c r="AG45" i="1" s="1"/>
  <c r="AI45" i="1" s="1"/>
  <c r="W44" i="1"/>
  <c r="AF44" i="1" s="1"/>
  <c r="AO44" i="1" s="1"/>
  <c r="V41" i="3"/>
  <c r="K42" i="3"/>
  <c r="U41" i="3"/>
  <c r="X41" i="3"/>
  <c r="Y41" i="3"/>
  <c r="W41" i="3"/>
  <c r="I45" i="1"/>
  <c r="M45" i="1"/>
  <c r="R45" i="1"/>
  <c r="V45" i="1"/>
  <c r="F45" i="1"/>
  <c r="J45" i="1"/>
  <c r="N45" i="1"/>
  <c r="S45" i="1"/>
  <c r="G45" i="1"/>
  <c r="K45" i="1"/>
  <c r="O45" i="1"/>
  <c r="T45" i="1"/>
  <c r="U45" i="1"/>
  <c r="H45" i="1"/>
  <c r="L45" i="1"/>
  <c r="P45" i="1"/>
  <c r="C45" i="3"/>
  <c r="G45" i="3" s="1"/>
  <c r="AE43" i="1"/>
  <c r="AA44" i="1"/>
  <c r="AB44" i="1" s="1"/>
  <c r="C46" i="1" a="1"/>
  <c r="C46" i="1" s="1"/>
  <c r="AA41" i="3" l="1"/>
  <c r="S42" i="3"/>
  <c r="Y42" i="3" s="1"/>
  <c r="W45" i="1"/>
  <c r="AF45" i="1" s="1"/>
  <c r="AO45" i="1" s="1"/>
  <c r="X42" i="3"/>
  <c r="Z42" i="3"/>
  <c r="AG42" i="3"/>
  <c r="U42" i="3"/>
  <c r="K43" i="3"/>
  <c r="S43" i="3" s="1"/>
  <c r="AM46" i="1"/>
  <c r="Q46" i="1"/>
  <c r="AG46" i="1" s="1"/>
  <c r="AI46" i="1" s="1"/>
  <c r="I46" i="1"/>
  <c r="M46" i="1"/>
  <c r="R46" i="1"/>
  <c r="V46" i="1"/>
  <c r="F46" i="1"/>
  <c r="J46" i="1"/>
  <c r="N46" i="1"/>
  <c r="S46" i="1"/>
  <c r="G46" i="1"/>
  <c r="K46" i="1"/>
  <c r="O46" i="1"/>
  <c r="T46" i="1"/>
  <c r="U46" i="1"/>
  <c r="H46" i="1"/>
  <c r="L46" i="1"/>
  <c r="P46" i="1"/>
  <c r="AE44" i="1"/>
  <c r="C46" i="3"/>
  <c r="G46" i="3" s="1"/>
  <c r="AA45" i="1"/>
  <c r="AB45" i="1" s="1"/>
  <c r="C47" i="1" a="1"/>
  <c r="C47" i="1" s="1"/>
  <c r="AD41" i="3" l="1"/>
  <c r="AE41" i="3" s="1"/>
  <c r="AF41" i="3" s="1"/>
  <c r="AH41" i="3" s="1"/>
  <c r="AJ41" i="3" s="1"/>
  <c r="V42" i="3"/>
  <c r="W42" i="3"/>
  <c r="Z43" i="3"/>
  <c r="Y43" i="3"/>
  <c r="U43" i="3"/>
  <c r="V43" i="3"/>
  <c r="W43" i="3"/>
  <c r="X43" i="3"/>
  <c r="AG43" i="3"/>
  <c r="AM47" i="1"/>
  <c r="Q47" i="1"/>
  <c r="AG47" i="1" s="1"/>
  <c r="AI47" i="1" s="1"/>
  <c r="K44" i="3"/>
  <c r="S44" i="3" s="1"/>
  <c r="W46" i="1"/>
  <c r="AF46" i="1" s="1"/>
  <c r="AO46" i="1" s="1"/>
  <c r="I47" i="1"/>
  <c r="M47" i="1"/>
  <c r="R47" i="1"/>
  <c r="V47" i="1"/>
  <c r="F47" i="1"/>
  <c r="J47" i="1"/>
  <c r="N47" i="1"/>
  <c r="S47" i="1"/>
  <c r="G47" i="1"/>
  <c r="K47" i="1"/>
  <c r="O47" i="1"/>
  <c r="T47" i="1"/>
  <c r="U47" i="1"/>
  <c r="H47" i="1"/>
  <c r="L47" i="1"/>
  <c r="P47" i="1"/>
  <c r="AE45" i="1"/>
  <c r="AA46" i="1"/>
  <c r="AB46" i="1" s="1"/>
  <c r="C47" i="3"/>
  <c r="G47" i="3" s="1"/>
  <c r="C48" i="1" a="1"/>
  <c r="C48" i="1" s="1"/>
  <c r="AA42" i="3" l="1"/>
  <c r="AD42" i="3" s="1"/>
  <c r="AE42" i="3" s="1"/>
  <c r="AF42" i="3" s="1"/>
  <c r="AH42" i="3" s="1"/>
  <c r="AJ42" i="3" s="1"/>
  <c r="AA43" i="3"/>
  <c r="AD43" i="3" s="1"/>
  <c r="Z44" i="3"/>
  <c r="V44" i="3"/>
  <c r="AE43" i="3"/>
  <c r="AF43" i="3" s="1"/>
  <c r="AH43" i="3" s="1"/>
  <c r="AJ43" i="3" s="1"/>
  <c r="U44" i="3"/>
  <c r="X44" i="3"/>
  <c r="AG44" i="3"/>
  <c r="W44" i="3"/>
  <c r="Y44" i="3"/>
  <c r="AM48" i="1"/>
  <c r="Q48" i="1"/>
  <c r="AG48" i="1" s="1"/>
  <c r="AI48" i="1" s="1"/>
  <c r="K45" i="3"/>
  <c r="S45" i="3" s="1"/>
  <c r="W47" i="1"/>
  <c r="AF47" i="1" s="1"/>
  <c r="AO47" i="1" s="1"/>
  <c r="I48" i="1"/>
  <c r="M48" i="1"/>
  <c r="R48" i="1"/>
  <c r="F48" i="1"/>
  <c r="G48" i="1"/>
  <c r="K48" i="1"/>
  <c r="O48" i="1"/>
  <c r="N48" i="1"/>
  <c r="U48" i="1"/>
  <c r="H48" i="1"/>
  <c r="P48" i="1"/>
  <c r="V48" i="1"/>
  <c r="J48" i="1"/>
  <c r="S48" i="1"/>
  <c r="L48" i="1"/>
  <c r="T48" i="1"/>
  <c r="AE46" i="1"/>
  <c r="C48" i="3"/>
  <c r="G48" i="3" s="1"/>
  <c r="AA47" i="1"/>
  <c r="AB47" i="1" s="1"/>
  <c r="C49" i="1" a="1"/>
  <c r="C49" i="1" s="1"/>
  <c r="AA44" i="3" l="1"/>
  <c r="AG45" i="3"/>
  <c r="W45" i="3"/>
  <c r="U45" i="3"/>
  <c r="Z45" i="3"/>
  <c r="V45" i="3"/>
  <c r="X45" i="3"/>
  <c r="Y45" i="3"/>
  <c r="AM49" i="1"/>
  <c r="Q49" i="1"/>
  <c r="AG49" i="1" s="1"/>
  <c r="AI49" i="1" s="1"/>
  <c r="K46" i="3"/>
  <c r="S46" i="3" s="1"/>
  <c r="W48" i="1"/>
  <c r="AF48" i="1" s="1"/>
  <c r="AO48" i="1" s="1"/>
  <c r="H49" i="1"/>
  <c r="L49" i="1"/>
  <c r="P49" i="1"/>
  <c r="U49" i="1"/>
  <c r="I49" i="1"/>
  <c r="M49" i="1"/>
  <c r="R49" i="1"/>
  <c r="V49" i="1"/>
  <c r="F49" i="1"/>
  <c r="J49" i="1"/>
  <c r="N49" i="1"/>
  <c r="S49" i="1"/>
  <c r="O49" i="1"/>
  <c r="T49" i="1"/>
  <c r="G49" i="1"/>
  <c r="K49" i="1"/>
  <c r="AE47" i="1"/>
  <c r="C49" i="3"/>
  <c r="G49" i="3" s="1"/>
  <c r="AA48" i="1"/>
  <c r="AB48" i="1" s="1"/>
  <c r="C50" i="1" a="1"/>
  <c r="C50" i="1" s="1"/>
  <c r="AD44" i="3" l="1"/>
  <c r="AE44" i="3" s="1"/>
  <c r="AF44" i="3" s="1"/>
  <c r="AH44" i="3" s="1"/>
  <c r="AJ44" i="3" s="1"/>
  <c r="AA45" i="3"/>
  <c r="Y46" i="3"/>
  <c r="X46" i="3"/>
  <c r="V46" i="3"/>
  <c r="U46" i="3"/>
  <c r="W46" i="3"/>
  <c r="AG46" i="3"/>
  <c r="Z46" i="3"/>
  <c r="AM50" i="1"/>
  <c r="Q50" i="1"/>
  <c r="AG50" i="1" s="1"/>
  <c r="AI50" i="1" s="1"/>
  <c r="K47" i="3"/>
  <c r="S47" i="3" s="1"/>
  <c r="W49" i="1"/>
  <c r="AF49" i="1" s="1"/>
  <c r="AO49" i="1" s="1"/>
  <c r="H50" i="1"/>
  <c r="L50" i="1"/>
  <c r="P50" i="1"/>
  <c r="U50" i="1"/>
  <c r="I50" i="1"/>
  <c r="M50" i="1"/>
  <c r="R50" i="1"/>
  <c r="V50" i="1"/>
  <c r="F50" i="1"/>
  <c r="J50" i="1"/>
  <c r="N50" i="1"/>
  <c r="S50" i="1"/>
  <c r="O50" i="1"/>
  <c r="T50" i="1"/>
  <c r="G50" i="1"/>
  <c r="K50" i="1"/>
  <c r="C50" i="3"/>
  <c r="G50" i="3" s="1"/>
  <c r="AE48" i="1"/>
  <c r="AA49" i="1"/>
  <c r="AB49" i="1" s="1"/>
  <c r="C51" i="1" a="1"/>
  <c r="C51" i="1" s="1"/>
  <c r="AD45" i="3" l="1"/>
  <c r="AE45" i="3" s="1"/>
  <c r="AF45" i="3" s="1"/>
  <c r="AH45" i="3" s="1"/>
  <c r="AJ45" i="3" s="1"/>
  <c r="AA46" i="3"/>
  <c r="Y47" i="3"/>
  <c r="U47" i="3"/>
  <c r="X47" i="3"/>
  <c r="Z47" i="3"/>
  <c r="AG47" i="3"/>
  <c r="V47" i="3"/>
  <c r="W47" i="3"/>
  <c r="AM51" i="1"/>
  <c r="Q51" i="1"/>
  <c r="AG51" i="1" s="1"/>
  <c r="AI51" i="1" s="1"/>
  <c r="K48" i="3"/>
  <c r="S48" i="3" s="1"/>
  <c r="W50" i="1"/>
  <c r="AF50" i="1" s="1"/>
  <c r="AO50" i="1" s="1"/>
  <c r="H51" i="1"/>
  <c r="L51" i="1"/>
  <c r="P51" i="1"/>
  <c r="U51" i="1"/>
  <c r="I51" i="1"/>
  <c r="M51" i="1"/>
  <c r="R51" i="1"/>
  <c r="V51" i="1"/>
  <c r="F51" i="1"/>
  <c r="J51" i="1"/>
  <c r="N51" i="1"/>
  <c r="S51" i="1"/>
  <c r="O51" i="1"/>
  <c r="T51" i="1"/>
  <c r="G51" i="1"/>
  <c r="K51" i="1"/>
  <c r="AE49" i="1"/>
  <c r="C51" i="3"/>
  <c r="G51" i="3" s="1"/>
  <c r="AA50" i="1"/>
  <c r="AB50" i="1" s="1"/>
  <c r="C52" i="1" a="1"/>
  <c r="C52" i="1" s="1"/>
  <c r="AD46" i="3" l="1"/>
  <c r="AE46" i="3" s="1"/>
  <c r="AF46" i="3" s="1"/>
  <c r="AH46" i="3" s="1"/>
  <c r="AJ46" i="3" s="1"/>
  <c r="AA47" i="3"/>
  <c r="AD47" i="3" s="1"/>
  <c r="AE47" i="3"/>
  <c r="AF47" i="3" s="1"/>
  <c r="AH47" i="3" s="1"/>
  <c r="AJ47" i="3" s="1"/>
  <c r="W48" i="3"/>
  <c r="Y48" i="3"/>
  <c r="V48" i="3"/>
  <c r="AG48" i="3"/>
  <c r="U48" i="3"/>
  <c r="X48" i="3"/>
  <c r="Z48" i="3"/>
  <c r="K49" i="3"/>
  <c r="S49" i="3" s="1"/>
  <c r="W51" i="1"/>
  <c r="AF51" i="1" s="1"/>
  <c r="AO51" i="1" s="1"/>
  <c r="AM52" i="1"/>
  <c r="Q52" i="1"/>
  <c r="AG52" i="1" s="1"/>
  <c r="AI52" i="1" s="1"/>
  <c r="AE50" i="1"/>
  <c r="H52" i="1"/>
  <c r="L52" i="1"/>
  <c r="P52" i="1"/>
  <c r="U52" i="1"/>
  <c r="I52" i="1"/>
  <c r="M52" i="1"/>
  <c r="R52" i="1"/>
  <c r="V52" i="1"/>
  <c r="F52" i="1"/>
  <c r="J52" i="1"/>
  <c r="N52" i="1"/>
  <c r="S52" i="1"/>
  <c r="O52" i="1"/>
  <c r="T52" i="1"/>
  <c r="G52" i="1"/>
  <c r="K52" i="1"/>
  <c r="AA51" i="1"/>
  <c r="AB51" i="1" s="1"/>
  <c r="C52" i="3"/>
  <c r="G52" i="3" s="1"/>
  <c r="C53" i="1" a="1"/>
  <c r="C53" i="1" s="1"/>
  <c r="AA48" i="3" l="1"/>
  <c r="U49" i="3"/>
  <c r="Z49" i="3"/>
  <c r="Y49" i="3"/>
  <c r="AG49" i="3"/>
  <c r="X49" i="3"/>
  <c r="V49" i="3"/>
  <c r="W49" i="3"/>
  <c r="W52" i="1"/>
  <c r="AF52" i="1" s="1"/>
  <c r="AO52" i="1" s="1"/>
  <c r="AM53" i="1"/>
  <c r="Q53" i="1"/>
  <c r="AG53" i="1" s="1"/>
  <c r="AI53" i="1" s="1"/>
  <c r="K50" i="3"/>
  <c r="S50" i="3" s="1"/>
  <c r="H53" i="1"/>
  <c r="L53" i="1"/>
  <c r="P53" i="1"/>
  <c r="U53" i="1"/>
  <c r="I53" i="1"/>
  <c r="M53" i="1"/>
  <c r="R53" i="1"/>
  <c r="V53" i="1"/>
  <c r="F53" i="1"/>
  <c r="J53" i="1"/>
  <c r="N53" i="1"/>
  <c r="S53" i="1"/>
  <c r="O53" i="1"/>
  <c r="T53" i="1"/>
  <c r="G53" i="1"/>
  <c r="K53" i="1"/>
  <c r="C53" i="3"/>
  <c r="G53" i="3" s="1"/>
  <c r="AE51" i="1"/>
  <c r="AA52" i="1"/>
  <c r="AB52" i="1" s="1"/>
  <c r="C54" i="1" a="1"/>
  <c r="C54" i="1" s="1"/>
  <c r="AD48" i="3" l="1"/>
  <c r="AE48" i="3" s="1"/>
  <c r="AF48" i="3" s="1"/>
  <c r="AH48" i="3" s="1"/>
  <c r="AJ48" i="3" s="1"/>
  <c r="AA49" i="3"/>
  <c r="W53" i="1"/>
  <c r="AF53" i="1" s="1"/>
  <c r="AO53" i="1" s="1"/>
  <c r="K51" i="3"/>
  <c r="S51" i="3" s="1"/>
  <c r="AM54" i="1"/>
  <c r="Q54" i="1"/>
  <c r="AG54" i="1" s="1"/>
  <c r="AI54" i="1" s="1"/>
  <c r="AG50" i="3"/>
  <c r="X50" i="3"/>
  <c r="Z50" i="3"/>
  <c r="W50" i="3"/>
  <c r="V50" i="3"/>
  <c r="Y50" i="3"/>
  <c r="U50" i="3"/>
  <c r="AE52" i="1"/>
  <c r="H54" i="1"/>
  <c r="L54" i="1"/>
  <c r="I54" i="1"/>
  <c r="M54" i="1"/>
  <c r="F54" i="1"/>
  <c r="J54" i="1"/>
  <c r="N54" i="1"/>
  <c r="S54" i="1"/>
  <c r="O54" i="1"/>
  <c r="U54" i="1"/>
  <c r="P54" i="1"/>
  <c r="V54" i="1"/>
  <c r="G54" i="1"/>
  <c r="R54" i="1"/>
  <c r="K54" i="1"/>
  <c r="T54" i="1"/>
  <c r="C54" i="3"/>
  <c r="G54" i="3" s="1"/>
  <c r="AA53" i="1"/>
  <c r="AB53" i="1" s="1"/>
  <c r="C55" i="1" a="1"/>
  <c r="C55" i="1" s="1"/>
  <c r="AD49" i="3" l="1"/>
  <c r="AE49" i="3" s="1"/>
  <c r="AF49" i="3" s="1"/>
  <c r="AH49" i="3" s="1"/>
  <c r="AJ49" i="3" s="1"/>
  <c r="AA50" i="3"/>
  <c r="AD50" i="3" s="1"/>
  <c r="AE50" i="3"/>
  <c r="AF50" i="3" s="1"/>
  <c r="AH50" i="3" s="1"/>
  <c r="AJ50" i="3" s="1"/>
  <c r="W51" i="3"/>
  <c r="V51" i="3"/>
  <c r="Z51" i="3"/>
  <c r="AG51" i="3"/>
  <c r="Y51" i="3"/>
  <c r="U51" i="3"/>
  <c r="X51" i="3"/>
  <c r="W54" i="1"/>
  <c r="AF54" i="1" s="1"/>
  <c r="AO54" i="1" s="1"/>
  <c r="AM55" i="1"/>
  <c r="Q55" i="1"/>
  <c r="AG55" i="1" s="1"/>
  <c r="AI55" i="1" s="1"/>
  <c r="K52" i="3"/>
  <c r="S52" i="3" s="1"/>
  <c r="F55" i="1"/>
  <c r="J55" i="1"/>
  <c r="N55" i="1"/>
  <c r="S55" i="1"/>
  <c r="I55" i="1"/>
  <c r="O55" i="1"/>
  <c r="U55" i="1"/>
  <c r="K55" i="1"/>
  <c r="P55" i="1"/>
  <c r="V55" i="1"/>
  <c r="G55" i="1"/>
  <c r="L55" i="1"/>
  <c r="R55" i="1"/>
  <c r="H55" i="1"/>
  <c r="M55" i="1"/>
  <c r="T55" i="1"/>
  <c r="C55" i="3"/>
  <c r="G55" i="3" s="1"/>
  <c r="AE53" i="1"/>
  <c r="AA54" i="1"/>
  <c r="AB54" i="1" s="1"/>
  <c r="C56" i="1" a="1"/>
  <c r="C56" i="1" s="1"/>
  <c r="AA51" i="3" l="1"/>
  <c r="U52" i="3"/>
  <c r="Y52" i="3"/>
  <c r="V52" i="3"/>
  <c r="AG52" i="3"/>
  <c r="W52" i="3"/>
  <c r="X52" i="3"/>
  <c r="Z52" i="3"/>
  <c r="K53" i="3"/>
  <c r="S53" i="3" s="1"/>
  <c r="AM56" i="1"/>
  <c r="Q56" i="1"/>
  <c r="AG56" i="1" s="1"/>
  <c r="AI56" i="1" s="1"/>
  <c r="W55" i="1"/>
  <c r="AF55" i="1" s="1"/>
  <c r="AO55" i="1" s="1"/>
  <c r="AE54" i="1"/>
  <c r="F56" i="1"/>
  <c r="J56" i="1"/>
  <c r="N56" i="1"/>
  <c r="S56" i="1"/>
  <c r="I56" i="1"/>
  <c r="O56" i="1"/>
  <c r="U56" i="1"/>
  <c r="K56" i="1"/>
  <c r="P56" i="1"/>
  <c r="V56" i="1"/>
  <c r="G56" i="1"/>
  <c r="L56" i="1"/>
  <c r="R56" i="1"/>
  <c r="M56" i="1"/>
  <c r="T56" i="1"/>
  <c r="H56" i="1"/>
  <c r="AA55" i="1"/>
  <c r="AB55" i="1" s="1"/>
  <c r="C56" i="3"/>
  <c r="G56" i="3" s="1"/>
  <c r="C57" i="1" a="1"/>
  <c r="C57" i="1" s="1"/>
  <c r="AE51" i="3" l="1"/>
  <c r="AF51" i="3" s="1"/>
  <c r="AH51" i="3" s="1"/>
  <c r="AJ51" i="3" s="1"/>
  <c r="AD51" i="3"/>
  <c r="AA52" i="3"/>
  <c r="Y53" i="3"/>
  <c r="V53" i="3"/>
  <c r="X53" i="3"/>
  <c r="Z53" i="3"/>
  <c r="U53" i="3"/>
  <c r="AG53" i="3"/>
  <c r="W53" i="3"/>
  <c r="K54" i="3"/>
  <c r="W56" i="1"/>
  <c r="AF56" i="1" s="1"/>
  <c r="AO56" i="1" s="1"/>
  <c r="AM57" i="1"/>
  <c r="Q57" i="1"/>
  <c r="AG57" i="1" s="1"/>
  <c r="AI57" i="1" s="1"/>
  <c r="F57" i="1"/>
  <c r="J57" i="1"/>
  <c r="N57" i="1"/>
  <c r="S57" i="1"/>
  <c r="I57" i="1"/>
  <c r="O57" i="1"/>
  <c r="U57" i="1"/>
  <c r="K57" i="1"/>
  <c r="P57" i="1"/>
  <c r="V57" i="1"/>
  <c r="G57" i="1"/>
  <c r="L57" i="1"/>
  <c r="R57" i="1"/>
  <c r="T57" i="1"/>
  <c r="H57" i="1"/>
  <c r="M57" i="1"/>
  <c r="C57" i="3"/>
  <c r="G57" i="3" s="1"/>
  <c r="AE55" i="1"/>
  <c r="AA56" i="1"/>
  <c r="AB56" i="1" s="1"/>
  <c r="C58" i="1" a="1"/>
  <c r="C58" i="1" s="1"/>
  <c r="AE52" i="3" l="1"/>
  <c r="AF52" i="3" s="1"/>
  <c r="AH52" i="3" s="1"/>
  <c r="AJ52" i="3" s="1"/>
  <c r="AD52" i="3"/>
  <c r="AA53" i="3"/>
  <c r="S54" i="3"/>
  <c r="Y54" i="3" s="1"/>
  <c r="AM58" i="1"/>
  <c r="Q58" i="1"/>
  <c r="AG58" i="1" s="1"/>
  <c r="AI58" i="1" s="1"/>
  <c r="K55" i="3"/>
  <c r="S55" i="3" s="1"/>
  <c r="W57" i="1"/>
  <c r="AF57" i="1" s="1"/>
  <c r="AO57" i="1" s="1"/>
  <c r="F58" i="1"/>
  <c r="J58" i="1"/>
  <c r="N58" i="1"/>
  <c r="S58" i="1"/>
  <c r="I58" i="1"/>
  <c r="O58" i="1"/>
  <c r="U58" i="1"/>
  <c r="K58" i="1"/>
  <c r="P58" i="1"/>
  <c r="V58" i="1"/>
  <c r="G58" i="1"/>
  <c r="L58" i="1"/>
  <c r="R58" i="1"/>
  <c r="H58" i="1"/>
  <c r="M58" i="1"/>
  <c r="T58" i="1"/>
  <c r="AE56" i="1"/>
  <c r="C58" i="3"/>
  <c r="G58" i="3" s="1"/>
  <c r="AA57" i="1"/>
  <c r="AB57" i="1" s="1"/>
  <c r="C59" i="1" a="1"/>
  <c r="C59" i="1" s="1"/>
  <c r="AE53" i="3" l="1"/>
  <c r="AF53" i="3" s="1"/>
  <c r="AH53" i="3" s="1"/>
  <c r="AJ53" i="3" s="1"/>
  <c r="AD53" i="3"/>
  <c r="Z54" i="3"/>
  <c r="W54" i="3"/>
  <c r="U54" i="3"/>
  <c r="X54" i="3"/>
  <c r="AG54" i="3"/>
  <c r="V54" i="3"/>
  <c r="W55" i="3"/>
  <c r="Z55" i="3"/>
  <c r="X55" i="3"/>
  <c r="V55" i="3"/>
  <c r="Y55" i="3"/>
  <c r="AG55" i="3"/>
  <c r="U55" i="3"/>
  <c r="AM59" i="1"/>
  <c r="Q59" i="1"/>
  <c r="AG59" i="1" s="1"/>
  <c r="AI59" i="1" s="1"/>
  <c r="K56" i="3"/>
  <c r="S56" i="3" s="1"/>
  <c r="W58" i="1"/>
  <c r="AF58" i="1" s="1"/>
  <c r="AO58" i="1" s="1"/>
  <c r="AE57" i="1"/>
  <c r="F59" i="1"/>
  <c r="J59" i="1"/>
  <c r="N59" i="1"/>
  <c r="S59" i="1"/>
  <c r="I59" i="1"/>
  <c r="O59" i="1"/>
  <c r="U59" i="1"/>
  <c r="K59" i="1"/>
  <c r="P59" i="1"/>
  <c r="V59" i="1"/>
  <c r="G59" i="1"/>
  <c r="L59" i="1"/>
  <c r="R59" i="1"/>
  <c r="H59" i="1"/>
  <c r="M59" i="1"/>
  <c r="T59" i="1"/>
  <c r="AA58" i="1"/>
  <c r="AB58" i="1" s="1"/>
  <c r="C59" i="3"/>
  <c r="G59" i="3" s="1"/>
  <c r="C60" i="1" a="1"/>
  <c r="C60" i="1" s="1"/>
  <c r="AA55" i="3" l="1"/>
  <c r="AD55" i="3" s="1"/>
  <c r="AA54" i="3"/>
  <c r="AD54" i="3" s="1"/>
  <c r="AE54" i="3"/>
  <c r="AF54" i="3" s="1"/>
  <c r="AH54" i="3" s="1"/>
  <c r="AJ54" i="3" s="1"/>
  <c r="AE55" i="3"/>
  <c r="AF55" i="3" s="1"/>
  <c r="AH55" i="3" s="1"/>
  <c r="AJ55" i="3" s="1"/>
  <c r="AG56" i="3"/>
  <c r="Z56" i="3"/>
  <c r="W56" i="3"/>
  <c r="Y56" i="3"/>
  <c r="U56" i="3"/>
  <c r="X56" i="3"/>
  <c r="V56" i="3"/>
  <c r="AM60" i="1"/>
  <c r="Q60" i="1"/>
  <c r="AG60" i="1" s="1"/>
  <c r="AI60" i="1" s="1"/>
  <c r="K57" i="3"/>
  <c r="S57" i="3" s="1"/>
  <c r="W59" i="1"/>
  <c r="AF59" i="1" s="1"/>
  <c r="AO59" i="1" s="1"/>
  <c r="AE58" i="1"/>
  <c r="F60" i="1"/>
  <c r="J60" i="1"/>
  <c r="N60" i="1"/>
  <c r="S60" i="1"/>
  <c r="I60" i="1"/>
  <c r="O60" i="1"/>
  <c r="U60" i="1"/>
  <c r="K60" i="1"/>
  <c r="P60" i="1"/>
  <c r="V60" i="1"/>
  <c r="G60" i="1"/>
  <c r="L60" i="1"/>
  <c r="R60" i="1"/>
  <c r="M60" i="1"/>
  <c r="T60" i="1"/>
  <c r="H60" i="1"/>
  <c r="C60" i="3"/>
  <c r="G60" i="3" s="1"/>
  <c r="AA59" i="1"/>
  <c r="AB59" i="1" s="1"/>
  <c r="C61" i="1" a="1"/>
  <c r="C61" i="1" s="1"/>
  <c r="AA56" i="3" l="1"/>
  <c r="AM61" i="1"/>
  <c r="Q61" i="1"/>
  <c r="AG61" i="1" s="1"/>
  <c r="AI61" i="1" s="1"/>
  <c r="K58" i="3"/>
  <c r="S58" i="3" s="1"/>
  <c r="Z57" i="3"/>
  <c r="U57" i="3"/>
  <c r="V57" i="3"/>
  <c r="AG57" i="3"/>
  <c r="X57" i="3"/>
  <c r="W57" i="3"/>
  <c r="Y57" i="3"/>
  <c r="W60" i="1"/>
  <c r="AF60" i="1" s="1"/>
  <c r="AO60" i="1" s="1"/>
  <c r="F61" i="1"/>
  <c r="J61" i="1"/>
  <c r="N61" i="1"/>
  <c r="S61" i="1"/>
  <c r="I61" i="1"/>
  <c r="O61" i="1"/>
  <c r="U61" i="1"/>
  <c r="K61" i="1"/>
  <c r="P61" i="1"/>
  <c r="V61" i="1"/>
  <c r="G61" i="1"/>
  <c r="L61" i="1"/>
  <c r="R61" i="1"/>
  <c r="T61" i="1"/>
  <c r="H61" i="1"/>
  <c r="M61" i="1"/>
  <c r="AE59" i="1"/>
  <c r="C61" i="3"/>
  <c r="G61" i="3" s="1"/>
  <c r="AA60" i="1"/>
  <c r="AB60" i="1" s="1"/>
  <c r="C62" i="1" a="1"/>
  <c r="C62" i="1" s="1"/>
  <c r="AE56" i="3" l="1"/>
  <c r="AF56" i="3" s="1"/>
  <c r="AH56" i="3" s="1"/>
  <c r="AJ56" i="3" s="1"/>
  <c r="AD56" i="3"/>
  <c r="AA57" i="3"/>
  <c r="AD57" i="3" s="1"/>
  <c r="Z58" i="3"/>
  <c r="W58" i="3"/>
  <c r="X58" i="3"/>
  <c r="Y58" i="3"/>
  <c r="U58" i="3"/>
  <c r="V58" i="3"/>
  <c r="AG58" i="3"/>
  <c r="W61" i="1"/>
  <c r="AF61" i="1" s="1"/>
  <c r="AO61" i="1" s="1"/>
  <c r="AE57" i="3"/>
  <c r="AF57" i="3" s="1"/>
  <c r="AH57" i="3" s="1"/>
  <c r="AJ57" i="3" s="1"/>
  <c r="AM62" i="1"/>
  <c r="Q62" i="1"/>
  <c r="AG62" i="1" s="1"/>
  <c r="AI62" i="1" s="1"/>
  <c r="K59" i="3"/>
  <c r="S59" i="3" s="1"/>
  <c r="F62" i="1"/>
  <c r="J62" i="1"/>
  <c r="N62" i="1"/>
  <c r="S62" i="1"/>
  <c r="I62" i="1"/>
  <c r="O62" i="1"/>
  <c r="U62" i="1"/>
  <c r="K62" i="1"/>
  <c r="P62" i="1"/>
  <c r="V62" i="1"/>
  <c r="G62" i="1"/>
  <c r="L62" i="1"/>
  <c r="R62" i="1"/>
  <c r="H62" i="1"/>
  <c r="M62" i="1"/>
  <c r="T62" i="1"/>
  <c r="C62" i="3"/>
  <c r="G62" i="3" s="1"/>
  <c r="AA61" i="1"/>
  <c r="AB61" i="1" s="1"/>
  <c r="AE60" i="1"/>
  <c r="C63" i="1" a="1"/>
  <c r="C63" i="1" s="1"/>
  <c r="AA58" i="3" l="1"/>
  <c r="Y59" i="3"/>
  <c r="X59" i="3"/>
  <c r="AG59" i="3"/>
  <c r="V59" i="3"/>
  <c r="U59" i="3"/>
  <c r="Z59" i="3"/>
  <c r="W59" i="3"/>
  <c r="AM63" i="1"/>
  <c r="Q63" i="1"/>
  <c r="AG63" i="1" s="1"/>
  <c r="AI63" i="1" s="1"/>
  <c r="K60" i="3"/>
  <c r="S60" i="3" s="1"/>
  <c r="W62" i="1"/>
  <c r="AF62" i="1" s="1"/>
  <c r="AO62" i="1" s="1"/>
  <c r="F63" i="1"/>
  <c r="J63" i="1"/>
  <c r="N63" i="1"/>
  <c r="S63" i="1"/>
  <c r="I63" i="1"/>
  <c r="O63" i="1"/>
  <c r="U63" i="1"/>
  <c r="K63" i="1"/>
  <c r="P63" i="1"/>
  <c r="V63" i="1"/>
  <c r="G63" i="1"/>
  <c r="L63" i="1"/>
  <c r="R63" i="1"/>
  <c r="H63" i="1"/>
  <c r="M63" i="1"/>
  <c r="T63" i="1"/>
  <c r="AE61" i="1"/>
  <c r="C63" i="3"/>
  <c r="G63" i="3" s="1"/>
  <c r="AA62" i="1"/>
  <c r="AB62" i="1" s="1"/>
  <c r="C64" i="1" a="1"/>
  <c r="C64" i="1" s="1"/>
  <c r="AD58" i="3" l="1"/>
  <c r="AE58" i="3" s="1"/>
  <c r="AF58" i="3" s="1"/>
  <c r="AH58" i="3" s="1"/>
  <c r="AJ58" i="3" s="1"/>
  <c r="AA59" i="3"/>
  <c r="AD59" i="3" s="1"/>
  <c r="AE59" i="3"/>
  <c r="AF59" i="3" s="1"/>
  <c r="AH59" i="3" s="1"/>
  <c r="AJ59" i="3" s="1"/>
  <c r="Z60" i="3"/>
  <c r="V60" i="3"/>
  <c r="W60" i="3"/>
  <c r="U60" i="3"/>
  <c r="X60" i="3"/>
  <c r="Y60" i="3"/>
  <c r="AG60" i="3"/>
  <c r="AM64" i="1"/>
  <c r="Q64" i="1"/>
  <c r="AG64" i="1" s="1"/>
  <c r="AI64" i="1" s="1"/>
  <c r="K61" i="3"/>
  <c r="S61" i="3" s="1"/>
  <c r="W63" i="1"/>
  <c r="AF63" i="1" s="1"/>
  <c r="AO63" i="1" s="1"/>
  <c r="F64" i="1"/>
  <c r="J64" i="1"/>
  <c r="N64" i="1"/>
  <c r="S64" i="1"/>
  <c r="I64" i="1"/>
  <c r="O64" i="1"/>
  <c r="U64" i="1"/>
  <c r="K64" i="1"/>
  <c r="P64" i="1"/>
  <c r="V64" i="1"/>
  <c r="G64" i="1"/>
  <c r="L64" i="1"/>
  <c r="R64" i="1"/>
  <c r="M64" i="1"/>
  <c r="T64" i="1"/>
  <c r="H64" i="1"/>
  <c r="AE62" i="1"/>
  <c r="C64" i="3"/>
  <c r="G64" i="3" s="1"/>
  <c r="AA63" i="1"/>
  <c r="AB63" i="1" s="1"/>
  <c r="C65" i="1" a="1"/>
  <c r="C65" i="1" s="1"/>
  <c r="AA60" i="3" l="1"/>
  <c r="AD60" i="3" s="1"/>
  <c r="AE60" i="3" s="1"/>
  <c r="AF60" i="3" s="1"/>
  <c r="AH60" i="3" s="1"/>
  <c r="AJ60" i="3" s="1"/>
  <c r="AG61" i="3"/>
  <c r="Y61" i="3"/>
  <c r="V61" i="3"/>
  <c r="Z61" i="3"/>
  <c r="W61" i="3"/>
  <c r="X61" i="3"/>
  <c r="U61" i="3"/>
  <c r="W64" i="1"/>
  <c r="AF64" i="1" s="1"/>
  <c r="AO64" i="1" s="1"/>
  <c r="AM65" i="1"/>
  <c r="Q65" i="1"/>
  <c r="AG65" i="1" s="1"/>
  <c r="AI65" i="1" s="1"/>
  <c r="K62" i="3"/>
  <c r="S62" i="3" s="1"/>
  <c r="F65" i="1"/>
  <c r="J65" i="1"/>
  <c r="N65" i="1"/>
  <c r="S65" i="1"/>
  <c r="I65" i="1"/>
  <c r="O65" i="1"/>
  <c r="U65" i="1"/>
  <c r="K65" i="1"/>
  <c r="P65" i="1"/>
  <c r="V65" i="1"/>
  <c r="G65" i="1"/>
  <c r="L65" i="1"/>
  <c r="R65" i="1"/>
  <c r="T65" i="1"/>
  <c r="H65" i="1"/>
  <c r="M65" i="1"/>
  <c r="AE63" i="1"/>
  <c r="C65" i="3"/>
  <c r="G65" i="3" s="1"/>
  <c r="AA64" i="1"/>
  <c r="AB64" i="1" s="1"/>
  <c r="C66" i="1" a="1"/>
  <c r="C66" i="1" s="1"/>
  <c r="AA61" i="3" l="1"/>
  <c r="AD61" i="3" s="1"/>
  <c r="AE61" i="3" s="1"/>
  <c r="AF61" i="3" s="1"/>
  <c r="AH61" i="3" s="1"/>
  <c r="AJ61" i="3" s="1"/>
  <c r="W62" i="3"/>
  <c r="Y62" i="3"/>
  <c r="V62" i="3"/>
  <c r="U62" i="3"/>
  <c r="AG62" i="3"/>
  <c r="Z62" i="3"/>
  <c r="X62" i="3"/>
  <c r="AM66" i="1"/>
  <c r="Q66" i="1"/>
  <c r="AG66" i="1" s="1"/>
  <c r="AI66" i="1" s="1"/>
  <c r="K63" i="3"/>
  <c r="S63" i="3" s="1"/>
  <c r="W65" i="1"/>
  <c r="AF65" i="1" s="1"/>
  <c r="AO65" i="1" s="1"/>
  <c r="F66" i="1"/>
  <c r="J66" i="1"/>
  <c r="N66" i="1"/>
  <c r="S66" i="1"/>
  <c r="I66" i="1"/>
  <c r="O66" i="1"/>
  <c r="U66" i="1"/>
  <c r="K66" i="1"/>
  <c r="P66" i="1"/>
  <c r="V66" i="1"/>
  <c r="G66" i="1"/>
  <c r="L66" i="1"/>
  <c r="R66" i="1"/>
  <c r="H66" i="1"/>
  <c r="M66" i="1"/>
  <c r="T66" i="1"/>
  <c r="C66" i="3"/>
  <c r="G66" i="3" s="1"/>
  <c r="AE64" i="1"/>
  <c r="AA65" i="1"/>
  <c r="AB65" i="1" s="1"/>
  <c r="C67" i="1" a="1"/>
  <c r="C67" i="1" s="1"/>
  <c r="AA62" i="3" l="1"/>
  <c r="X63" i="3"/>
  <c r="AG63" i="3"/>
  <c r="U63" i="3"/>
  <c r="Z63" i="3"/>
  <c r="W63" i="3"/>
  <c r="Y63" i="3"/>
  <c r="V63" i="3"/>
  <c r="AM67" i="1"/>
  <c r="Q67" i="1"/>
  <c r="AG67" i="1" s="1"/>
  <c r="AI67" i="1" s="1"/>
  <c r="K64" i="3"/>
  <c r="S64" i="3" s="1"/>
  <c r="W66" i="1"/>
  <c r="AF66" i="1" s="1"/>
  <c r="AO66" i="1" s="1"/>
  <c r="F67" i="1"/>
  <c r="J67" i="1"/>
  <c r="N67" i="1"/>
  <c r="S67" i="1"/>
  <c r="I67" i="1"/>
  <c r="O67" i="1"/>
  <c r="U67" i="1"/>
  <c r="K67" i="1"/>
  <c r="P67" i="1"/>
  <c r="V67" i="1"/>
  <c r="G67" i="1"/>
  <c r="L67" i="1"/>
  <c r="R67" i="1"/>
  <c r="H67" i="1"/>
  <c r="M67" i="1"/>
  <c r="T67" i="1"/>
  <c r="AE65" i="1"/>
  <c r="C67" i="3"/>
  <c r="G67" i="3" s="1"/>
  <c r="AA66" i="1"/>
  <c r="AB66" i="1" s="1"/>
  <c r="C68" i="1" a="1"/>
  <c r="C68" i="1" s="1"/>
  <c r="AD62" i="3" l="1"/>
  <c r="AE62" i="3" s="1"/>
  <c r="AF62" i="3" s="1"/>
  <c r="AH62" i="3" s="1"/>
  <c r="AJ62" i="3" s="1"/>
  <c r="AA63" i="3"/>
  <c r="AD63" i="3" s="1"/>
  <c r="AE63" i="3"/>
  <c r="AF63" i="3" s="1"/>
  <c r="AH63" i="3" s="1"/>
  <c r="AJ63" i="3" s="1"/>
  <c r="Y64" i="3"/>
  <c r="W64" i="3"/>
  <c r="X64" i="3"/>
  <c r="V64" i="3"/>
  <c r="Z64" i="3"/>
  <c r="AG64" i="3"/>
  <c r="U64" i="3"/>
  <c r="AM68" i="1"/>
  <c r="Q68" i="1"/>
  <c r="AG68" i="1" s="1"/>
  <c r="AI68" i="1" s="1"/>
  <c r="W67" i="1"/>
  <c r="AF67" i="1" s="1"/>
  <c r="AO67" i="1" s="1"/>
  <c r="K65" i="3"/>
  <c r="S65" i="3" s="1"/>
  <c r="F68" i="1"/>
  <c r="J68" i="1"/>
  <c r="N68" i="1"/>
  <c r="S68" i="1"/>
  <c r="I68" i="1"/>
  <c r="O68" i="1"/>
  <c r="U68" i="1"/>
  <c r="K68" i="1"/>
  <c r="P68" i="1"/>
  <c r="V68" i="1"/>
  <c r="G68" i="1"/>
  <c r="L68" i="1"/>
  <c r="R68" i="1"/>
  <c r="M68" i="1"/>
  <c r="T68" i="1"/>
  <c r="H68" i="1"/>
  <c r="AE66" i="1"/>
  <c r="C68" i="3"/>
  <c r="G68" i="3" s="1"/>
  <c r="AA67" i="1"/>
  <c r="AB67" i="1" s="1"/>
  <c r="C69" i="1" a="1"/>
  <c r="C69" i="1" s="1"/>
  <c r="AA64" i="3" l="1"/>
  <c r="Y65" i="3"/>
  <c r="Z65" i="3"/>
  <c r="U65" i="3"/>
  <c r="AG65" i="3"/>
  <c r="W65" i="3"/>
  <c r="X65" i="3"/>
  <c r="V65" i="3"/>
  <c r="W68" i="1"/>
  <c r="AF68" i="1" s="1"/>
  <c r="AO68" i="1" s="1"/>
  <c r="AM69" i="1"/>
  <c r="Q69" i="1"/>
  <c r="AG69" i="1" s="1"/>
  <c r="AI69" i="1" s="1"/>
  <c r="K66" i="3"/>
  <c r="S66" i="3" s="1"/>
  <c r="F69" i="1"/>
  <c r="J69" i="1"/>
  <c r="N69" i="1"/>
  <c r="S69" i="1"/>
  <c r="I69" i="1"/>
  <c r="O69" i="1"/>
  <c r="U69" i="1"/>
  <c r="K69" i="1"/>
  <c r="P69" i="1"/>
  <c r="V69" i="1"/>
  <c r="G69" i="1"/>
  <c r="L69" i="1"/>
  <c r="R69" i="1"/>
  <c r="T69" i="1"/>
  <c r="H69" i="1"/>
  <c r="M69" i="1"/>
  <c r="AE67" i="1"/>
  <c r="C69" i="3"/>
  <c r="G69" i="3" s="1"/>
  <c r="AA68" i="1"/>
  <c r="AB68" i="1" s="1"/>
  <c r="C70" i="1" a="1"/>
  <c r="C70" i="1" s="1"/>
  <c r="AE64" i="3" l="1"/>
  <c r="AF64" i="3" s="1"/>
  <c r="AH64" i="3" s="1"/>
  <c r="AJ64" i="3" s="1"/>
  <c r="AD64" i="3"/>
  <c r="AA65" i="3"/>
  <c r="AD65" i="3" s="1"/>
  <c r="AE65" i="3"/>
  <c r="AF65" i="3" s="1"/>
  <c r="AH65" i="3" s="1"/>
  <c r="AJ65" i="3" s="1"/>
  <c r="V66" i="3"/>
  <c r="U66" i="3"/>
  <c r="X66" i="3"/>
  <c r="W66" i="3"/>
  <c r="AG66" i="3"/>
  <c r="Y66" i="3"/>
  <c r="Z66" i="3"/>
  <c r="AM70" i="1"/>
  <c r="Q70" i="1"/>
  <c r="AG70" i="1" s="1"/>
  <c r="AI70" i="1" s="1"/>
  <c r="W69" i="1"/>
  <c r="AF69" i="1" s="1"/>
  <c r="AO69" i="1" s="1"/>
  <c r="K67" i="3"/>
  <c r="S67" i="3" s="1"/>
  <c r="F70" i="1"/>
  <c r="J70" i="1"/>
  <c r="N70" i="1"/>
  <c r="S70" i="1"/>
  <c r="I70" i="1"/>
  <c r="O70" i="1"/>
  <c r="U70" i="1"/>
  <c r="K70" i="1"/>
  <c r="P70" i="1"/>
  <c r="V70" i="1"/>
  <c r="G70" i="1"/>
  <c r="L70" i="1"/>
  <c r="R70" i="1"/>
  <c r="H70" i="1"/>
  <c r="M70" i="1"/>
  <c r="T70" i="1"/>
  <c r="AE68" i="1"/>
  <c r="C70" i="3"/>
  <c r="G70" i="3" s="1"/>
  <c r="AA69" i="1"/>
  <c r="AB69" i="1" s="1"/>
  <c r="C71" i="1" a="1"/>
  <c r="C71" i="1" s="1"/>
  <c r="AA66" i="3" l="1"/>
  <c r="AD66" i="3" s="1"/>
  <c r="AE66" i="3" s="1"/>
  <c r="AF66" i="3" s="1"/>
  <c r="AH66" i="3" s="1"/>
  <c r="AJ66" i="3" s="1"/>
  <c r="Y67" i="3"/>
  <c r="U67" i="3"/>
  <c r="W67" i="3"/>
  <c r="X67" i="3"/>
  <c r="AG67" i="3"/>
  <c r="Z67" i="3"/>
  <c r="V67" i="3"/>
  <c r="AM71" i="1"/>
  <c r="Q71" i="1"/>
  <c r="AG71" i="1" s="1"/>
  <c r="AI71" i="1" s="1"/>
  <c r="K68" i="3"/>
  <c r="S68" i="3" s="1"/>
  <c r="W70" i="1"/>
  <c r="AF70" i="1" s="1"/>
  <c r="AO70" i="1" s="1"/>
  <c r="F71" i="1"/>
  <c r="J71" i="1"/>
  <c r="N71" i="1"/>
  <c r="S71" i="1"/>
  <c r="I71" i="1"/>
  <c r="O71" i="1"/>
  <c r="U71" i="1"/>
  <c r="K71" i="1"/>
  <c r="P71" i="1"/>
  <c r="V71" i="1"/>
  <c r="G71" i="1"/>
  <c r="L71" i="1"/>
  <c r="R71" i="1"/>
  <c r="H71" i="1"/>
  <c r="M71" i="1"/>
  <c r="T71" i="1"/>
  <c r="AE69" i="1"/>
  <c r="C71" i="3"/>
  <c r="G71" i="3" s="1"/>
  <c r="AA70" i="1"/>
  <c r="AB70" i="1" s="1"/>
  <c r="C72" i="1" a="1"/>
  <c r="C72" i="1" s="1"/>
  <c r="AA67" i="3" l="1"/>
  <c r="W68" i="3"/>
  <c r="Z68" i="3"/>
  <c r="Y68" i="3"/>
  <c r="AG68" i="3"/>
  <c r="U68" i="3"/>
  <c r="X68" i="3"/>
  <c r="V68" i="3"/>
  <c r="W71" i="1"/>
  <c r="AF71" i="1" s="1"/>
  <c r="AO71" i="1" s="1"/>
  <c r="AM72" i="1"/>
  <c r="Q72" i="1"/>
  <c r="AG72" i="1" s="1"/>
  <c r="AI72" i="1" s="1"/>
  <c r="K69" i="3"/>
  <c r="S69" i="3" s="1"/>
  <c r="F72" i="1"/>
  <c r="J72" i="1"/>
  <c r="N72" i="1"/>
  <c r="S72" i="1"/>
  <c r="I72" i="1"/>
  <c r="O72" i="1"/>
  <c r="U72" i="1"/>
  <c r="K72" i="1"/>
  <c r="P72" i="1"/>
  <c r="V72" i="1"/>
  <c r="G72" i="1"/>
  <c r="L72" i="1"/>
  <c r="R72" i="1"/>
  <c r="M72" i="1"/>
  <c r="T72" i="1"/>
  <c r="H72" i="1"/>
  <c r="AE70" i="1"/>
  <c r="C72" i="3"/>
  <c r="G72" i="3" s="1"/>
  <c r="AA71" i="1"/>
  <c r="AB71" i="1" s="1"/>
  <c r="C73" i="1" a="1"/>
  <c r="C73" i="1" s="1"/>
  <c r="AE67" i="3" l="1"/>
  <c r="AF67" i="3" s="1"/>
  <c r="AH67" i="3" s="1"/>
  <c r="AJ67" i="3" s="1"/>
  <c r="AD67" i="3"/>
  <c r="AA68" i="3"/>
  <c r="AD68" i="3" s="1"/>
  <c r="AE68" i="3"/>
  <c r="AF68" i="3" s="1"/>
  <c r="AH68" i="3" s="1"/>
  <c r="AJ68" i="3" s="1"/>
  <c r="AG69" i="3"/>
  <c r="Z69" i="3"/>
  <c r="V69" i="3"/>
  <c r="U69" i="3"/>
  <c r="W69" i="3"/>
  <c r="X69" i="3"/>
  <c r="Y69" i="3"/>
  <c r="AM73" i="1"/>
  <c r="Q73" i="1"/>
  <c r="AG73" i="1" s="1"/>
  <c r="AI73" i="1" s="1"/>
  <c r="K70" i="3"/>
  <c r="S70" i="3" s="1"/>
  <c r="W72" i="1"/>
  <c r="AF72" i="1" s="1"/>
  <c r="AO72" i="1" s="1"/>
  <c r="F73" i="1"/>
  <c r="J73" i="1"/>
  <c r="N73" i="1"/>
  <c r="S73" i="1"/>
  <c r="I73" i="1"/>
  <c r="O73" i="1"/>
  <c r="U73" i="1"/>
  <c r="K73" i="1"/>
  <c r="P73" i="1"/>
  <c r="V73" i="1"/>
  <c r="G73" i="1"/>
  <c r="L73" i="1"/>
  <c r="R73" i="1"/>
  <c r="T73" i="1"/>
  <c r="H73" i="1"/>
  <c r="M73" i="1"/>
  <c r="AE71" i="1"/>
  <c r="C73" i="3"/>
  <c r="G73" i="3" s="1"/>
  <c r="AA72" i="1"/>
  <c r="AB72" i="1" s="1"/>
  <c r="C74" i="1" a="1"/>
  <c r="C74" i="1" s="1"/>
  <c r="AA69" i="3" l="1"/>
  <c r="AG70" i="3"/>
  <c r="X70" i="3"/>
  <c r="Z70" i="3"/>
  <c r="W70" i="3"/>
  <c r="Y70" i="3"/>
  <c r="V70" i="3"/>
  <c r="U70" i="3"/>
  <c r="AM74" i="1"/>
  <c r="Q74" i="1"/>
  <c r="AG74" i="1" s="1"/>
  <c r="AI74" i="1" s="1"/>
  <c r="K71" i="3"/>
  <c r="S71" i="3" s="1"/>
  <c r="W73" i="1"/>
  <c r="AF73" i="1" s="1"/>
  <c r="AO73" i="1" s="1"/>
  <c r="F74" i="1"/>
  <c r="J74" i="1"/>
  <c r="N74" i="1"/>
  <c r="S74" i="1"/>
  <c r="I74" i="1"/>
  <c r="O74" i="1"/>
  <c r="U74" i="1"/>
  <c r="K74" i="1"/>
  <c r="P74" i="1"/>
  <c r="V74" i="1"/>
  <c r="G74" i="1"/>
  <c r="L74" i="1"/>
  <c r="R74" i="1"/>
  <c r="H74" i="1"/>
  <c r="M74" i="1"/>
  <c r="T74" i="1"/>
  <c r="AA73" i="1"/>
  <c r="AB73" i="1" s="1"/>
  <c r="C74" i="3"/>
  <c r="G74" i="3" s="1"/>
  <c r="AE72" i="1"/>
  <c r="C75" i="1" a="1"/>
  <c r="C75" i="1" s="1"/>
  <c r="AE69" i="3" l="1"/>
  <c r="AF69" i="3" s="1"/>
  <c r="AH69" i="3" s="1"/>
  <c r="AJ69" i="3" s="1"/>
  <c r="AD69" i="3"/>
  <c r="AA70" i="3"/>
  <c r="Z71" i="3"/>
  <c r="W71" i="3"/>
  <c r="V71" i="3"/>
  <c r="AG71" i="3"/>
  <c r="Y71" i="3"/>
  <c r="U71" i="3"/>
  <c r="X71" i="3"/>
  <c r="AM75" i="1"/>
  <c r="Q75" i="1"/>
  <c r="AG75" i="1" s="1"/>
  <c r="AI75" i="1" s="1"/>
  <c r="K72" i="3"/>
  <c r="S72" i="3" s="1"/>
  <c r="W74" i="1"/>
  <c r="AF74" i="1" s="1"/>
  <c r="AO74" i="1" s="1"/>
  <c r="F75" i="1"/>
  <c r="J75" i="1"/>
  <c r="N75" i="1"/>
  <c r="S75" i="1"/>
  <c r="I75" i="1"/>
  <c r="O75" i="1"/>
  <c r="U75" i="1"/>
  <c r="K75" i="1"/>
  <c r="P75" i="1"/>
  <c r="V75" i="1"/>
  <c r="G75" i="1"/>
  <c r="L75" i="1"/>
  <c r="R75" i="1"/>
  <c r="H75" i="1"/>
  <c r="M75" i="1"/>
  <c r="T75" i="1"/>
  <c r="C75" i="3"/>
  <c r="G75" i="3" s="1"/>
  <c r="AA74" i="1"/>
  <c r="AB74" i="1" s="1"/>
  <c r="AE73" i="1"/>
  <c r="C76" i="1" a="1"/>
  <c r="C76" i="1" s="1"/>
  <c r="AE70" i="3" l="1"/>
  <c r="AF70" i="3" s="1"/>
  <c r="AH70" i="3" s="1"/>
  <c r="AJ70" i="3" s="1"/>
  <c r="AD70" i="3"/>
  <c r="AA71" i="3"/>
  <c r="U72" i="3"/>
  <c r="X72" i="3"/>
  <c r="AG72" i="3"/>
  <c r="V72" i="3"/>
  <c r="Y72" i="3"/>
  <c r="W72" i="3"/>
  <c r="Z72" i="3"/>
  <c r="W75" i="1"/>
  <c r="AF75" i="1" s="1"/>
  <c r="AO75" i="1" s="1"/>
  <c r="K73" i="3"/>
  <c r="S73" i="3" s="1"/>
  <c r="AM76" i="1"/>
  <c r="Q76" i="1"/>
  <c r="AG76" i="1" s="1"/>
  <c r="AI76" i="1" s="1"/>
  <c r="AE74" i="1"/>
  <c r="F76" i="1"/>
  <c r="J76" i="1"/>
  <c r="N76" i="1"/>
  <c r="S76" i="1"/>
  <c r="I76" i="1"/>
  <c r="O76" i="1"/>
  <c r="U76" i="1"/>
  <c r="K76" i="1"/>
  <c r="P76" i="1"/>
  <c r="V76" i="1"/>
  <c r="G76" i="1"/>
  <c r="L76" i="1"/>
  <c r="R76" i="1"/>
  <c r="M76" i="1"/>
  <c r="T76" i="1"/>
  <c r="H76" i="1"/>
  <c r="C76" i="3"/>
  <c r="G76" i="3" s="1"/>
  <c r="AA75" i="1"/>
  <c r="AB75" i="1" s="1"/>
  <c r="C77" i="1" a="1"/>
  <c r="C77" i="1" s="1"/>
  <c r="AD71" i="3" l="1"/>
  <c r="AE71" i="3" s="1"/>
  <c r="AF71" i="3" s="1"/>
  <c r="AH71" i="3" s="1"/>
  <c r="AJ71" i="3" s="1"/>
  <c r="AA72" i="3"/>
  <c r="V73" i="3"/>
  <c r="Z73" i="3"/>
  <c r="W73" i="3"/>
  <c r="U73" i="3"/>
  <c r="AG73" i="3"/>
  <c r="Y73" i="3"/>
  <c r="X73" i="3"/>
  <c r="AM77" i="1"/>
  <c r="Q77" i="1"/>
  <c r="AG77" i="1" s="1"/>
  <c r="AI77" i="1" s="1"/>
  <c r="K74" i="3"/>
  <c r="S74" i="3" s="1"/>
  <c r="W76" i="1"/>
  <c r="AF76" i="1" s="1"/>
  <c r="AO76" i="1" s="1"/>
  <c r="F77" i="1"/>
  <c r="J77" i="1"/>
  <c r="N77" i="1"/>
  <c r="S77" i="1"/>
  <c r="I77" i="1"/>
  <c r="O77" i="1"/>
  <c r="U77" i="1"/>
  <c r="K77" i="1"/>
  <c r="P77" i="1"/>
  <c r="V77" i="1"/>
  <c r="G77" i="1"/>
  <c r="L77" i="1"/>
  <c r="R77" i="1"/>
  <c r="T77" i="1"/>
  <c r="H77" i="1"/>
  <c r="M77" i="1"/>
  <c r="C77" i="3"/>
  <c r="G77" i="3" s="1"/>
  <c r="AE75" i="1"/>
  <c r="AA76" i="1"/>
  <c r="AB76" i="1" s="1"/>
  <c r="C78" i="1" a="1"/>
  <c r="C78" i="1" s="1"/>
  <c r="AD72" i="3" l="1"/>
  <c r="AE72" i="3" s="1"/>
  <c r="AF72" i="3" s="1"/>
  <c r="AH72" i="3" s="1"/>
  <c r="AJ72" i="3" s="1"/>
  <c r="AA73" i="3"/>
  <c r="AD73" i="3" s="1"/>
  <c r="AE73" i="3"/>
  <c r="AF73" i="3" s="1"/>
  <c r="AH73" i="3" s="1"/>
  <c r="AJ73" i="3" s="1"/>
  <c r="Z74" i="3"/>
  <c r="X74" i="3"/>
  <c r="V74" i="3"/>
  <c r="Y74" i="3"/>
  <c r="W74" i="3"/>
  <c r="U74" i="3"/>
  <c r="K75" i="3"/>
  <c r="S75" i="3" s="1"/>
  <c r="AG74" i="3"/>
  <c r="W77" i="1"/>
  <c r="AF77" i="1" s="1"/>
  <c r="AO77" i="1" s="1"/>
  <c r="AM78" i="1"/>
  <c r="Q78" i="1"/>
  <c r="AG78" i="1" s="1"/>
  <c r="AI78" i="1" s="1"/>
  <c r="F78" i="1"/>
  <c r="J78" i="1"/>
  <c r="N78" i="1"/>
  <c r="S78" i="1"/>
  <c r="I78" i="1"/>
  <c r="O78" i="1"/>
  <c r="U78" i="1"/>
  <c r="K78" i="1"/>
  <c r="P78" i="1"/>
  <c r="V78" i="1"/>
  <c r="G78" i="1"/>
  <c r="L78" i="1"/>
  <c r="R78" i="1"/>
  <c r="T78" i="1"/>
  <c r="H78" i="1"/>
  <c r="M78" i="1"/>
  <c r="AE76" i="1"/>
  <c r="AA77" i="1"/>
  <c r="AB77" i="1" s="1"/>
  <c r="C78" i="3"/>
  <c r="G78" i="3" s="1"/>
  <c r="C79" i="1" a="1"/>
  <c r="C79" i="1" s="1"/>
  <c r="AA74" i="3" l="1"/>
  <c r="U75" i="3"/>
  <c r="W75" i="3"/>
  <c r="X75" i="3"/>
  <c r="V75" i="3"/>
  <c r="Y75" i="3"/>
  <c r="Z75" i="3"/>
  <c r="AG75" i="3"/>
  <c r="W78" i="1"/>
  <c r="AF78" i="1" s="1"/>
  <c r="AO78" i="1" s="1"/>
  <c r="AM79" i="1"/>
  <c r="Q79" i="1"/>
  <c r="AG79" i="1" s="1"/>
  <c r="AI79" i="1" s="1"/>
  <c r="K76" i="3"/>
  <c r="S76" i="3" s="1"/>
  <c r="F79" i="1"/>
  <c r="J79" i="1"/>
  <c r="N79" i="1"/>
  <c r="S79" i="1"/>
  <c r="I79" i="1"/>
  <c r="O79" i="1"/>
  <c r="U79" i="1"/>
  <c r="K79" i="1"/>
  <c r="P79" i="1"/>
  <c r="V79" i="1"/>
  <c r="G79" i="1"/>
  <c r="L79" i="1"/>
  <c r="R79" i="1"/>
  <c r="H79" i="1"/>
  <c r="M79" i="1"/>
  <c r="T79" i="1"/>
  <c r="AE77" i="1"/>
  <c r="C79" i="3"/>
  <c r="G79" i="3" s="1"/>
  <c r="AA78" i="1"/>
  <c r="AB78" i="1" s="1"/>
  <c r="C80" i="1" a="1"/>
  <c r="C80" i="1" s="1"/>
  <c r="AD74" i="3" l="1"/>
  <c r="AE74" i="3" s="1"/>
  <c r="AF74" i="3" s="1"/>
  <c r="AH74" i="3" s="1"/>
  <c r="AJ74" i="3" s="1"/>
  <c r="AA75" i="3"/>
  <c r="Z76" i="3"/>
  <c r="X76" i="3"/>
  <c r="Y76" i="3"/>
  <c r="AG76" i="3"/>
  <c r="V76" i="3"/>
  <c r="U76" i="3"/>
  <c r="W76" i="3"/>
  <c r="W79" i="1"/>
  <c r="AF79" i="1" s="1"/>
  <c r="AO79" i="1" s="1"/>
  <c r="AM80" i="1"/>
  <c r="Q80" i="1"/>
  <c r="AG80" i="1" s="1"/>
  <c r="AI80" i="1" s="1"/>
  <c r="K77" i="3"/>
  <c r="S77" i="3" s="1"/>
  <c r="F80" i="1"/>
  <c r="J80" i="1"/>
  <c r="N80" i="1"/>
  <c r="S80" i="1"/>
  <c r="I80" i="1"/>
  <c r="O80" i="1"/>
  <c r="U80" i="1"/>
  <c r="K80" i="1"/>
  <c r="P80" i="1"/>
  <c r="V80" i="1"/>
  <c r="G80" i="1"/>
  <c r="L80" i="1"/>
  <c r="R80" i="1"/>
  <c r="M80" i="1"/>
  <c r="T80" i="1"/>
  <c r="H80" i="1"/>
  <c r="AE78" i="1"/>
  <c r="C80" i="3"/>
  <c r="G80" i="3" s="1"/>
  <c r="AA79" i="1"/>
  <c r="AB79" i="1" s="1"/>
  <c r="C81" i="1" a="1"/>
  <c r="C81" i="1" s="1"/>
  <c r="AD75" i="3" l="1"/>
  <c r="AE75" i="3" s="1"/>
  <c r="AF75" i="3" s="1"/>
  <c r="AH75" i="3" s="1"/>
  <c r="AJ75" i="3" s="1"/>
  <c r="AA76" i="3"/>
  <c r="Z77" i="3"/>
  <c r="Y77" i="3"/>
  <c r="V77" i="3"/>
  <c r="X77" i="3"/>
  <c r="AG77" i="3"/>
  <c r="W77" i="3"/>
  <c r="U77" i="3"/>
  <c r="W80" i="1"/>
  <c r="AF80" i="1" s="1"/>
  <c r="AO80" i="1" s="1"/>
  <c r="K78" i="3"/>
  <c r="S78" i="3" s="1"/>
  <c r="AM81" i="1"/>
  <c r="Q81" i="1"/>
  <c r="AG81" i="1" s="1"/>
  <c r="AI81" i="1" s="1"/>
  <c r="F81" i="1"/>
  <c r="J81" i="1"/>
  <c r="N81" i="1"/>
  <c r="S81" i="1"/>
  <c r="I81" i="1"/>
  <c r="O81" i="1"/>
  <c r="U81" i="1"/>
  <c r="K81" i="1"/>
  <c r="P81" i="1"/>
  <c r="V81" i="1"/>
  <c r="G81" i="1"/>
  <c r="L81" i="1"/>
  <c r="R81" i="1"/>
  <c r="T81" i="1"/>
  <c r="H81" i="1"/>
  <c r="M81" i="1"/>
  <c r="AE79" i="1"/>
  <c r="C81" i="3"/>
  <c r="G81" i="3" s="1"/>
  <c r="AA80" i="1"/>
  <c r="AB80" i="1" s="1"/>
  <c r="C82" i="1" a="1"/>
  <c r="C82" i="1" s="1"/>
  <c r="AA77" i="3" l="1"/>
  <c r="AD77" i="3" s="1"/>
  <c r="AD76" i="3"/>
  <c r="AE76" i="3" s="1"/>
  <c r="AF76" i="3" s="1"/>
  <c r="AH76" i="3" s="1"/>
  <c r="AJ76" i="3" s="1"/>
  <c r="AE77" i="3"/>
  <c r="AF77" i="3" s="1"/>
  <c r="AH77" i="3" s="1"/>
  <c r="AJ77" i="3" s="1"/>
  <c r="V78" i="3"/>
  <c r="Y78" i="3"/>
  <c r="X78" i="3"/>
  <c r="W78" i="3"/>
  <c r="AG78" i="3"/>
  <c r="Z78" i="3"/>
  <c r="U78" i="3"/>
  <c r="W81" i="1"/>
  <c r="AF81" i="1" s="1"/>
  <c r="AO81" i="1" s="1"/>
  <c r="AM82" i="1"/>
  <c r="Q82" i="1"/>
  <c r="AG82" i="1" s="1"/>
  <c r="AI82" i="1" s="1"/>
  <c r="K79" i="3"/>
  <c r="S79" i="3" s="1"/>
  <c r="F82" i="1"/>
  <c r="J82" i="1"/>
  <c r="N82" i="1"/>
  <c r="S82" i="1"/>
  <c r="I82" i="1"/>
  <c r="O82" i="1"/>
  <c r="U82" i="1"/>
  <c r="K82" i="1"/>
  <c r="P82" i="1"/>
  <c r="V82" i="1"/>
  <c r="G82" i="1"/>
  <c r="L82" i="1"/>
  <c r="R82" i="1"/>
  <c r="H82" i="1"/>
  <c r="M82" i="1"/>
  <c r="T82" i="1"/>
  <c r="C82" i="3"/>
  <c r="G82" i="3" s="1"/>
  <c r="AE80" i="1"/>
  <c r="AA81" i="1"/>
  <c r="AB81" i="1" s="1"/>
  <c r="C83" i="1" a="1"/>
  <c r="C83" i="1" s="1"/>
  <c r="AA78" i="3" l="1"/>
  <c r="X79" i="3"/>
  <c r="U79" i="3"/>
  <c r="Y79" i="3"/>
  <c r="V79" i="3"/>
  <c r="AG79" i="3"/>
  <c r="Z79" i="3"/>
  <c r="W79" i="3"/>
  <c r="W82" i="1"/>
  <c r="AF82" i="1" s="1"/>
  <c r="AO82" i="1" s="1"/>
  <c r="AM83" i="1"/>
  <c r="Q83" i="1"/>
  <c r="AG83" i="1" s="1"/>
  <c r="AI83" i="1" s="1"/>
  <c r="K80" i="3"/>
  <c r="S80" i="3" s="1"/>
  <c r="F83" i="1"/>
  <c r="J83" i="1"/>
  <c r="N83" i="1"/>
  <c r="S83" i="1"/>
  <c r="I83" i="1"/>
  <c r="O83" i="1"/>
  <c r="U83" i="1"/>
  <c r="K83" i="1"/>
  <c r="P83" i="1"/>
  <c r="V83" i="1"/>
  <c r="G83" i="1"/>
  <c r="L83" i="1"/>
  <c r="R83" i="1"/>
  <c r="H83" i="1"/>
  <c r="M83" i="1"/>
  <c r="T83" i="1"/>
  <c r="AE81" i="1"/>
  <c r="C83" i="3"/>
  <c r="G83" i="3" s="1"/>
  <c r="AA82" i="1"/>
  <c r="AB82" i="1" s="1"/>
  <c r="C84" i="1" a="1"/>
  <c r="C84" i="1" s="1"/>
  <c r="AD78" i="3" l="1"/>
  <c r="AE78" i="3" s="1"/>
  <c r="AF78" i="3" s="1"/>
  <c r="AH78" i="3" s="1"/>
  <c r="AJ78" i="3" s="1"/>
  <c r="AA79" i="3"/>
  <c r="AD79" i="3" s="1"/>
  <c r="AE79" i="3"/>
  <c r="AF79" i="3" s="1"/>
  <c r="AH79" i="3" s="1"/>
  <c r="AJ79" i="3" s="1"/>
  <c r="V80" i="3"/>
  <c r="W80" i="3"/>
  <c r="Z80" i="3"/>
  <c r="U80" i="3"/>
  <c r="Y80" i="3"/>
  <c r="AG80" i="3"/>
  <c r="X80" i="3"/>
  <c r="K81" i="3"/>
  <c r="S81" i="3" s="1"/>
  <c r="AM84" i="1"/>
  <c r="Q84" i="1"/>
  <c r="AG84" i="1" s="1"/>
  <c r="AI84" i="1" s="1"/>
  <c r="W83" i="1"/>
  <c r="AF83" i="1" s="1"/>
  <c r="AO83" i="1" s="1"/>
  <c r="F84" i="1"/>
  <c r="J84" i="1"/>
  <c r="N84" i="1"/>
  <c r="S84" i="1"/>
  <c r="I84" i="1"/>
  <c r="O84" i="1"/>
  <c r="U84" i="1"/>
  <c r="K84" i="1"/>
  <c r="P84" i="1"/>
  <c r="V84" i="1"/>
  <c r="G84" i="1"/>
  <c r="L84" i="1"/>
  <c r="R84" i="1"/>
  <c r="M84" i="1"/>
  <c r="T84" i="1"/>
  <c r="H84" i="1"/>
  <c r="AE82" i="1"/>
  <c r="C84" i="3"/>
  <c r="G84" i="3" s="1"/>
  <c r="AA83" i="1"/>
  <c r="AB83" i="1" s="1"/>
  <c r="C85" i="1" a="1"/>
  <c r="C85" i="1" s="1"/>
  <c r="AA80" i="3" l="1"/>
  <c r="X81" i="3"/>
  <c r="V81" i="3"/>
  <c r="W81" i="3"/>
  <c r="AG81" i="3"/>
  <c r="Z81" i="3"/>
  <c r="U81" i="3"/>
  <c r="Y81" i="3"/>
  <c r="W84" i="1"/>
  <c r="AF84" i="1" s="1"/>
  <c r="AO84" i="1" s="1"/>
  <c r="AM85" i="1"/>
  <c r="Q85" i="1"/>
  <c r="AG85" i="1" s="1"/>
  <c r="AI85" i="1" s="1"/>
  <c r="K82" i="3"/>
  <c r="S82" i="3" s="1"/>
  <c r="F85" i="1"/>
  <c r="J85" i="1"/>
  <c r="N85" i="1"/>
  <c r="S85" i="1"/>
  <c r="I85" i="1"/>
  <c r="O85" i="1"/>
  <c r="U85" i="1"/>
  <c r="K85" i="1"/>
  <c r="P85" i="1"/>
  <c r="V85" i="1"/>
  <c r="G85" i="1"/>
  <c r="L85" i="1"/>
  <c r="R85" i="1"/>
  <c r="T85" i="1"/>
  <c r="M85" i="1"/>
  <c r="H85" i="1"/>
  <c r="AE83" i="1"/>
  <c r="AA84" i="1"/>
  <c r="AB84" i="1" s="1"/>
  <c r="C85" i="3"/>
  <c r="G85" i="3" s="1"/>
  <c r="C86" i="1" a="1"/>
  <c r="C86" i="1" s="1"/>
  <c r="AD80" i="3" l="1"/>
  <c r="AE80" i="3" s="1"/>
  <c r="AF80" i="3" s="1"/>
  <c r="AH80" i="3" s="1"/>
  <c r="AJ80" i="3" s="1"/>
  <c r="AA81" i="3"/>
  <c r="AD81" i="3" s="1"/>
  <c r="AE81" i="3"/>
  <c r="AF81" i="3" s="1"/>
  <c r="AH81" i="3" s="1"/>
  <c r="AJ81" i="3" s="1"/>
  <c r="AG82" i="3"/>
  <c r="Y82" i="3"/>
  <c r="Z82" i="3"/>
  <c r="X82" i="3"/>
  <c r="W82" i="3"/>
  <c r="U82" i="3"/>
  <c r="V82" i="3"/>
  <c r="AM86" i="1"/>
  <c r="Q86" i="1"/>
  <c r="AG86" i="1" s="1"/>
  <c r="AI86" i="1" s="1"/>
  <c r="K83" i="3"/>
  <c r="S83" i="3" s="1"/>
  <c r="W85" i="1"/>
  <c r="AF85" i="1" s="1"/>
  <c r="AO85" i="1" s="1"/>
  <c r="H86" i="1"/>
  <c r="L86" i="1"/>
  <c r="P86" i="1"/>
  <c r="U86" i="1"/>
  <c r="I86" i="1"/>
  <c r="M86" i="1"/>
  <c r="R86" i="1"/>
  <c r="V86" i="1"/>
  <c r="F86" i="1"/>
  <c r="J86" i="1"/>
  <c r="N86" i="1"/>
  <c r="S86" i="1"/>
  <c r="T86" i="1"/>
  <c r="G86" i="1"/>
  <c r="K86" i="1"/>
  <c r="O86" i="1"/>
  <c r="AE84" i="1"/>
  <c r="C86" i="3"/>
  <c r="G86" i="3" s="1"/>
  <c r="AA85" i="1"/>
  <c r="AB85" i="1" s="1"/>
  <c r="C87" i="1" a="1"/>
  <c r="C87" i="1" s="1"/>
  <c r="AA82" i="3" l="1"/>
  <c r="AD82" i="3" s="1"/>
  <c r="AE82" i="3"/>
  <c r="AF82" i="3" s="1"/>
  <c r="AH82" i="3" s="1"/>
  <c r="AJ82" i="3" s="1"/>
  <c r="Y83" i="3"/>
  <c r="AG83" i="3"/>
  <c r="X83" i="3"/>
  <c r="U83" i="3"/>
  <c r="Z83" i="3"/>
  <c r="V83" i="3"/>
  <c r="W83" i="3"/>
  <c r="AM87" i="1"/>
  <c r="Q87" i="1"/>
  <c r="AG87" i="1" s="1"/>
  <c r="AI87" i="1" s="1"/>
  <c r="K84" i="3"/>
  <c r="S84" i="3" s="1"/>
  <c r="W86" i="1"/>
  <c r="AF86" i="1" s="1"/>
  <c r="AO86" i="1" s="1"/>
  <c r="AE85" i="1"/>
  <c r="H87" i="1"/>
  <c r="L87" i="1"/>
  <c r="P87" i="1"/>
  <c r="U87" i="1"/>
  <c r="I87" i="1"/>
  <c r="M87" i="1"/>
  <c r="R87" i="1"/>
  <c r="V87" i="1"/>
  <c r="F87" i="1"/>
  <c r="J87" i="1"/>
  <c r="N87" i="1"/>
  <c r="S87" i="1"/>
  <c r="T87" i="1"/>
  <c r="G87" i="1"/>
  <c r="K87" i="1"/>
  <c r="O87" i="1"/>
  <c r="AA86" i="1"/>
  <c r="AB86" i="1" s="1"/>
  <c r="C87" i="3"/>
  <c r="G87" i="3" s="1"/>
  <c r="C88" i="1" a="1"/>
  <c r="C88" i="1" s="1"/>
  <c r="AA83" i="3" l="1"/>
  <c r="U84" i="3"/>
  <c r="Y84" i="3"/>
  <c r="V84" i="3"/>
  <c r="W84" i="3"/>
  <c r="Z84" i="3"/>
  <c r="X84" i="3"/>
  <c r="AG84" i="3"/>
  <c r="AM88" i="1"/>
  <c r="Q88" i="1"/>
  <c r="AG88" i="1" s="1"/>
  <c r="AI88" i="1" s="1"/>
  <c r="W87" i="1"/>
  <c r="AF87" i="1" s="1"/>
  <c r="AO87" i="1" s="1"/>
  <c r="K85" i="3"/>
  <c r="S85" i="3" s="1"/>
  <c r="H88" i="1"/>
  <c r="L88" i="1"/>
  <c r="P88" i="1"/>
  <c r="U88" i="1"/>
  <c r="I88" i="1"/>
  <c r="M88" i="1"/>
  <c r="R88" i="1"/>
  <c r="V88" i="1"/>
  <c r="F88" i="1"/>
  <c r="J88" i="1"/>
  <c r="N88" i="1"/>
  <c r="S88" i="1"/>
  <c r="T88" i="1"/>
  <c r="G88" i="1"/>
  <c r="O88" i="1"/>
  <c r="K88" i="1"/>
  <c r="C88" i="3"/>
  <c r="G88" i="3" s="1"/>
  <c r="AA87" i="1"/>
  <c r="AB87" i="1" s="1"/>
  <c r="AE86" i="1"/>
  <c r="C89" i="1" a="1"/>
  <c r="C89" i="1" s="1"/>
  <c r="AD83" i="3" l="1"/>
  <c r="AE83" i="3" s="1"/>
  <c r="AF83" i="3" s="1"/>
  <c r="AH83" i="3" s="1"/>
  <c r="AJ83" i="3" s="1"/>
  <c r="AA84" i="3"/>
  <c r="W85" i="3"/>
  <c r="Y85" i="3"/>
  <c r="X85" i="3"/>
  <c r="U85" i="3"/>
  <c r="AG85" i="3"/>
  <c r="V85" i="3"/>
  <c r="AM89" i="1"/>
  <c r="Q89" i="1"/>
  <c r="AG89" i="1" s="1"/>
  <c r="AI89" i="1" s="1"/>
  <c r="K86" i="3"/>
  <c r="S86" i="3" s="1"/>
  <c r="Z85" i="3"/>
  <c r="W88" i="1"/>
  <c r="AF88" i="1" s="1"/>
  <c r="AO88" i="1" s="1"/>
  <c r="H89" i="1"/>
  <c r="L89" i="1"/>
  <c r="P89" i="1"/>
  <c r="U89" i="1"/>
  <c r="I89" i="1"/>
  <c r="M89" i="1"/>
  <c r="R89" i="1"/>
  <c r="V89" i="1"/>
  <c r="F89" i="1"/>
  <c r="J89" i="1"/>
  <c r="N89" i="1"/>
  <c r="S89" i="1"/>
  <c r="T89" i="1"/>
  <c r="G89" i="1"/>
  <c r="K89" i="1"/>
  <c r="O89" i="1"/>
  <c r="AE87" i="1"/>
  <c r="AA88" i="1"/>
  <c r="AB88" i="1" s="1"/>
  <c r="C89" i="3"/>
  <c r="G89" i="3" s="1"/>
  <c r="C90" i="1" a="1"/>
  <c r="C90" i="1" s="1"/>
  <c r="AD84" i="3" l="1"/>
  <c r="AE84" i="3" s="1"/>
  <c r="AF84" i="3" s="1"/>
  <c r="AH84" i="3" s="1"/>
  <c r="AJ84" i="3" s="1"/>
  <c r="AA85" i="3"/>
  <c r="AD85" i="3" s="1"/>
  <c r="AG86" i="3"/>
  <c r="U86" i="3"/>
  <c r="Z86" i="3"/>
  <c r="Y86" i="3"/>
  <c r="V86" i="3"/>
  <c r="W86" i="3"/>
  <c r="X86" i="3"/>
  <c r="AE85" i="3"/>
  <c r="AF85" i="3" s="1"/>
  <c r="AH85" i="3" s="1"/>
  <c r="AJ85" i="3" s="1"/>
  <c r="W89" i="1"/>
  <c r="AF89" i="1" s="1"/>
  <c r="AO89" i="1" s="1"/>
  <c r="AM90" i="1"/>
  <c r="Q90" i="1"/>
  <c r="AG90" i="1" s="1"/>
  <c r="AI90" i="1" s="1"/>
  <c r="K87" i="3"/>
  <c r="S87" i="3" s="1"/>
  <c r="H90" i="1"/>
  <c r="L90" i="1"/>
  <c r="P90" i="1"/>
  <c r="U90" i="1"/>
  <c r="I90" i="1"/>
  <c r="M90" i="1"/>
  <c r="R90" i="1"/>
  <c r="V90" i="1"/>
  <c r="F90" i="1"/>
  <c r="J90" i="1"/>
  <c r="N90" i="1"/>
  <c r="S90" i="1"/>
  <c r="T90" i="1"/>
  <c r="G90" i="1"/>
  <c r="O90" i="1"/>
  <c r="K90" i="1"/>
  <c r="AE88" i="1"/>
  <c r="C90" i="3"/>
  <c r="G90" i="3" s="1"/>
  <c r="AA89" i="1"/>
  <c r="AB89" i="1" s="1"/>
  <c r="C91" i="1" a="1"/>
  <c r="C91" i="1" s="1"/>
  <c r="AA86" i="3" l="1"/>
  <c r="U87" i="3"/>
  <c r="AG87" i="3"/>
  <c r="X87" i="3"/>
  <c r="Z87" i="3"/>
  <c r="Y87" i="3"/>
  <c r="V87" i="3"/>
  <c r="W87" i="3"/>
  <c r="K88" i="3"/>
  <c r="S88" i="3" s="1"/>
  <c r="AM91" i="1"/>
  <c r="Q91" i="1"/>
  <c r="AG91" i="1" s="1"/>
  <c r="AI91" i="1" s="1"/>
  <c r="W90" i="1"/>
  <c r="AF90" i="1" s="1"/>
  <c r="AO90" i="1" s="1"/>
  <c r="H91" i="1"/>
  <c r="L91" i="1"/>
  <c r="P91" i="1"/>
  <c r="U91" i="1"/>
  <c r="I91" i="1"/>
  <c r="M91" i="1"/>
  <c r="R91" i="1"/>
  <c r="V91" i="1"/>
  <c r="F91" i="1"/>
  <c r="J91" i="1"/>
  <c r="N91" i="1"/>
  <c r="S91" i="1"/>
  <c r="T91" i="1"/>
  <c r="G91" i="1"/>
  <c r="K91" i="1"/>
  <c r="O91" i="1"/>
  <c r="AE89" i="1"/>
  <c r="C91" i="3"/>
  <c r="G91" i="3" s="1"/>
  <c r="AA90" i="1"/>
  <c r="AB90" i="1" s="1"/>
  <c r="C92" i="1" a="1"/>
  <c r="C92" i="1" s="1"/>
  <c r="AD86" i="3" l="1"/>
  <c r="AE86" i="3" s="1"/>
  <c r="AF86" i="3" s="1"/>
  <c r="AH86" i="3" s="1"/>
  <c r="AJ86" i="3" s="1"/>
  <c r="AA87" i="3"/>
  <c r="AD87" i="3" s="1"/>
  <c r="AE87" i="3"/>
  <c r="AF87" i="3" s="1"/>
  <c r="AH87" i="3" s="1"/>
  <c r="AJ87" i="3" s="1"/>
  <c r="U88" i="3"/>
  <c r="W88" i="3"/>
  <c r="X88" i="3"/>
  <c r="Z88" i="3"/>
  <c r="AG88" i="3"/>
  <c r="Y88" i="3"/>
  <c r="V88" i="3"/>
  <c r="AM92" i="1"/>
  <c r="Q92" i="1"/>
  <c r="AG92" i="1" s="1"/>
  <c r="AI92" i="1" s="1"/>
  <c r="W91" i="1"/>
  <c r="AF91" i="1" s="1"/>
  <c r="AO91" i="1" s="1"/>
  <c r="K89" i="3"/>
  <c r="S89" i="3" s="1"/>
  <c r="H92" i="1"/>
  <c r="L92" i="1"/>
  <c r="P92" i="1"/>
  <c r="U92" i="1"/>
  <c r="I92" i="1"/>
  <c r="M92" i="1"/>
  <c r="R92" i="1"/>
  <c r="V92" i="1"/>
  <c r="F92" i="1"/>
  <c r="J92" i="1"/>
  <c r="N92" i="1"/>
  <c r="S92" i="1"/>
  <c r="T92" i="1"/>
  <c r="G92" i="1"/>
  <c r="O92" i="1"/>
  <c r="K92" i="1"/>
  <c r="AE90" i="1"/>
  <c r="C92" i="3"/>
  <c r="G92" i="3" s="1"/>
  <c r="AA91" i="1"/>
  <c r="AB91" i="1" s="1"/>
  <c r="C93" i="1" a="1"/>
  <c r="C93" i="1" s="1"/>
  <c r="AA88" i="3" l="1"/>
  <c r="V89" i="3"/>
  <c r="Z89" i="3"/>
  <c r="U89" i="3"/>
  <c r="X89" i="3"/>
  <c r="Y89" i="3"/>
  <c r="AG89" i="3"/>
  <c r="W89" i="3"/>
  <c r="AM93" i="1"/>
  <c r="Q93" i="1"/>
  <c r="AG93" i="1" s="1"/>
  <c r="AI93" i="1" s="1"/>
  <c r="K90" i="3"/>
  <c r="S90" i="3" s="1"/>
  <c r="W92" i="1"/>
  <c r="AF92" i="1" s="1"/>
  <c r="AO92" i="1" s="1"/>
  <c r="H93" i="1"/>
  <c r="L93" i="1"/>
  <c r="P93" i="1"/>
  <c r="U93" i="1"/>
  <c r="I93" i="1"/>
  <c r="M93" i="1"/>
  <c r="R93" i="1"/>
  <c r="V93" i="1"/>
  <c r="F93" i="1"/>
  <c r="J93" i="1"/>
  <c r="N93" i="1"/>
  <c r="S93" i="1"/>
  <c r="T93" i="1"/>
  <c r="G93" i="1"/>
  <c r="K93" i="1"/>
  <c r="O93" i="1"/>
  <c r="AE91" i="1"/>
  <c r="AA92" i="1"/>
  <c r="AB92" i="1" s="1"/>
  <c r="C93" i="3"/>
  <c r="G93" i="3" s="1"/>
  <c r="C94" i="1" a="1"/>
  <c r="C94" i="1" s="1"/>
  <c r="AD88" i="3" l="1"/>
  <c r="AE88" i="3" s="1"/>
  <c r="AF88" i="3" s="1"/>
  <c r="AH88" i="3" s="1"/>
  <c r="AJ88" i="3" s="1"/>
  <c r="AA89" i="3"/>
  <c r="Z90" i="3"/>
  <c r="V90" i="3"/>
  <c r="Y90" i="3"/>
  <c r="U90" i="3"/>
  <c r="AG90" i="3"/>
  <c r="W90" i="3"/>
  <c r="X90" i="3"/>
  <c r="W93" i="1"/>
  <c r="AF93" i="1" s="1"/>
  <c r="AO93" i="1" s="1"/>
  <c r="AM94" i="1"/>
  <c r="Q94" i="1"/>
  <c r="AG94" i="1" s="1"/>
  <c r="AI94" i="1" s="1"/>
  <c r="K91" i="3"/>
  <c r="S91" i="3" s="1"/>
  <c r="H94" i="1"/>
  <c r="L94" i="1"/>
  <c r="P94" i="1"/>
  <c r="U94" i="1"/>
  <c r="I94" i="1"/>
  <c r="M94" i="1"/>
  <c r="R94" i="1"/>
  <c r="V94" i="1"/>
  <c r="F94" i="1"/>
  <c r="J94" i="1"/>
  <c r="N94" i="1"/>
  <c r="S94" i="1"/>
  <c r="T94" i="1"/>
  <c r="G94" i="1"/>
  <c r="O94" i="1"/>
  <c r="K94" i="1"/>
  <c r="AE92" i="1"/>
  <c r="C94" i="3"/>
  <c r="G94" i="3" s="1"/>
  <c r="AA93" i="1"/>
  <c r="AB93" i="1" s="1"/>
  <c r="C95" i="1" a="1"/>
  <c r="C95" i="1" s="1"/>
  <c r="AD89" i="3" l="1"/>
  <c r="AE89" i="3" s="1"/>
  <c r="AF89" i="3" s="1"/>
  <c r="AH89" i="3" s="1"/>
  <c r="AJ89" i="3" s="1"/>
  <c r="AA90" i="3"/>
  <c r="W91" i="3"/>
  <c r="Y91" i="3"/>
  <c r="U91" i="3"/>
  <c r="V91" i="3"/>
  <c r="Z91" i="3"/>
  <c r="AG91" i="3"/>
  <c r="X91" i="3"/>
  <c r="W94" i="1"/>
  <c r="AF94" i="1" s="1"/>
  <c r="AO94" i="1" s="1"/>
  <c r="AM95" i="1"/>
  <c r="Q95" i="1"/>
  <c r="AG95" i="1" s="1"/>
  <c r="AI95" i="1" s="1"/>
  <c r="K92" i="3"/>
  <c r="S92" i="3" s="1"/>
  <c r="H95" i="1"/>
  <c r="L95" i="1"/>
  <c r="P95" i="1"/>
  <c r="U95" i="1"/>
  <c r="I95" i="1"/>
  <c r="M95" i="1"/>
  <c r="R95" i="1"/>
  <c r="V95" i="1"/>
  <c r="F95" i="1"/>
  <c r="J95" i="1"/>
  <c r="N95" i="1"/>
  <c r="S95" i="1"/>
  <c r="T95" i="1"/>
  <c r="G95" i="1"/>
  <c r="K95" i="1"/>
  <c r="O95" i="1"/>
  <c r="AE93" i="1"/>
  <c r="AA94" i="1"/>
  <c r="AB94" i="1" s="1"/>
  <c r="C95" i="3"/>
  <c r="G95" i="3" s="1"/>
  <c r="C96" i="1" a="1"/>
  <c r="C96" i="1" s="1"/>
  <c r="AE90" i="3" l="1"/>
  <c r="AF90" i="3" s="1"/>
  <c r="AH90" i="3" s="1"/>
  <c r="AJ90" i="3" s="1"/>
  <c r="AD90" i="3"/>
  <c r="AA91" i="3"/>
  <c r="AG92" i="3"/>
  <c r="Z92" i="3"/>
  <c r="Y92" i="3"/>
  <c r="X92" i="3"/>
  <c r="V92" i="3"/>
  <c r="W92" i="3"/>
  <c r="U92" i="3"/>
  <c r="AM96" i="1"/>
  <c r="Q96" i="1"/>
  <c r="AG96" i="1" s="1"/>
  <c r="AI96" i="1" s="1"/>
  <c r="W95" i="1"/>
  <c r="AF95" i="1" s="1"/>
  <c r="AO95" i="1" s="1"/>
  <c r="K93" i="3"/>
  <c r="S93" i="3" s="1"/>
  <c r="H96" i="1"/>
  <c r="L96" i="1"/>
  <c r="P96" i="1"/>
  <c r="U96" i="1"/>
  <c r="I96" i="1"/>
  <c r="M96" i="1"/>
  <c r="R96" i="1"/>
  <c r="V96" i="1"/>
  <c r="F96" i="1"/>
  <c r="J96" i="1"/>
  <c r="N96" i="1"/>
  <c r="S96" i="1"/>
  <c r="T96" i="1"/>
  <c r="G96" i="1"/>
  <c r="O96" i="1"/>
  <c r="K96" i="1"/>
  <c r="AE94" i="1"/>
  <c r="C96" i="3"/>
  <c r="G96" i="3" s="1"/>
  <c r="AA95" i="1"/>
  <c r="AB95" i="1" s="1"/>
  <c r="C97" i="1" a="1"/>
  <c r="C97" i="1" s="1"/>
  <c r="AD91" i="3" l="1"/>
  <c r="AE91" i="3" s="1"/>
  <c r="AF91" i="3" s="1"/>
  <c r="AH91" i="3" s="1"/>
  <c r="AJ91" i="3" s="1"/>
  <c r="AA92" i="3"/>
  <c r="Y93" i="3"/>
  <c r="Z93" i="3"/>
  <c r="V93" i="3"/>
  <c r="W93" i="3"/>
  <c r="U93" i="3"/>
  <c r="AG93" i="3"/>
  <c r="X93" i="3"/>
  <c r="AM97" i="1"/>
  <c r="Q97" i="1"/>
  <c r="AG97" i="1" s="1"/>
  <c r="AI97" i="1" s="1"/>
  <c r="K94" i="3"/>
  <c r="S94" i="3" s="1"/>
  <c r="W96" i="1"/>
  <c r="AF96" i="1" s="1"/>
  <c r="AO96" i="1" s="1"/>
  <c r="H97" i="1"/>
  <c r="L97" i="1"/>
  <c r="P97" i="1"/>
  <c r="U97" i="1"/>
  <c r="I97" i="1"/>
  <c r="M97" i="1"/>
  <c r="R97" i="1"/>
  <c r="V97" i="1"/>
  <c r="F97" i="1"/>
  <c r="J97" i="1"/>
  <c r="N97" i="1"/>
  <c r="S97" i="1"/>
  <c r="T97" i="1"/>
  <c r="G97" i="1"/>
  <c r="O97" i="1"/>
  <c r="K97" i="1"/>
  <c r="AE95" i="1"/>
  <c r="C97" i="3"/>
  <c r="G97" i="3" s="1"/>
  <c r="AA96" i="1"/>
  <c r="AB96" i="1" s="1"/>
  <c r="C98" i="1" a="1"/>
  <c r="C98" i="1" s="1"/>
  <c r="AD92" i="3" l="1"/>
  <c r="AE92" i="3" s="1"/>
  <c r="AF92" i="3" s="1"/>
  <c r="AH92" i="3" s="1"/>
  <c r="AJ92" i="3" s="1"/>
  <c r="AA93" i="3"/>
  <c r="X94" i="3"/>
  <c r="AG94" i="3"/>
  <c r="W94" i="3"/>
  <c r="Y94" i="3"/>
  <c r="Z94" i="3"/>
  <c r="U94" i="3"/>
  <c r="V94" i="3"/>
  <c r="AM98" i="1"/>
  <c r="Q98" i="1"/>
  <c r="AG98" i="1" s="1"/>
  <c r="AI98" i="1" s="1"/>
  <c r="W97" i="1"/>
  <c r="AF97" i="1" s="1"/>
  <c r="AO97" i="1" s="1"/>
  <c r="K95" i="3"/>
  <c r="S95" i="3" s="1"/>
  <c r="H98" i="1"/>
  <c r="L98" i="1"/>
  <c r="P98" i="1"/>
  <c r="U98" i="1"/>
  <c r="I98" i="1"/>
  <c r="M98" i="1"/>
  <c r="R98" i="1"/>
  <c r="V98" i="1"/>
  <c r="F98" i="1"/>
  <c r="J98" i="1"/>
  <c r="N98" i="1"/>
  <c r="S98" i="1"/>
  <c r="T98" i="1"/>
  <c r="G98" i="1"/>
  <c r="K98" i="1"/>
  <c r="O98" i="1"/>
  <c r="C98" i="3"/>
  <c r="G98" i="3" s="1"/>
  <c r="AE96" i="1"/>
  <c r="AA97" i="1"/>
  <c r="AB97" i="1" s="1"/>
  <c r="C99" i="1" a="1"/>
  <c r="C99" i="1" s="1"/>
  <c r="AD93" i="3" l="1"/>
  <c r="AE93" i="3" s="1"/>
  <c r="AF93" i="3" s="1"/>
  <c r="AH93" i="3" s="1"/>
  <c r="AJ93" i="3" s="1"/>
  <c r="AA94" i="3"/>
  <c r="U95" i="3"/>
  <c r="Y95" i="3"/>
  <c r="AG95" i="3"/>
  <c r="K96" i="3"/>
  <c r="S96" i="3" s="1"/>
  <c r="X95" i="3"/>
  <c r="V95" i="3"/>
  <c r="W95" i="3"/>
  <c r="AM99" i="1"/>
  <c r="Q99" i="1"/>
  <c r="AG99" i="1" s="1"/>
  <c r="AI99" i="1" s="1"/>
  <c r="Z95" i="3"/>
  <c r="W98" i="1"/>
  <c r="AF98" i="1" s="1"/>
  <c r="AO98" i="1" s="1"/>
  <c r="H99" i="1"/>
  <c r="L99" i="1"/>
  <c r="P99" i="1"/>
  <c r="U99" i="1"/>
  <c r="I99" i="1"/>
  <c r="M99" i="1"/>
  <c r="R99" i="1"/>
  <c r="V99" i="1"/>
  <c r="F99" i="1"/>
  <c r="J99" i="1"/>
  <c r="N99" i="1"/>
  <c r="S99" i="1"/>
  <c r="T99" i="1"/>
  <c r="G99" i="1"/>
  <c r="O99" i="1"/>
  <c r="K99" i="1"/>
  <c r="C99" i="3"/>
  <c r="G99" i="3" s="1"/>
  <c r="AA98" i="1"/>
  <c r="AB98" i="1" s="1"/>
  <c r="AE97" i="1"/>
  <c r="C100" i="1" a="1"/>
  <c r="C100" i="1" s="1"/>
  <c r="AD94" i="3" l="1"/>
  <c r="AE94" i="3" s="1"/>
  <c r="AF94" i="3" s="1"/>
  <c r="AH94" i="3" s="1"/>
  <c r="AJ94" i="3" s="1"/>
  <c r="AA95" i="3"/>
  <c r="Y96" i="3"/>
  <c r="Z96" i="3"/>
  <c r="W96" i="3"/>
  <c r="AG96" i="3"/>
  <c r="U96" i="3"/>
  <c r="V96" i="3"/>
  <c r="X96" i="3"/>
  <c r="W99" i="1"/>
  <c r="AF99" i="1" s="1"/>
  <c r="AO99" i="1" s="1"/>
  <c r="K97" i="3"/>
  <c r="S97" i="3" s="1"/>
  <c r="AM100" i="1"/>
  <c r="Q100" i="1"/>
  <c r="AG100" i="1" s="1"/>
  <c r="AI100" i="1" s="1"/>
  <c r="H100" i="1"/>
  <c r="L100" i="1"/>
  <c r="P100" i="1"/>
  <c r="U100" i="1"/>
  <c r="I100" i="1"/>
  <c r="M100" i="1"/>
  <c r="R100" i="1"/>
  <c r="V100" i="1"/>
  <c r="F100" i="1"/>
  <c r="J100" i="1"/>
  <c r="N100" i="1"/>
  <c r="S100" i="1"/>
  <c r="T100" i="1"/>
  <c r="G100" i="1"/>
  <c r="K100" i="1"/>
  <c r="O100" i="1"/>
  <c r="AE98" i="1"/>
  <c r="C100" i="3"/>
  <c r="G100" i="3" s="1"/>
  <c r="AA99" i="1"/>
  <c r="AB99" i="1" s="1"/>
  <c r="C101" i="1" a="1"/>
  <c r="C101" i="1" s="1"/>
  <c r="AD95" i="3" l="1"/>
  <c r="AE95" i="3" s="1"/>
  <c r="AF95" i="3" s="1"/>
  <c r="AH95" i="3" s="1"/>
  <c r="AJ95" i="3" s="1"/>
  <c r="AA96" i="3"/>
  <c r="AG97" i="3"/>
  <c r="Y97" i="3"/>
  <c r="W97" i="3"/>
  <c r="U97" i="3"/>
  <c r="Z97" i="3"/>
  <c r="X97" i="3"/>
  <c r="V97" i="3"/>
  <c r="AM101" i="1"/>
  <c r="Q101" i="1"/>
  <c r="AG101" i="1" s="1"/>
  <c r="AI101" i="1" s="1"/>
  <c r="K98" i="3"/>
  <c r="S98" i="3" s="1"/>
  <c r="W100" i="1"/>
  <c r="AF100" i="1" s="1"/>
  <c r="AO100" i="1" s="1"/>
  <c r="H101" i="1"/>
  <c r="L101" i="1"/>
  <c r="P101" i="1"/>
  <c r="U101" i="1"/>
  <c r="I101" i="1"/>
  <c r="M101" i="1"/>
  <c r="R101" i="1"/>
  <c r="V101" i="1"/>
  <c r="F101" i="1"/>
  <c r="J101" i="1"/>
  <c r="N101" i="1"/>
  <c r="S101" i="1"/>
  <c r="T101" i="1"/>
  <c r="G101" i="1"/>
  <c r="O101" i="1"/>
  <c r="K101" i="1"/>
  <c r="C101" i="3"/>
  <c r="G101" i="3" s="1"/>
  <c r="AA100" i="1"/>
  <c r="AB100" i="1" s="1"/>
  <c r="AE99" i="1"/>
  <c r="C102" i="1" a="1"/>
  <c r="C102" i="1" s="1"/>
  <c r="AD96" i="3" l="1"/>
  <c r="AE96" i="3" s="1"/>
  <c r="AF96" i="3" s="1"/>
  <c r="AH96" i="3" s="1"/>
  <c r="AJ96" i="3" s="1"/>
  <c r="AA97" i="3"/>
  <c r="AD97" i="3" s="1"/>
  <c r="AE97" i="3"/>
  <c r="AF97" i="3" s="1"/>
  <c r="AH97" i="3" s="1"/>
  <c r="AJ97" i="3" s="1"/>
  <c r="U98" i="3"/>
  <c r="V98" i="3"/>
  <c r="Z98" i="3"/>
  <c r="W98" i="3"/>
  <c r="X98" i="3"/>
  <c r="Y98" i="3"/>
  <c r="AG98" i="3"/>
  <c r="K99" i="3"/>
  <c r="S99" i="3" s="1"/>
  <c r="AM102" i="1"/>
  <c r="Q102" i="1"/>
  <c r="AG102" i="1" s="1"/>
  <c r="AI102" i="1" s="1"/>
  <c r="W101" i="1"/>
  <c r="AF101" i="1" s="1"/>
  <c r="AO101" i="1" s="1"/>
  <c r="F102" i="1"/>
  <c r="J102" i="1"/>
  <c r="N102" i="1"/>
  <c r="S102" i="1"/>
  <c r="K102" i="1"/>
  <c r="P102" i="1"/>
  <c r="V102" i="1"/>
  <c r="G102" i="1"/>
  <c r="L102" i="1"/>
  <c r="R102" i="1"/>
  <c r="I102" i="1"/>
  <c r="U102" i="1"/>
  <c r="H102" i="1"/>
  <c r="M102" i="1"/>
  <c r="T102" i="1"/>
  <c r="O102" i="1"/>
  <c r="AE100" i="1"/>
  <c r="C102" i="3"/>
  <c r="G102" i="3" s="1"/>
  <c r="AA101" i="1"/>
  <c r="AB101" i="1" s="1"/>
  <c r="C103" i="1" a="1"/>
  <c r="C103" i="1" s="1"/>
  <c r="AA98" i="3" l="1"/>
  <c r="Z99" i="3"/>
  <c r="AG99" i="3"/>
  <c r="U99" i="3"/>
  <c r="X99" i="3"/>
  <c r="Y99" i="3"/>
  <c r="V99" i="3"/>
  <c r="W99" i="3"/>
  <c r="W102" i="1"/>
  <c r="AF102" i="1" s="1"/>
  <c r="AO102" i="1" s="1"/>
  <c r="AM103" i="1"/>
  <c r="Q103" i="1"/>
  <c r="AG103" i="1" s="1"/>
  <c r="AI103" i="1" s="1"/>
  <c r="K100" i="3"/>
  <c r="S100" i="3" s="1"/>
  <c r="F103" i="1"/>
  <c r="J103" i="1"/>
  <c r="N103" i="1"/>
  <c r="S103" i="1"/>
  <c r="K103" i="1"/>
  <c r="P103" i="1"/>
  <c r="V103" i="1"/>
  <c r="U103" i="1"/>
  <c r="G103" i="1"/>
  <c r="L103" i="1"/>
  <c r="R103" i="1"/>
  <c r="O103" i="1"/>
  <c r="H103" i="1"/>
  <c r="M103" i="1"/>
  <c r="T103" i="1"/>
  <c r="I103" i="1"/>
  <c r="C103" i="3"/>
  <c r="G103" i="3" s="1"/>
  <c r="AA102" i="1"/>
  <c r="AB102" i="1" s="1"/>
  <c r="AE101" i="1"/>
  <c r="C104" i="1" a="1"/>
  <c r="C104" i="1" s="1"/>
  <c r="AE98" i="3" l="1"/>
  <c r="AF98" i="3" s="1"/>
  <c r="AH98" i="3" s="1"/>
  <c r="AJ98" i="3" s="1"/>
  <c r="AD98" i="3"/>
  <c r="AA99" i="3"/>
  <c r="AG100" i="3"/>
  <c r="Y100" i="3"/>
  <c r="Z100" i="3"/>
  <c r="X100" i="3"/>
  <c r="V100" i="3"/>
  <c r="W100" i="3"/>
  <c r="U100" i="3"/>
  <c r="AM104" i="1"/>
  <c r="Q104" i="1"/>
  <c r="AG104" i="1" s="1"/>
  <c r="AI104" i="1" s="1"/>
  <c r="W103" i="1"/>
  <c r="AF103" i="1" s="1"/>
  <c r="AO103" i="1" s="1"/>
  <c r="K101" i="3"/>
  <c r="S101" i="3" s="1"/>
  <c r="F104" i="1"/>
  <c r="J104" i="1"/>
  <c r="N104" i="1"/>
  <c r="S104" i="1"/>
  <c r="K104" i="1"/>
  <c r="P104" i="1"/>
  <c r="V104" i="1"/>
  <c r="G104" i="1"/>
  <c r="L104" i="1"/>
  <c r="R104" i="1"/>
  <c r="O104" i="1"/>
  <c r="H104" i="1"/>
  <c r="M104" i="1"/>
  <c r="T104" i="1"/>
  <c r="I104" i="1"/>
  <c r="U104" i="1"/>
  <c r="AE102" i="1"/>
  <c r="C104" i="3"/>
  <c r="G104" i="3" s="1"/>
  <c r="AA103" i="1"/>
  <c r="AB103" i="1" s="1"/>
  <c r="AD99" i="3" l="1"/>
  <c r="AE99" i="3" s="1"/>
  <c r="AF99" i="3" s="1"/>
  <c r="AH99" i="3" s="1"/>
  <c r="AJ99" i="3" s="1"/>
  <c r="AA100" i="3"/>
  <c r="W101" i="3"/>
  <c r="V101" i="3"/>
  <c r="Y101" i="3"/>
  <c r="U101" i="3"/>
  <c r="AG101" i="3"/>
  <c r="Z101" i="3"/>
  <c r="X101" i="3"/>
  <c r="K102" i="3"/>
  <c r="S102" i="3" s="1"/>
  <c r="W104" i="1"/>
  <c r="AF104" i="1" s="1"/>
  <c r="AO104" i="1" s="1"/>
  <c r="AE103" i="1"/>
  <c r="AA104" i="1"/>
  <c r="AB104" i="1" s="1"/>
  <c r="AD100" i="3" l="1"/>
  <c r="AE100" i="3" s="1"/>
  <c r="AF100" i="3" s="1"/>
  <c r="AH100" i="3" s="1"/>
  <c r="AJ100" i="3" s="1"/>
  <c r="AA101" i="3"/>
  <c r="Y102" i="3"/>
  <c r="X102" i="3"/>
  <c r="AG102" i="3"/>
  <c r="V102" i="3"/>
  <c r="Z102" i="3"/>
  <c r="U102" i="3"/>
  <c r="W102" i="3"/>
  <c r="K103" i="3"/>
  <c r="S103" i="3" s="1"/>
  <c r="AE104" i="1"/>
  <c r="AE101" i="3" l="1"/>
  <c r="AF101" i="3" s="1"/>
  <c r="AH101" i="3" s="1"/>
  <c r="AJ101" i="3" s="1"/>
  <c r="AD101" i="3"/>
  <c r="AA102" i="3"/>
  <c r="Z103" i="3"/>
  <c r="U103" i="3"/>
  <c r="AG103" i="3"/>
  <c r="X103" i="3"/>
  <c r="W103" i="3"/>
  <c r="V103" i="3"/>
  <c r="Y103" i="3"/>
  <c r="K104" i="3"/>
  <c r="S104" i="3" s="1"/>
  <c r="AD102" i="3" l="1"/>
  <c r="AE102" i="3" s="1"/>
  <c r="AF102" i="3" s="1"/>
  <c r="AH102" i="3" s="1"/>
  <c r="AJ102" i="3" s="1"/>
  <c r="AA103" i="3"/>
  <c r="W104" i="3"/>
  <c r="U104" i="3"/>
  <c r="X104" i="3"/>
  <c r="Z104" i="3"/>
  <c r="AG104" i="3"/>
  <c r="V104" i="3"/>
  <c r="Y104" i="3"/>
  <c r="AD103" i="3" l="1"/>
  <c r="AE103" i="3" s="1"/>
  <c r="AF103" i="3" s="1"/>
  <c r="AH103" i="3" s="1"/>
  <c r="AJ103" i="3" s="1"/>
  <c r="AA104" i="3"/>
  <c r="AD104" i="3" l="1"/>
  <c r="AE104" i="3" s="1"/>
  <c r="AF104" i="3" s="1"/>
  <c r="AH104" i="3" s="1"/>
  <c r="AJ104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<sst xmlns="http://schemas.openxmlformats.org/spreadsheetml/2006/main" count="133" uniqueCount="99">
  <si>
    <t>NAME OF THE EMPLOYEE</t>
  </si>
  <si>
    <t>BASIC SALARY</t>
  </si>
  <si>
    <t>FINANCIAL YEAR</t>
  </si>
  <si>
    <t>ASSESSMENT YEAR</t>
  </si>
  <si>
    <t>MONTHLY CALCULATION</t>
  </si>
  <si>
    <t>HOUSE RENT ALLOWANCE (HRA)</t>
  </si>
  <si>
    <t>PAN OF THE EMPLOYEE</t>
  </si>
  <si>
    <t>MEDICAL REIMBURSEMENT</t>
  </si>
  <si>
    <t>DEARNESS ALLOWANCE/ DAILY ALLOWANCE (DA)</t>
  </si>
  <si>
    <t>UNIFORM ALLOWANCE</t>
  </si>
  <si>
    <t>EMPLOYEE STATE INSURANCE (ESIC)</t>
  </si>
  <si>
    <t>EMPLOYEE PROVIDENT FUND (EPF)</t>
  </si>
  <si>
    <t>PROFESSIONAL TAX</t>
  </si>
  <si>
    <t>CONVEYANCE/TRAVELLING ALLOWANCE</t>
  </si>
  <si>
    <t>INCENTIVE</t>
  </si>
  <si>
    <t>OVERTIME</t>
  </si>
  <si>
    <t>LABOUR WELFARE FUND</t>
  </si>
  <si>
    <t>ANY ARREARS</t>
  </si>
  <si>
    <t>DATE OF SALARY DUE 
(DD-MM-YYYY)</t>
  </si>
  <si>
    <t>SR. NO.</t>
  </si>
  <si>
    <t>OTHER ALLOWANCES</t>
  </si>
  <si>
    <t>LEAVE WITH WAGES (LWW)</t>
  </si>
  <si>
    <t>GROSS SALARY</t>
  </si>
  <si>
    <t>DETAILS REQUIRED</t>
  </si>
  <si>
    <t>EARNINGS</t>
  </si>
  <si>
    <t>DEDUCTIONS</t>
  </si>
  <si>
    <t>DATE OF BIRTH 
(DD-MM-YYYY)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</si>
  <si>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</si>
  <si>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</si>
  <si>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</si>
  <si>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</si>
  <si>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</si>
  <si>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</si>
  <si>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</si>
  <si>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</si>
  <si>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</si>
  <si>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</si>
  <si>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</si>
  <si>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</si>
  <si>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ANNUAL SHEET</t>
  </si>
  <si>
    <t>AGE OF THE EMPLOYEE 
(IN YEARS)</t>
  </si>
  <si>
    <t>HRA CALCULATION</t>
  </si>
  <si>
    <t>WHETHER HOUSE SITUATED IN MUMBAI/ CALCUTTA/ DELHI/ MADRAS?</t>
  </si>
  <si>
    <r>
      <t xml:space="preserve">RENT PAID IN EXCESS OF 10% OF SALARY
</t>
    </r>
    <r>
      <rPr>
        <b/>
        <sz val="10"/>
        <color theme="1"/>
        <rFont val="Cambria"/>
        <family val="1"/>
      </rPr>
      <t>(RENT PAID - 10% OF SALARY)</t>
    </r>
  </si>
  <si>
    <t>BONUS / COMMISSION</t>
  </si>
  <si>
    <t>ACTUAL RENT PAID BY THE EMPLOYEE
(ANNUALLY)</t>
  </si>
  <si>
    <t>WHETHER DA IS PART OF RETIREMENT BENEFIT?</t>
  </si>
  <si>
    <t>WHETHER BOUNS / COMMISSION IS PAID ON TURNOVER BASIS?</t>
  </si>
  <si>
    <t>10% OF THE SALARY</t>
  </si>
  <si>
    <r>
      <t xml:space="preserve">HRA EXEMPT WILL BE LEAST
</t>
    </r>
    <r>
      <rPr>
        <b/>
        <sz val="9"/>
        <color theme="1"/>
        <rFont val="Cambria"/>
        <family val="1"/>
      </rPr>
      <t>(ACTUAL HRA, RENT PAID IN EXCESS OF 10% OR 40%/50% OF THE SALARY)</t>
    </r>
  </si>
  <si>
    <t>HRA TAXABLE</t>
  </si>
  <si>
    <t>DEDUCTIONS U/S 16</t>
  </si>
  <si>
    <t>STANDARD DEDUCTION U/S 16(ia)</t>
  </si>
  <si>
    <t>ENTERTAINMENT ALLOWANCE U/S 16(ii)</t>
  </si>
  <si>
    <t>EMPLOYMENT TAX / PROFESSIONAL TAX U/S 16(iii)</t>
  </si>
  <si>
    <t>WHETHER EMPLOYEE IS A GOVERNMENT EMPLOYEE?</t>
  </si>
  <si>
    <t>Column102</t>
  </si>
  <si>
    <t>ENTERTAINMENT ALLOWANCE</t>
  </si>
  <si>
    <t>TOTAL DEDUCTION U/S 16</t>
  </si>
  <si>
    <t>DEDUCTIONS UNDER CHAPTER-VIA</t>
  </si>
  <si>
    <t>SECTION 80C</t>
  </si>
  <si>
    <t>SECTION 80D</t>
  </si>
  <si>
    <t>SECTION 80TTA</t>
  </si>
  <si>
    <t>SECTION 80EE</t>
  </si>
  <si>
    <t>SECTION 80G</t>
  </si>
  <si>
    <t>ANY OTHER</t>
  </si>
  <si>
    <t>TOTAL DEDUCTIONS</t>
  </si>
  <si>
    <t>TAXABLE SALARY</t>
  </si>
  <si>
    <t>WHETHER OPTING FOR TAXATION UNDER 115BAC?</t>
  </si>
  <si>
    <t>TAX CALCULATION</t>
  </si>
  <si>
    <t>REBATE U/S 87A</t>
  </si>
  <si>
    <t>WHETHER ASSESSEE IS RESIDENT DURING THE YEAR?</t>
  </si>
  <si>
    <t>GROSS TAXABLE SALARY</t>
  </si>
  <si>
    <t>NET TAXABLE SALARY</t>
  </si>
  <si>
    <t>CALCULATION OF TAXES</t>
  </si>
  <si>
    <r>
      <t xml:space="preserve">0-MAXIMUM EXEMPTION LIMIT @0%
</t>
    </r>
    <r>
      <rPr>
        <sz val="8"/>
        <color theme="1"/>
        <rFont val="Cambria"/>
        <family val="1"/>
      </rPr>
      <t>(EXEMTION LIMIT UPTO 60 YEARS - 250000
EXEMPTION LIMIT UPTO 80 YEARS - 300000
EXEMPTION LIMIT ABOVE 80 YEARS - 500000)</t>
    </r>
  </si>
  <si>
    <t>TAX @10%</t>
  </si>
  <si>
    <t xml:space="preserve">TAX @5% </t>
  </si>
  <si>
    <t>TAX @15%</t>
  </si>
  <si>
    <t>TAX @20%</t>
  </si>
  <si>
    <t>TAX @25%</t>
  </si>
  <si>
    <t>TAX @30%</t>
  </si>
  <si>
    <t>SURCHARGE @10%</t>
  </si>
  <si>
    <t>SURCHARGE @15%</t>
  </si>
  <si>
    <t>EDUCATION CESS @ 4%</t>
  </si>
  <si>
    <t>TAX ALREADY PAID</t>
  </si>
  <si>
    <t>TAX TO BE PAID</t>
  </si>
  <si>
    <t xml:space="preserve">TOTAL TAX </t>
  </si>
  <si>
    <t>NET TAX PAYABLE</t>
  </si>
  <si>
    <t>GROSS TAX</t>
  </si>
  <si>
    <t>40% OR 50% OF SALARY</t>
  </si>
  <si>
    <t>LTC CALCULATION</t>
  </si>
  <si>
    <t>Column103</t>
  </si>
  <si>
    <t>LEAVE TRAVEL CONCESSION (LTC)</t>
  </si>
  <si>
    <t>ACTUAL HOUSE RENT ALLOWANCE (HRA) PAID</t>
  </si>
  <si>
    <t>ACTUAL LEAVE TRAVEL CONCESSION (LTC) PAID</t>
  </si>
  <si>
    <t>LTC EXEMPT</t>
  </si>
  <si>
    <t>LTC TAXABLE</t>
  </si>
  <si>
    <t>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</si>
</sst>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22"/>
      <color theme="1"/>
      <name val="Arial Black"/>
      <family val="2"/>
    </font>
    <font>
      <b/>
      <sz val="12"/>
      <color theme="1"/>
      <name val="Cambria"/>
      <family val="1"/>
    </font>
    <font>
      <sz val="12"/>
      <color theme="1"/>
      <name val="Cambria"/>
      <family val="1"/>
    </font>
    <font>
      <b/>
      <sz val="14"/>
      <color theme="1"/>
      <name val="Arial Black"/>
      <family val="2"/>
    </font>
    <font>
      <b/>
      <sz val="12"/>
      <color theme="1"/>
      <name val="Arial Black"/>
      <family val="2"/>
    </font>
    <font>
      <b/>
      <sz val="10"/>
      <color theme="1"/>
      <name val="Cambria"/>
      <family val="1"/>
    </font>
    <font>
      <b/>
      <sz val="9"/>
      <color theme="1"/>
      <name val="Cambria"/>
      <family val="1"/>
    </font>
    <font>
      <sz val="14"/>
      <color theme="1"/>
      <name val="Arial Black"/>
      <family val="2"/>
    </font>
    <font>
      <sz val="8"/>
      <color theme="1"/>
      <name val="Cambria"/>
      <family val="1"/>
    </font>
  </fonts>
  <fills count="1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D5FF"/>
        <bgColor indexed="64"/>
      </patternFill>
    </fill>
    <fill>
      <patternFill patternType="solid">
        <fgColor rgb="FFCCD6F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FFCC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6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/>
    <xf numFmtId="0" fontId="4" fillId="4" borderId="11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21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/>
    </xf>
    <xf numFmtId="0" fontId="6" fillId="5" borderId="20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 vertical="center" wrapText="1"/>
    </xf>
    <xf numFmtId="0" fontId="6" fillId="6" borderId="20" xfId="0" applyFont="1" applyFill="1" applyBorder="1" applyAlignment="1">
      <alignment horizontal="center"/>
    </xf>
    <xf numFmtId="0" fontId="7" fillId="7" borderId="32" xfId="0" applyFont="1" applyFill="1" applyBorder="1" applyAlignment="1">
      <alignment horizontal="center" vertical="center" wrapText="1"/>
    </xf>
    <xf numFmtId="0" fontId="7" fillId="7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/>
    </xf>
    <xf numFmtId="0" fontId="6" fillId="5" borderId="20" xfId="0" applyFont="1" applyFill="1" applyBorder="1" applyAlignment="1">
      <alignment horizontal="center"/>
    </xf>
    <xf numFmtId="43" fontId="5" fillId="2" borderId="25" xfId="0" applyNumberFormat="1" applyFont="1" applyFill="1" applyBorder="1" applyProtection="1">
      <protection hidden="1"/>
    </xf>
    <xf numFmtId="43" fontId="5" fillId="2" borderId="33" xfId="0" applyNumberFormat="1" applyFont="1" applyFill="1" applyBorder="1" applyProtection="1">
      <protection hidden="1"/>
    </xf>
    <xf numFmtId="43" fontId="5" fillId="2" borderId="34" xfId="0" applyNumberFormat="1" applyFont="1" applyFill="1" applyBorder="1" applyProtection="1">
      <protection hidden="1"/>
    </xf>
    <xf numFmtId="43" fontId="4" fillId="2" borderId="41" xfId="1" applyFont="1" applyFill="1" applyBorder="1" applyProtection="1">
      <protection hidden="1"/>
    </xf>
    <xf numFmtId="43" fontId="4" fillId="2" borderId="42" xfId="1" applyFont="1" applyFill="1" applyBorder="1" applyProtection="1">
      <protection hidden="1"/>
    </xf>
    <xf numFmtId="43" fontId="4" fillId="2" borderId="43" xfId="1" applyFont="1" applyFill="1" applyBorder="1" applyProtection="1">
      <protection hidden="1"/>
    </xf>
    <xf numFmtId="43" fontId="5" fillId="2" borderId="13" xfId="1" applyFont="1" applyFill="1" applyBorder="1" applyProtection="1">
      <protection hidden="1"/>
    </xf>
    <xf numFmtId="43" fontId="5" fillId="2" borderId="36" xfId="1" applyFont="1" applyFill="1" applyBorder="1" applyProtection="1">
      <protection hidden="1"/>
    </xf>
    <xf numFmtId="43" fontId="4" fillId="2" borderId="13" xfId="0" applyNumberFormat="1" applyFont="1" applyFill="1" applyBorder="1" applyProtection="1">
      <protection hidden="1"/>
    </xf>
    <xf numFmtId="43" fontId="4" fillId="2" borderId="36" xfId="0" applyNumberFormat="1" applyFont="1" applyFill="1" applyBorder="1" applyProtection="1">
      <protection hidden="1"/>
    </xf>
    <xf numFmtId="43" fontId="5" fillId="2" borderId="1" xfId="1" applyFont="1" applyFill="1" applyBorder="1" applyProtection="1">
      <protection hidden="1"/>
    </xf>
    <xf numFmtId="43" fontId="5" fillId="2" borderId="1" xfId="1" applyFont="1" applyFill="1" applyBorder="1" applyAlignment="1" applyProtection="1">
      <alignment horizontal="right"/>
      <protection hidden="1"/>
    </xf>
    <xf numFmtId="43" fontId="5" fillId="2" borderId="5" xfId="1" applyFont="1" applyFill="1" applyBorder="1" applyProtection="1">
      <protection hidden="1"/>
    </xf>
    <xf numFmtId="43" fontId="5" fillId="2" borderId="5" xfId="1" applyFont="1" applyFill="1" applyBorder="1" applyAlignment="1" applyProtection="1">
      <alignment horizontal="right"/>
      <protection hidden="1"/>
    </xf>
    <xf numFmtId="0" fontId="5" fillId="2" borderId="17" xfId="0" applyFont="1" applyFill="1" applyBorder="1" applyAlignment="1" applyProtection="1">
      <alignment horizontal="left"/>
      <protection hidden="1"/>
    </xf>
    <xf numFmtId="43" fontId="5" fillId="2" borderId="16" xfId="1" applyFont="1" applyFill="1" applyBorder="1" applyAlignment="1" applyProtection="1">
      <alignment horizontal="right"/>
      <protection hidden="1"/>
    </xf>
    <xf numFmtId="43" fontId="5" fillId="2" borderId="17" xfId="1" applyFont="1" applyFill="1" applyBorder="1" applyAlignment="1" applyProtection="1">
      <alignment horizontal="right"/>
      <protection hidden="1"/>
    </xf>
    <xf numFmtId="43" fontId="5" fillId="2" borderId="18" xfId="1" applyFont="1" applyFill="1" applyBorder="1" applyAlignment="1" applyProtection="1">
      <alignment horizontal="right"/>
      <protection hidden="1"/>
    </xf>
    <xf numFmtId="0" fontId="5" fillId="2" borderId="1" xfId="0" applyFont="1" applyFill="1" applyBorder="1" applyAlignment="1" applyProtection="1">
      <alignment horizontal="left"/>
      <protection hidden="1"/>
    </xf>
    <xf numFmtId="43" fontId="5" fillId="2" borderId="2" xfId="1" applyFont="1" applyFill="1" applyBorder="1" applyAlignment="1" applyProtection="1">
      <alignment horizontal="right"/>
      <protection hidden="1"/>
    </xf>
    <xf numFmtId="43" fontId="5" fillId="2" borderId="3" xfId="1" applyFont="1" applyFill="1" applyBorder="1" applyAlignment="1" applyProtection="1">
      <alignment horizontal="right"/>
      <protection hidden="1"/>
    </xf>
    <xf numFmtId="43" fontId="5" fillId="2" borderId="2" xfId="1" applyFont="1" applyFill="1" applyBorder="1" applyProtection="1">
      <protection hidden="1"/>
    </xf>
    <xf numFmtId="0" fontId="5" fillId="2" borderId="5" xfId="0" applyFont="1" applyFill="1" applyBorder="1" applyAlignment="1" applyProtection="1">
      <alignment horizontal="left"/>
      <protection hidden="1"/>
    </xf>
    <xf numFmtId="43" fontId="5" fillId="2" borderId="4" xfId="1" applyFont="1" applyFill="1" applyBorder="1" applyAlignment="1" applyProtection="1">
      <alignment horizontal="right"/>
      <protection hidden="1"/>
    </xf>
    <xf numFmtId="43" fontId="5" fillId="2" borderId="6" xfId="1" applyFont="1" applyFill="1" applyBorder="1" applyAlignment="1" applyProtection="1">
      <alignment horizontal="right"/>
      <protection hidden="1"/>
    </xf>
    <xf numFmtId="43" fontId="5" fillId="2" borderId="4" xfId="1" applyFont="1" applyFill="1" applyBorder="1" applyProtection="1">
      <protection hidden="1"/>
    </xf>
    <xf numFmtId="0" fontId="5" fillId="2" borderId="1" xfId="0" applyFont="1" applyFill="1" applyBorder="1" applyAlignment="1" applyProtection="1">
      <alignment horizontal="center"/>
      <protection hidden="1"/>
    </xf>
    <xf numFmtId="14" fontId="5" fillId="2" borderId="1" xfId="0" applyNumberFormat="1" applyFont="1" applyFill="1" applyBorder="1" applyAlignment="1" applyProtection="1">
      <alignment horizontal="center"/>
      <protection hidden="1"/>
    </xf>
    <xf numFmtId="0" fontId="5" fillId="2" borderId="5" xfId="0" applyFont="1" applyFill="1" applyBorder="1" applyAlignment="1" applyProtection="1">
      <alignment horizontal="center"/>
      <protection hidden="1"/>
    </xf>
    <xf numFmtId="14" fontId="5" fillId="2" borderId="5" xfId="0" applyNumberFormat="1" applyFont="1" applyFill="1" applyBorder="1" applyAlignment="1" applyProtection="1">
      <alignment horizontal="center"/>
      <protection hidden="1"/>
    </xf>
    <xf numFmtId="0" fontId="5" fillId="2" borderId="17" xfId="0" applyFont="1" applyFill="1" applyBorder="1" applyAlignment="1" applyProtection="1">
      <alignment horizontal="center"/>
      <protection hidden="1"/>
    </xf>
    <xf numFmtId="14" fontId="5" fillId="2" borderId="17" xfId="0" applyNumberFormat="1" applyFont="1" applyFill="1" applyBorder="1" applyAlignment="1" applyProtection="1">
      <alignment horizontal="center"/>
      <protection hidden="1"/>
    </xf>
    <xf numFmtId="43" fontId="5" fillId="2" borderId="48" xfId="0" applyNumberFormat="1" applyFont="1" applyFill="1" applyBorder="1" applyProtection="1">
      <protection hidden="1"/>
    </xf>
    <xf numFmtId="43" fontId="5" fillId="2" borderId="49" xfId="0" applyNumberFormat="1" applyFont="1" applyFill="1" applyBorder="1" applyProtection="1">
      <protection hidden="1"/>
    </xf>
    <xf numFmtId="43" fontId="5" fillId="2" borderId="50" xfId="0" applyNumberFormat="1" applyFont="1" applyFill="1" applyBorder="1" applyProtection="1">
      <protection hidden="1"/>
    </xf>
    <xf numFmtId="0" fontId="4" fillId="4" borderId="44" xfId="0" applyFont="1" applyFill="1" applyBorder="1" applyAlignment="1">
      <alignment horizontal="center" vertical="center" wrapText="1"/>
    </xf>
    <xf numFmtId="0" fontId="4" fillId="4" borderId="45" xfId="0" applyFont="1" applyFill="1" applyBorder="1" applyAlignment="1">
      <alignment horizontal="center" vertical="center" wrapText="1"/>
    </xf>
    <xf numFmtId="0" fontId="4" fillId="4" borderId="47" xfId="0" applyFont="1" applyFill="1" applyBorder="1" applyAlignment="1">
      <alignment horizontal="center" vertical="center" wrapText="1"/>
    </xf>
    <xf numFmtId="43" fontId="5" fillId="2" borderId="17" xfId="1" applyFont="1" applyFill="1" applyBorder="1" applyProtection="1">
      <protection hidden="1"/>
    </xf>
    <xf numFmtId="43" fontId="4" fillId="2" borderId="28" xfId="0" applyNumberFormat="1" applyFont="1" applyFill="1" applyBorder="1" applyProtection="1">
      <protection hidden="1"/>
    </xf>
    <xf numFmtId="0" fontId="4" fillId="9" borderId="44" xfId="0" applyFont="1" applyFill="1" applyBorder="1" applyAlignment="1">
      <alignment horizontal="center" vertical="center" wrapText="1"/>
    </xf>
    <xf numFmtId="0" fontId="4" fillId="9" borderId="45" xfId="0" applyFont="1" applyFill="1" applyBorder="1" applyAlignment="1">
      <alignment horizontal="center" vertical="center" wrapText="1"/>
    </xf>
    <xf numFmtId="0" fontId="4" fillId="9" borderId="46" xfId="0" applyFont="1" applyFill="1" applyBorder="1" applyAlignment="1">
      <alignment horizontal="center" vertical="center" wrapText="1"/>
    </xf>
    <xf numFmtId="43" fontId="5" fillId="2" borderId="28" xfId="1" applyFont="1" applyFill="1" applyBorder="1" applyProtection="1">
      <protection hidden="1"/>
    </xf>
    <xf numFmtId="0" fontId="4" fillId="11" borderId="44" xfId="0" applyFont="1" applyFill="1" applyBorder="1" applyAlignment="1">
      <alignment horizontal="center" vertical="center" wrapText="1"/>
    </xf>
    <xf numFmtId="0" fontId="4" fillId="11" borderId="45" xfId="0" applyFont="1" applyFill="1" applyBorder="1" applyAlignment="1">
      <alignment horizontal="center" vertical="center" wrapText="1"/>
    </xf>
    <xf numFmtId="0" fontId="4" fillId="11" borderId="46" xfId="0" applyFont="1" applyFill="1" applyBorder="1" applyAlignment="1">
      <alignment horizontal="center" vertical="center" wrapText="1"/>
    </xf>
    <xf numFmtId="43" fontId="5" fillId="2" borderId="16" xfId="1" applyFont="1" applyFill="1" applyBorder="1" applyProtection="1">
      <protection hidden="1"/>
    </xf>
    <xf numFmtId="43" fontId="4" fillId="2" borderId="18" xfId="1" applyFont="1" applyFill="1" applyBorder="1" applyProtection="1">
      <protection hidden="1"/>
    </xf>
    <xf numFmtId="43" fontId="4" fillId="2" borderId="3" xfId="1" applyFont="1" applyFill="1" applyBorder="1" applyProtection="1">
      <protection hidden="1"/>
    </xf>
    <xf numFmtId="43" fontId="4" fillId="2" borderId="6" xfId="1" applyFont="1" applyFill="1" applyBorder="1" applyProtection="1">
      <protection hidden="1"/>
    </xf>
    <xf numFmtId="0" fontId="6" fillId="5" borderId="20" xfId="0" applyFont="1" applyFill="1" applyBorder="1" applyAlignment="1">
      <alignment horizontal="center"/>
    </xf>
    <xf numFmtId="0" fontId="5" fillId="0" borderId="16" xfId="0" applyFont="1" applyBorder="1" applyAlignment="1">
      <alignment horizontal="center"/>
    </xf>
    <xf numFmtId="14" fontId="4" fillId="2" borderId="18" xfId="0" applyNumberFormat="1" applyFont="1" applyFill="1" applyBorder="1" applyAlignment="1" applyProtection="1">
      <alignment horizontal="center"/>
      <protection hidden="1"/>
    </xf>
    <xf numFmtId="0" fontId="5" fillId="0" borderId="2" xfId="0" applyFont="1" applyBorder="1" applyAlignment="1">
      <alignment horizontal="center"/>
    </xf>
    <xf numFmtId="14" fontId="4" fillId="2" borderId="3" xfId="0" applyNumberFormat="1" applyFont="1" applyFill="1" applyBorder="1" applyAlignment="1" applyProtection="1">
      <alignment horizontal="center"/>
      <protection hidden="1"/>
    </xf>
    <xf numFmtId="0" fontId="5" fillId="0" borderId="4" xfId="0" applyFont="1" applyBorder="1" applyAlignment="1">
      <alignment horizontal="center"/>
    </xf>
    <xf numFmtId="14" fontId="4" fillId="2" borderId="6" xfId="0" applyNumberFormat="1" applyFont="1" applyFill="1" applyBorder="1" applyAlignment="1" applyProtection="1">
      <alignment horizontal="center"/>
      <protection hidden="1"/>
    </xf>
    <xf numFmtId="0" fontId="4" fillId="5" borderId="45" xfId="0" applyFont="1" applyFill="1" applyBorder="1" applyAlignment="1">
      <alignment horizontal="center" vertical="center" wrapText="1"/>
    </xf>
    <xf numFmtId="0" fontId="4" fillId="5" borderId="46" xfId="0" applyFont="1" applyFill="1" applyBorder="1" applyAlignment="1">
      <alignment horizontal="center" vertical="center" wrapText="1"/>
    </xf>
    <xf numFmtId="43" fontId="5" fillId="2" borderId="22" xfId="1" applyFont="1" applyFill="1" applyBorder="1" applyAlignment="1" applyProtection="1">
      <alignment horizontal="right"/>
      <protection hidden="1"/>
    </xf>
    <xf numFmtId="43" fontId="5" fillId="2" borderId="23" xfId="1" applyFont="1" applyFill="1" applyBorder="1" applyAlignment="1" applyProtection="1">
      <alignment horizontal="right"/>
      <protection hidden="1"/>
    </xf>
    <xf numFmtId="43" fontId="5" fillId="2" borderId="55" xfId="1" applyFont="1" applyFill="1" applyBorder="1" applyAlignment="1" applyProtection="1">
      <alignment horizontal="right"/>
      <protection hidden="1"/>
    </xf>
    <xf numFmtId="0" fontId="4" fillId="5" borderId="56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46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9" borderId="56" xfId="0" applyFont="1" applyFill="1" applyBorder="1" applyAlignment="1">
      <alignment horizontal="center" vertical="center" wrapText="1"/>
    </xf>
    <xf numFmtId="43" fontId="5" fillId="2" borderId="22" xfId="1" applyFont="1" applyFill="1" applyBorder="1" applyProtection="1"/>
    <xf numFmtId="43" fontId="5" fillId="2" borderId="23" xfId="1" applyFont="1" applyFill="1" applyBorder="1" applyProtection="1"/>
    <xf numFmtId="43" fontId="5" fillId="2" borderId="55" xfId="1" applyFont="1" applyFill="1" applyBorder="1" applyProtection="1"/>
    <xf numFmtId="43" fontId="5" fillId="2" borderId="3" xfId="1" applyFont="1" applyFill="1" applyBorder="1" applyProtection="1">
      <protection hidden="1"/>
    </xf>
    <xf numFmtId="43" fontId="5" fillId="2" borderId="6" xfId="1" applyFont="1" applyFill="1" applyBorder="1" applyProtection="1">
      <protection hidden="1"/>
    </xf>
    <xf numFmtId="0" fontId="4" fillId="12" borderId="44" xfId="0" applyFont="1" applyFill="1" applyBorder="1" applyAlignment="1">
      <alignment horizontal="center" vertical="center" wrapText="1"/>
    </xf>
    <xf numFmtId="0" fontId="4" fillId="12" borderId="45" xfId="0" applyFont="1" applyFill="1" applyBorder="1" applyAlignment="1">
      <alignment horizontal="center" vertical="center" wrapText="1"/>
    </xf>
    <xf numFmtId="0" fontId="4" fillId="12" borderId="46" xfId="0" applyFont="1" applyFill="1" applyBorder="1" applyAlignment="1">
      <alignment horizontal="center" vertical="center" wrapText="1"/>
    </xf>
    <xf numFmtId="43" fontId="5" fillId="2" borderId="18" xfId="1" applyFont="1" applyFill="1" applyBorder="1" applyProtection="1">
      <protection hidden="1"/>
    </xf>
    <xf numFmtId="0" fontId="5" fillId="0" borderId="17" xfId="0" applyFont="1" applyBorder="1" applyAlignment="1" applyProtection="1">
      <alignment horizontal="left"/>
      <protection locked="0"/>
    </xf>
    <xf numFmtId="14" fontId="5" fillId="0" borderId="17" xfId="0" applyNumberFormat="1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left"/>
      <protection locked="0"/>
    </xf>
    <xf numFmtId="14" fontId="5" fillId="0" borderId="1" xfId="0" applyNumberFormat="1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left"/>
      <protection locked="0"/>
    </xf>
    <xf numFmtId="0" fontId="5" fillId="0" borderId="5" xfId="0" applyFont="1" applyBorder="1" applyAlignment="1" applyProtection="1">
      <alignment horizontal="center"/>
      <protection locked="0"/>
    </xf>
    <xf numFmtId="43" fontId="5" fillId="0" borderId="22" xfId="1" applyFont="1" applyBorder="1" applyAlignment="1" applyProtection="1">
      <alignment horizontal="right"/>
      <protection locked="0"/>
    </xf>
    <xf numFmtId="43" fontId="5" fillId="0" borderId="17" xfId="1" applyFont="1" applyBorder="1" applyAlignment="1" applyProtection="1">
      <alignment horizontal="right"/>
      <protection locked="0"/>
    </xf>
    <xf numFmtId="43" fontId="5" fillId="0" borderId="28" xfId="1" applyFont="1" applyBorder="1" applyAlignment="1" applyProtection="1">
      <alignment horizontal="right"/>
      <protection locked="0"/>
    </xf>
    <xf numFmtId="43" fontId="5" fillId="0" borderId="23" xfId="1" applyFont="1" applyBorder="1" applyAlignment="1" applyProtection="1">
      <alignment horizontal="right"/>
      <protection locked="0"/>
    </xf>
    <xf numFmtId="43" fontId="5" fillId="0" borderId="1" xfId="1" applyFont="1" applyBorder="1" applyAlignment="1" applyProtection="1">
      <alignment horizontal="right"/>
      <protection locked="0"/>
    </xf>
    <xf numFmtId="43" fontId="5" fillId="0" borderId="13" xfId="1" applyFont="1" applyBorder="1" applyAlignment="1" applyProtection="1">
      <alignment horizontal="right"/>
      <protection locked="0"/>
    </xf>
    <xf numFmtId="43" fontId="5" fillId="0" borderId="29" xfId="1" applyFont="1" applyBorder="1" applyAlignment="1" applyProtection="1">
      <alignment horizontal="right"/>
      <protection locked="0"/>
    </xf>
    <xf numFmtId="43" fontId="5" fillId="0" borderId="30" xfId="1" applyFont="1" applyBorder="1" applyAlignment="1" applyProtection="1">
      <alignment horizontal="right"/>
      <protection locked="0"/>
    </xf>
    <xf numFmtId="43" fontId="5" fillId="0" borderId="31" xfId="1" applyFont="1" applyBorder="1" applyAlignment="1" applyProtection="1">
      <alignment horizontal="right"/>
      <protection locked="0"/>
    </xf>
    <xf numFmtId="0" fontId="5" fillId="0" borderId="17" xfId="0" applyFont="1" applyBorder="1" applyAlignment="1" applyProtection="1">
      <alignment horizontal="center"/>
      <protection locked="0"/>
    </xf>
    <xf numFmtId="0" fontId="5" fillId="0" borderId="28" xfId="0" applyFont="1" applyBorder="1" applyAlignment="1" applyProtection="1">
      <alignment horizontal="center"/>
      <protection locked="0"/>
    </xf>
    <xf numFmtId="0" fontId="5" fillId="0" borderId="13" xfId="0" applyFont="1" applyBorder="1" applyAlignment="1" applyProtection="1">
      <alignment horizontal="center"/>
      <protection locked="0"/>
    </xf>
    <xf numFmtId="0" fontId="5" fillId="0" borderId="36" xfId="0" applyFont="1" applyBorder="1" applyAlignment="1" applyProtection="1">
      <alignment horizontal="center"/>
      <protection locked="0"/>
    </xf>
    <xf numFmtId="43" fontId="5" fillId="0" borderId="1" xfId="1" applyFont="1" applyBorder="1" applyProtection="1">
      <protection locked="0"/>
    </xf>
    <xf numFmtId="43" fontId="5" fillId="0" borderId="5" xfId="1" applyFont="1" applyBorder="1" applyProtection="1">
      <protection locked="0"/>
    </xf>
    <xf numFmtId="43" fontId="5" fillId="0" borderId="17" xfId="1" applyFont="1" applyFill="1" applyBorder="1" applyProtection="1">
      <protection locked="0"/>
    </xf>
    <xf numFmtId="43" fontId="5" fillId="0" borderId="1" xfId="1" applyFont="1" applyFill="1" applyBorder="1" applyProtection="1">
      <protection locked="0"/>
    </xf>
    <xf numFmtId="43" fontId="5" fillId="0" borderId="5" xfId="1" applyFont="1" applyFill="1" applyBorder="1" applyProtection="1">
      <protection locked="0"/>
    </xf>
    <xf numFmtId="43" fontId="5" fillId="0" borderId="17" xfId="1" applyFont="1" applyBorder="1" applyProtection="1">
      <protection locked="0"/>
    </xf>
    <xf numFmtId="0" fontId="5" fillId="0" borderId="17" xfId="0" applyFont="1" applyFill="1" applyBorder="1" applyAlignment="1" applyProtection="1">
      <alignment horizontal="center"/>
      <protection locked="0"/>
    </xf>
    <xf numFmtId="14" fontId="5" fillId="0" borderId="17" xfId="0" applyNumberFormat="1" applyFont="1" applyFill="1" applyBorder="1" applyAlignment="1" applyProtection="1">
      <alignment horizontal="center"/>
      <protection locked="0"/>
    </xf>
    <xf numFmtId="14" fontId="5" fillId="0" borderId="1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5" fillId="0" borderId="5" xfId="0" applyFont="1" applyFill="1" applyBorder="1" applyAlignment="1" applyProtection="1">
      <alignment horizontal="center"/>
      <protection locked="0"/>
    </xf>
    <xf numFmtId="0" fontId="5" fillId="0" borderId="28" xfId="0" applyNumberFormat="1" applyFont="1" applyFill="1" applyBorder="1" applyAlignment="1" applyProtection="1">
      <alignment horizontal="center"/>
      <protection locked="0"/>
    </xf>
    <xf numFmtId="0" fontId="5" fillId="0" borderId="13" xfId="0" applyNumberFormat="1" applyFont="1" applyFill="1" applyBorder="1" applyAlignment="1" applyProtection="1">
      <alignment horizontal="center"/>
      <protection locked="0"/>
    </xf>
    <xf numFmtId="0" fontId="5" fillId="0" borderId="36" xfId="0" applyNumberFormat="1" applyFont="1" applyFill="1" applyBorder="1" applyAlignment="1" applyProtection="1">
      <alignment horizontal="center"/>
      <protection locked="0"/>
    </xf>
    <xf numFmtId="43" fontId="5" fillId="2" borderId="16" xfId="1" applyFont="1" applyFill="1" applyBorder="1" applyAlignment="1" applyProtection="1">
      <alignment horizontal="center"/>
      <protection hidden="1"/>
    </xf>
    <xf numFmtId="43" fontId="5" fillId="2" borderId="18" xfId="1" applyFont="1" applyFill="1" applyBorder="1" applyAlignment="1" applyProtection="1">
      <alignment horizontal="center"/>
      <protection hidden="1"/>
    </xf>
    <xf numFmtId="43" fontId="5" fillId="2" borderId="2" xfId="1" applyFont="1" applyFill="1" applyBorder="1" applyAlignment="1" applyProtection="1">
      <alignment horizontal="center"/>
      <protection hidden="1"/>
    </xf>
    <xf numFmtId="43" fontId="5" fillId="2" borderId="3" xfId="1" applyFont="1" applyFill="1" applyBorder="1" applyAlignment="1" applyProtection="1">
      <alignment horizontal="center"/>
      <protection hidden="1"/>
    </xf>
    <xf numFmtId="43" fontId="5" fillId="2" borderId="4" xfId="1" applyFont="1" applyFill="1" applyBorder="1" applyAlignment="1" applyProtection="1">
      <alignment horizontal="center"/>
      <protection hidden="1"/>
    </xf>
    <xf numFmtId="43" fontId="5" fillId="2" borderId="6" xfId="1" applyFont="1" applyFill="1" applyBorder="1" applyAlignment="1" applyProtection="1">
      <alignment horizontal="center"/>
      <protection hidden="1"/>
    </xf>
    <xf numFmtId="43" fontId="5" fillId="0" borderId="16" xfId="1" applyFont="1" applyBorder="1" applyProtection="1">
      <protection locked="0"/>
    </xf>
    <xf numFmtId="43" fontId="5" fillId="0" borderId="2" xfId="1" applyFont="1" applyBorder="1" applyProtection="1">
      <protection locked="0"/>
    </xf>
    <xf numFmtId="43" fontId="5" fillId="0" borderId="4" xfId="1" applyFont="1" applyBorder="1" applyProtection="1">
      <protection locked="0"/>
    </xf>
    <xf numFmtId="43" fontId="5" fillId="2" borderId="57" xfId="1" applyFont="1" applyFill="1" applyBorder="1" applyProtection="1">
      <protection hidden="1"/>
    </xf>
    <xf numFmtId="43" fontId="5" fillId="2" borderId="51" xfId="1" applyFont="1" applyFill="1" applyBorder="1" applyProtection="1">
      <protection hidden="1"/>
    </xf>
    <xf numFmtId="0" fontId="4" fillId="8" borderId="45" xfId="0" applyFont="1" applyFill="1" applyBorder="1" applyAlignment="1">
      <alignment horizontal="center" vertical="center" wrapText="1"/>
    </xf>
    <xf numFmtId="0" fontId="4" fillId="8" borderId="44" xfId="0" applyFont="1" applyFill="1" applyBorder="1" applyAlignment="1">
      <alignment horizontal="center" vertical="center" wrapText="1"/>
    </xf>
    <xf numFmtId="0" fontId="4" fillId="8" borderId="47" xfId="0" applyFont="1" applyFill="1" applyBorder="1" applyAlignment="1">
      <alignment horizontal="center" vertical="center" wrapText="1"/>
    </xf>
    <xf numFmtId="43" fontId="5" fillId="2" borderId="58" xfId="1" applyFont="1" applyFill="1" applyBorder="1" applyProtection="1">
      <protection hidden="1"/>
    </xf>
    <xf numFmtId="43" fontId="5" fillId="2" borderId="59" xfId="1" applyFont="1" applyFill="1" applyBorder="1" applyProtection="1">
      <protection hidden="1"/>
    </xf>
    <xf numFmtId="43" fontId="5" fillId="2" borderId="60" xfId="1" applyFont="1" applyFill="1" applyBorder="1" applyProtection="1">
      <protection hidden="1"/>
    </xf>
    <xf numFmtId="0" fontId="10" fillId="11" borderId="14" xfId="0" applyFont="1" applyFill="1" applyBorder="1" applyAlignment="1">
      <alignment horizontal="center"/>
    </xf>
    <xf numFmtId="0" fontId="10" fillId="11" borderId="15" xfId="0" applyFont="1" applyFill="1" applyBorder="1" applyAlignment="1">
      <alignment horizontal="center"/>
    </xf>
    <xf numFmtId="0" fontId="10" fillId="11" borderId="37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3" fillId="3" borderId="37" xfId="0" applyFont="1" applyFill="1" applyBorder="1" applyAlignment="1">
      <alignment horizontal="center"/>
    </xf>
    <xf numFmtId="0" fontId="4" fillId="10" borderId="40" xfId="0" applyFont="1" applyFill="1" applyBorder="1" applyAlignment="1">
      <alignment horizontal="center" vertical="center" wrapText="1"/>
    </xf>
    <xf numFmtId="0" fontId="4" fillId="10" borderId="52" xfId="0" applyFont="1" applyFill="1" applyBorder="1" applyAlignment="1">
      <alignment horizontal="center" vertical="center" wrapText="1"/>
    </xf>
    <xf numFmtId="0" fontId="6" fillId="9" borderId="26" xfId="0" applyFont="1" applyFill="1" applyBorder="1" applyAlignment="1">
      <alignment horizontal="center"/>
    </xf>
    <xf numFmtId="0" fontId="6" fillId="9" borderId="27" xfId="0" applyFont="1" applyFill="1" applyBorder="1" applyAlignment="1">
      <alignment horizontal="center"/>
    </xf>
    <xf numFmtId="0" fontId="6" fillId="9" borderId="51" xfId="0" applyFont="1" applyFill="1" applyBorder="1" applyAlignment="1">
      <alignment horizontal="center"/>
    </xf>
    <xf numFmtId="0" fontId="4" fillId="10" borderId="39" xfId="0" applyFont="1" applyFill="1" applyBorder="1" applyAlignment="1">
      <alignment horizontal="center" vertical="center" wrapText="1"/>
    </xf>
    <xf numFmtId="0" fontId="10" fillId="4" borderId="19" xfId="0" applyFont="1" applyFill="1" applyBorder="1" applyAlignment="1">
      <alignment horizontal="center"/>
    </xf>
    <xf numFmtId="0" fontId="10" fillId="4" borderId="20" xfId="0" applyFont="1" applyFill="1" applyBorder="1" applyAlignment="1">
      <alignment horizontal="center"/>
    </xf>
    <xf numFmtId="0" fontId="4" fillId="9" borderId="38" xfId="0" applyFont="1" applyFill="1" applyBorder="1" applyAlignment="1">
      <alignment horizontal="center" vertical="center" wrapText="1"/>
    </xf>
    <xf numFmtId="0" fontId="4" fillId="9" borderId="40" xfId="0" applyFont="1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/>
    </xf>
    <xf numFmtId="0" fontId="6" fillId="5" borderId="20" xfId="0" applyFont="1" applyFill="1" applyBorder="1" applyAlignment="1">
      <alignment horizontal="center"/>
    </xf>
    <xf numFmtId="0" fontId="6" fillId="5" borderId="24" xfId="0" applyFont="1" applyFill="1" applyBorder="1" applyAlignment="1">
      <alignment horizontal="center"/>
    </xf>
    <xf numFmtId="0" fontId="6" fillId="6" borderId="20" xfId="0" applyFont="1" applyFill="1" applyBorder="1" applyAlignment="1">
      <alignment horizontal="center"/>
    </xf>
    <xf numFmtId="0" fontId="6" fillId="8" borderId="26" xfId="0" applyFont="1" applyFill="1" applyBorder="1" applyAlignment="1">
      <alignment horizontal="center"/>
    </xf>
    <xf numFmtId="0" fontId="6" fillId="8" borderId="27" xfId="0" applyFont="1" applyFill="1" applyBorder="1" applyAlignment="1">
      <alignment horizontal="center"/>
    </xf>
    <xf numFmtId="0" fontId="6" fillId="8" borderId="35" xfId="0" applyFont="1" applyFill="1" applyBorder="1" applyAlignment="1">
      <alignment horizontal="center"/>
    </xf>
    <xf numFmtId="0" fontId="6" fillId="9" borderId="7" xfId="0" applyFont="1" applyFill="1" applyBorder="1" applyAlignment="1">
      <alignment horizontal="center"/>
    </xf>
    <xf numFmtId="0" fontId="6" fillId="9" borderId="8" xfId="0" applyFont="1" applyFill="1" applyBorder="1" applyAlignment="1">
      <alignment horizontal="center"/>
    </xf>
    <xf numFmtId="0" fontId="6" fillId="9" borderId="9" xfId="0" applyFont="1" applyFill="1" applyBorder="1" applyAlignment="1">
      <alignment horizontal="center"/>
    </xf>
    <xf numFmtId="0" fontId="6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37" xfId="0" applyFont="1" applyFill="1" applyBorder="1" applyAlignment="1">
      <alignment horizontal="center" vertical="center" wrapText="1"/>
    </xf>
    <xf numFmtId="0" fontId="6" fillId="12" borderId="53" xfId="0" applyFont="1" applyFill="1" applyBorder="1" applyAlignment="1">
      <alignment horizontal="center"/>
    </xf>
    <xf numFmtId="0" fontId="6" fillId="12" borderId="32" xfId="0" applyFont="1" applyFill="1" applyBorder="1" applyAlignment="1">
      <alignment horizontal="center"/>
    </xf>
    <xf numFmtId="0" fontId="6" fillId="12" borderId="54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3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family val="1"/>
        <scheme val="none"/>
      </font>
      <numFmt numFmtId="35" formatCode="_ * #,##0.00_ ;_ * \-#,##0.00_ ;_ * &quot;-&quot;??_ ;_ @_ "/>
      <fill>
        <patternFill patternType="solid">
          <fgColor indexed="64"/>
          <bgColor theme="2" tint="-9.9978637043366805E-2"/>
        </patternFill>
      </fill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family val="1"/>
        <scheme val="none"/>
      </font>
      <fill>
        <patternFill patternType="solid">
          <fgColor indexed="64"/>
          <bgColor theme="2" tint="-9.9978637043366805E-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Black"/>
        <family val="2"/>
        <scheme val="none"/>
      </font>
      <fill>
        <patternFill patternType="solid">
          <fgColor indexed="64"/>
          <bgColor rgb="FFCCCCFF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family val="1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family val="1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family val="1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family val="1"/>
        <scheme val="none"/>
      </font>
      <alignment horizontal="righ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Black"/>
        <family val="2"/>
        <scheme val="none"/>
      </font>
      <fill>
        <patternFill patternType="solid">
          <fgColor indexed="64"/>
          <bgColor theme="7" tint="0.79998168889431442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family val="1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family val="1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family val="1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family val="1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family val="1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family val="1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family val="1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family val="1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family val="1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family val="1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family val="1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family val="1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family val="1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family val="1"/>
        <scheme val="none"/>
      </font>
      <alignment horizontal="righ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family val="1"/>
        <scheme val="none"/>
      </font>
      <alignment horizontal="right" vertical="bottom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Black"/>
        <family val="2"/>
        <scheme val="none"/>
      </font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family val="1"/>
        <scheme val="none"/>
      </font>
      <numFmt numFmtId="19" formatCode="dd/mm/yyyy"/>
      <fill>
        <patternFill patternType="solid">
          <fgColor indexed="64"/>
          <bgColor theme="2" tint="-9.9978637043366805E-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family val="1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Black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FFCC"/>
      <color rgb="FF99FFCC"/>
      <color rgb="FFCCFFCC"/>
      <color rgb="FFCCD6F4"/>
      <color rgb="FFFFD4CD"/>
      <color rgb="FFFFD5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16BE81A-8A17-4CE1-98E8-DC9E2EC5A97D}" name="Table2" displayName="Table2" ref="B3:E104" totalsRowShown="0" headerRowDxfId="35" headerRowBorderDxfId="34" tableBorderDxfId="33">
  <autoFilter ref="B3:E104" xr:uid="{916BE81A-8A17-4CE1-98E8-DC9E2EC5A97D}"/>
  <tableColumns count="4">
    <tableColumn id="1" xr3:uid="{E62349CC-B169-4CD2-864C-DD149A074621}" name="Column1" dataDxfId="32"/>
    <tableColumn id="2" xr3:uid="{1267F78B-5AD1-4120-B92C-8EBAD05F2C08}" name="Column2" dataDxfId="31"/>
    <tableColumn id="3" xr3:uid="{3741FFE5-9D81-41C1-AB71-FC7F652951E4}" name="Column3" dataDxfId="30"/>
    <tableColumn id="4" xr3:uid="{14BCCB3C-308F-41E6-A3ED-E9E95F1C23BE}" name="Column4" dataDxfId="29">
      <calculatedColumnFormula>IF(MONTH(D4)&gt;3,YEAR(D4)&amp;"-"&amp;YEAR(D4)+1,YEAR(D4)-1&amp;"-"&amp;YEAR(D4))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CE1E265-D44E-4F92-85A4-9750E18949A2}" name="Table3" displayName="Table3" ref="F3:S104" totalsRowShown="0" headerRowDxfId="28" dataDxfId="26" headerRowBorderDxfId="27" tableBorderDxfId="25" dataCellStyle="Comma">
  <autoFilter ref="F3:S104" xr:uid="{9CE1E265-D44E-4F92-85A4-9750E18949A2}"/>
  <tableColumns count="14">
    <tableColumn id="1" xr3:uid="{0A2FCB4A-C054-455E-B91B-CCDDC7BD91E7}" name="Column1" dataDxfId="24" dataCellStyle="Comma"/>
    <tableColumn id="2" xr3:uid="{BB2A5A20-56ED-4388-8B6D-AE89D1816FA5}" name="Column2" dataDxfId="23" dataCellStyle="Comma"/>
    <tableColumn id="3" xr3:uid="{521D5F8A-9952-494B-B94F-D5DE2ECB7FCF}" name="Column3" dataDxfId="22" dataCellStyle="Comma"/>
    <tableColumn id="4" xr3:uid="{CE8B4FB4-7A82-4FAC-BEFD-F3FE6BFB9BBA}" name="Column4" dataDxfId="21" dataCellStyle="Comma"/>
    <tableColumn id="5" xr3:uid="{7A940EF6-2AC2-4866-AD50-D2C76B066216}" name="Column5" dataDxfId="20" dataCellStyle="Comma"/>
    <tableColumn id="6" xr3:uid="{5E874184-F39D-47BD-BCC6-940EA0939CD8}" name="Column6" dataDxfId="19" dataCellStyle="Comma"/>
    <tableColumn id="7" xr3:uid="{98116DF7-17CA-4CA5-9190-DCAF564AE4D3}" name="Column7" dataDxfId="18" dataCellStyle="Comma"/>
    <tableColumn id="8" xr3:uid="{7F09BF49-170B-452D-980B-C1F1577E7903}" name="Column8" dataDxfId="17" dataCellStyle="Comma"/>
    <tableColumn id="9" xr3:uid="{FF1066AE-AA85-42FE-B7F2-1DC82442EAD3}" name="Column9" dataDxfId="16" dataCellStyle="Comma"/>
    <tableColumn id="10" xr3:uid="{C13ECF30-4FF4-456B-AD9F-3690A17FAC8D}" name="Column10" dataDxfId="15" dataCellStyle="Comma"/>
    <tableColumn id="13" xr3:uid="{BAD161B2-7881-4CC9-9F07-01389428689A}" name="Column102" dataDxfId="14" dataCellStyle="Comma"/>
    <tableColumn id="14" xr3:uid="{E8C25242-AD81-45D5-9743-9A7E202947BA}" name="Column103" dataDxfId="13" dataCellStyle="Comma"/>
    <tableColumn id="11" xr3:uid="{929645DF-1BDB-405D-8149-0D4537B0BD6A}" name="Column11" dataDxfId="12" dataCellStyle="Comma"/>
    <tableColumn id="12" xr3:uid="{2D974566-3D40-4EEF-B075-35E2941F125F}" name="Column12" dataDxfId="11" dataCellStyle="Comma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382D48F-9F1B-4C6C-9FDC-21238221EB89}" name="Table4" displayName="Table4" ref="T3:W104" totalsRowShown="0" headerRowDxfId="10" headerRowBorderDxfId="9" tableBorderDxfId="8">
  <autoFilter ref="T3:W104" xr:uid="{A382D48F-9F1B-4C6C-9FDC-21238221EB89}"/>
  <tableColumns count="4">
    <tableColumn id="1" xr3:uid="{EB09B84B-D0E7-4ED8-B423-6F69B5E98EF0}" name="Column1" dataDxfId="7" dataCellStyle="Comma"/>
    <tableColumn id="2" xr3:uid="{575B97CC-5E17-40DF-A27A-7603C6C694E5}" name="Column2" dataDxfId="6" dataCellStyle="Comma"/>
    <tableColumn id="3" xr3:uid="{E4A413F5-C6AC-4BA2-8AA8-82112234A7EF}" name="Column3" dataDxfId="5" dataCellStyle="Comma"/>
    <tableColumn id="4" xr3:uid="{C6561FF9-0E19-4969-B60D-10425D9B9F52}" name="Column4" dataDxfId="4" dataCellStyle="Comma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52638AE-62D3-4AFE-9460-8503B8B0BDE8}" name="Table5" displayName="Table5" ref="X3:X104" totalsRowShown="0" headerRowDxfId="3" dataDxfId="2" tableBorderDxfId="1">
  <autoFilter ref="X3:X104" xr:uid="{652638AE-62D3-4AFE-9460-8503B8B0BDE8}"/>
  <tableColumns count="1">
    <tableColumn id="1" xr3:uid="{E17DD538-7F4F-4F59-8CED-BCE8B50DC599}" name="Column1" dataDxfId="0">
      <calculatedColumnFormula>ROUND(SUM(#REF!)-SUM(#REF!),0)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40F8E-DD26-41FC-AE86-7344B4752BFB}">
  <dimension ref="B1:AJ104"/>
  <sheetViews>
    <sheetView tabSelected="1" zoomScaleNormal="100" workbookViewId="0">
      <selection activeCell="A8" sqref="A8"/>
    </sheetView>
  </sheetViews>
  <sheetFormatPr defaultColWidth="29.33203125" defaultRowHeight="14.4" x14ac:dyDescent="0.3"/>
  <cols>
    <col min="1" max="1" width="8.88671875" customWidth="1"/>
    <col min="2" max="19" width="31.33203125" customWidth="1"/>
    <col min="20" max="20" width="31.44140625" customWidth="1"/>
    <col min="21" max="24" width="31.33203125" customWidth="1"/>
  </cols>
  <sheetData>
    <row r="1" spans="2:36" ht="15" thickBot="1" x14ac:dyDescent="0.35"/>
    <row r="2" spans="2:36" ht="34.799999999999997" thickBot="1" x14ac:dyDescent="0.85">
      <c r="B2" s="154" t="s">
        <v>69</v>
      </c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155"/>
      <c r="AG2" s="155"/>
      <c r="AH2" s="155"/>
      <c r="AI2" s="155"/>
      <c r="AJ2" s="156"/>
    </row>
    <row r="3" spans="2:36" ht="21.6" thickBot="1" x14ac:dyDescent="0.55000000000000004">
      <c r="B3" s="163" t="s">
        <v>23</v>
      </c>
      <c r="C3" s="164"/>
      <c r="D3" s="164"/>
      <c r="E3" s="164"/>
      <c r="F3" s="164"/>
      <c r="G3" s="164"/>
      <c r="H3" s="164"/>
      <c r="I3" s="164"/>
      <c r="J3" s="164"/>
      <c r="K3" s="157" t="s">
        <v>72</v>
      </c>
      <c r="L3" s="159" t="s">
        <v>59</v>
      </c>
      <c r="M3" s="160"/>
      <c r="N3" s="160"/>
      <c r="O3" s="160"/>
      <c r="P3" s="160"/>
      <c r="Q3" s="160"/>
      <c r="R3" s="161"/>
      <c r="S3" s="157" t="s">
        <v>73</v>
      </c>
      <c r="T3" s="151" t="s">
        <v>74</v>
      </c>
      <c r="U3" s="152"/>
      <c r="V3" s="152"/>
      <c r="W3" s="152"/>
      <c r="X3" s="152"/>
      <c r="Y3" s="152"/>
      <c r="Z3" s="152"/>
      <c r="AA3" s="152"/>
      <c r="AB3" s="152"/>
      <c r="AC3" s="152"/>
      <c r="AD3" s="152"/>
      <c r="AE3" s="152"/>
      <c r="AF3" s="152"/>
      <c r="AG3" s="152"/>
      <c r="AH3" s="152"/>
      <c r="AI3" s="152"/>
      <c r="AJ3" s="153"/>
    </row>
    <row r="4" spans="2:36" ht="61.2" thickBot="1" x14ac:dyDescent="0.35">
      <c r="B4" s="57" t="s">
        <v>19</v>
      </c>
      <c r="C4" s="58" t="s">
        <v>0</v>
      </c>
      <c r="D4" s="58" t="s">
        <v>6</v>
      </c>
      <c r="E4" s="58" t="s">
        <v>26</v>
      </c>
      <c r="F4" s="58" t="s">
        <v>40</v>
      </c>
      <c r="G4" s="58" t="s">
        <v>2</v>
      </c>
      <c r="H4" s="59" t="s">
        <v>3</v>
      </c>
      <c r="I4" s="88" t="s">
        <v>71</v>
      </c>
      <c r="J4" s="86" t="s">
        <v>68</v>
      </c>
      <c r="K4" s="162"/>
      <c r="L4" s="62" t="s">
        <v>60</v>
      </c>
      <c r="M4" s="63" t="s">
        <v>61</v>
      </c>
      <c r="N4" s="63" t="s">
        <v>63</v>
      </c>
      <c r="O4" s="63" t="s">
        <v>64</v>
      </c>
      <c r="P4" s="63" t="s">
        <v>62</v>
      </c>
      <c r="Q4" s="63" t="s">
        <v>65</v>
      </c>
      <c r="R4" s="64" t="s">
        <v>66</v>
      </c>
      <c r="S4" s="158"/>
      <c r="T4" s="66" t="s">
        <v>75</v>
      </c>
      <c r="U4" s="67" t="s">
        <v>77</v>
      </c>
      <c r="V4" s="67" t="s">
        <v>76</v>
      </c>
      <c r="W4" s="67" t="s">
        <v>78</v>
      </c>
      <c r="X4" s="67" t="s">
        <v>79</v>
      </c>
      <c r="Y4" s="67" t="s">
        <v>80</v>
      </c>
      <c r="Z4" s="67" t="s">
        <v>81</v>
      </c>
      <c r="AA4" s="67" t="s">
        <v>89</v>
      </c>
      <c r="AB4" s="67" t="s">
        <v>82</v>
      </c>
      <c r="AC4" s="67" t="s">
        <v>83</v>
      </c>
      <c r="AD4" s="67" t="s">
        <v>98</v>
      </c>
      <c r="AE4" s="67" t="s">
        <v>84</v>
      </c>
      <c r="AF4" s="67" t="s">
        <v>87</v>
      </c>
      <c r="AG4" s="67" t="s">
        <v>70</v>
      </c>
      <c r="AH4" s="67" t="s">
        <v>88</v>
      </c>
      <c r="AI4" s="67" t="s">
        <v>85</v>
      </c>
      <c r="AJ4" s="68" t="s">
        <v>86</v>
      </c>
    </row>
    <row r="5" spans="2:36" ht="15.6" x14ac:dyDescent="0.3">
      <c r="B5" s="20">
        <v>1</v>
      </c>
      <c r="C5" s="36">
        <f>'ANNUAL SHEET'!C5</f>
        <v>0</v>
      </c>
      <c r="D5" s="125"/>
      <c r="E5" s="126"/>
      <c r="F5" s="52">
        <f t="shared" ref="F5:F36" ca="1" si="0">DATEDIF(E5,TODAY(),"Y")</f>
        <v>122</v>
      </c>
      <c r="G5" s="53" t="str">
        <f>IFERROR(_xlfn.XLOOKUP(C5,'MONTHLY SHEET'!$C$5:$C$104,'MONTHLY SHEET'!$E$5:$E$104),"NOT IN TABLE")</f>
        <v>NOT IN TABLE</v>
      </c>
      <c r="H5" s="131"/>
      <c r="I5" s="134">
        <f>'ANNUAL SHEET'!D5</f>
        <v>0</v>
      </c>
      <c r="J5" s="135">
        <f>'ANNUAL SHEET'!E5</f>
        <v>0</v>
      </c>
      <c r="K5" s="54">
        <f>'ANNUAL SHEET'!AO5</f>
        <v>0</v>
      </c>
      <c r="L5" s="140">
        <v>0</v>
      </c>
      <c r="M5" s="124">
        <v>0</v>
      </c>
      <c r="N5" s="124">
        <v>0</v>
      </c>
      <c r="O5" s="124">
        <v>0</v>
      </c>
      <c r="P5" s="124">
        <v>0</v>
      </c>
      <c r="Q5" s="124">
        <v>0</v>
      </c>
      <c r="R5" s="65">
        <f t="shared" ref="R5:R36" si="1">IF(J5="NO",SUM(L5:Q5),0)</f>
        <v>0</v>
      </c>
      <c r="S5" s="148">
        <f>+K5-R5</f>
        <v>0</v>
      </c>
      <c r="T5" s="69">
        <v>0</v>
      </c>
      <c r="U5" s="60">
        <f t="shared" ref="U5:U36" ca="1" si="2">IF(AND(J5="YES",F5&lt;=60,S5&gt;250000,S5&lt;500000),((S5-250000)*0.05),IF(AND(J5="YES",F5&gt;60,S5&gt;250000,S5&lt;500000),((S5-250000)*0.05),IF(AND(J5="NO",F5&lt;=60,S5&gt;250000,S5&lt;500000),((S5-250000)*0.05),IF(AND(J5="NO",F5&gt;60,S5&gt;300000,S5&lt;500000),((S5-300000)*0.05),IF(AND(J5="YES",F5&lt;=60,S5&gt;500000),12500,IF(AND(J5="YES",F5&gt;60,S5&gt;500000),12500,IF(AND(J5="NO",F5&lt;=60,S5&gt;500000),12500,IF(AND(J5="NO",F5&gt;60,F5&lt;80,S5&gt;500000),10000,0))))))))</f>
        <v>0</v>
      </c>
      <c r="V5" s="60">
        <f t="shared" ref="V5:V36" ca="1" si="3">IF(AND(F5&lt;=60,J5="YES",S5&gt;500000,S5&lt;750000),((S5-500000)*0.1),IF(AND(F5&gt;60,J5="YES",S5&gt;500000,S5&lt;750000),((S5-500000)*0.1),IF(AND(F5&lt;=60,J5="YES",S5&gt;750000),25000,IF(AND(F5&gt;60,J5="YES",S5&gt;750000),25000,0))))</f>
        <v>0</v>
      </c>
      <c r="W5" s="60">
        <f t="shared" ref="W5:W36" ca="1" si="4">IF(AND(F5&lt;=60,J5="YES",S5&gt;750000,S5&lt;1000000),((S5-750000)*0.15),IF(AND(F5&gt;60,J5="YES",S5&gt;750000,S5&lt;1000000),((S5-750000)*0.15),IF(AND(F5&lt;=60,J5="YES",S5&gt;1000000),37500,IF(AND(F5&gt;60,J5="YES",S5&gt;1000000),37500,0))))</f>
        <v>0</v>
      </c>
      <c r="X5" s="60">
        <f t="shared" ref="X5:X36" ca="1" si="5">IF(AND(F5&lt;=60,J5="YES",S5&gt;1000000,S5&lt;1250000),((S5-1000000)*0.2),IF(AND(F5&gt;60,J5="YES",S5&gt;1000000,S5&lt;1250000),((S5-1000000)*0.2),IF(AND(F5&lt;=60,J5="YES",S5&gt;1250000),50000,IF(AND(F5&gt;60,J5="YES",S5&gt;1250000),50000,IF(AND(F5&lt;=60,J5="NO",S5&gt;500000,S5&lt;1000000),((S5-500000)*0.2),IF(AND(F5&gt;60,J5="NO",S5&gt;500000,S5&lt;1000000),((S5-500000)*0.2),IF(AND(F5&lt;=60,J5="NO",S5&gt;500000),100000,IF(AND(F5&gt;60,J5="NO",S5&gt;500000),100000,0))))))))</f>
        <v>0</v>
      </c>
      <c r="Y5" s="60">
        <f t="shared" ref="Y5:Y36" ca="1" si="6">IF(AND(F5&lt;=60,J5="YES",S5&gt;1250000,S5&lt;1500000),((S5-1250000)*0.25),IF(AND(F5&gt;60,J5="YES",S5&gt;1250000,S5&lt;1500000),((S5-1250000)*0.25),IF(AND(F5&lt;=60,J5="YES",S5&gt;1250000),62500,IF(AND(F5&gt;60,J5="YES",S5&gt;1250000),62500,0))))</f>
        <v>0</v>
      </c>
      <c r="Z5" s="60">
        <f t="shared" ref="Z5:Z36" ca="1" si="7">IF(AND(F5&lt;=60,J5="YES",S5&gt;1500000),((S5-1500000)*0.3),IF(AND(F5&gt;60,J5="YES",S5&gt;1500000),((S5-1500000)*0.3),IF(AND(F5&lt;=60,J5="NO",S5&gt;1000000),((S5-1000000)*0.3),IF(AND(F5&gt;60,J5="NO",S5&gt;1000000),((S5-1000000)*0.3),0))))</f>
        <v>0</v>
      </c>
      <c r="AA5" s="60">
        <f ca="1">SUM(T5:Z5)</f>
        <v>0</v>
      </c>
      <c r="AB5" s="60">
        <f>+IF(S5&gt;5000000,(AA5*0.1),0)</f>
        <v>0</v>
      </c>
      <c r="AC5" s="60">
        <f>+IF(T5&gt;10000000,(AA5*0.15),0)</f>
        <v>0</v>
      </c>
      <c r="AD5" s="60">
        <f ca="1">MROUND(SUM(AA5:AC5),10)</f>
        <v>0</v>
      </c>
      <c r="AE5" s="60">
        <f t="shared" ref="AE5:AE36" ca="1" si="8">+AD5*0.04</f>
        <v>0</v>
      </c>
      <c r="AF5" s="60">
        <f t="shared" ref="AF5:AF36" ca="1" si="9">MROUND(AD5+AE5,10)</f>
        <v>0</v>
      </c>
      <c r="AG5" s="60">
        <f t="shared" ref="AG5:AG36" si="10">IF(AND(I5="YES",J5="NO",S5&lt;=500000),MIN(AF5,12500),0)</f>
        <v>0</v>
      </c>
      <c r="AH5" s="60">
        <f t="shared" ref="AH5:AH36" ca="1" si="11">+AF5-AG5</f>
        <v>0</v>
      </c>
      <c r="AI5" s="124">
        <v>0</v>
      </c>
      <c r="AJ5" s="70">
        <f t="shared" ref="AJ5:AJ36" ca="1" si="12">+AH5-AI5</f>
        <v>0</v>
      </c>
    </row>
    <row r="6" spans="2:36" ht="15.6" x14ac:dyDescent="0.3">
      <c r="B6" s="18">
        <v>2</v>
      </c>
      <c r="C6" s="40" t="str">
        <f>'ANNUAL SHEET'!C6</f>
        <v/>
      </c>
      <c r="D6" s="127"/>
      <c r="E6" s="127"/>
      <c r="F6" s="48">
        <f t="shared" ca="1" si="0"/>
        <v>122</v>
      </c>
      <c r="G6" s="49" t="str">
        <f>IFERROR(_xlfn.XLOOKUP(C6,'MONTHLY SHEET'!$C$5:$C$104,'MONTHLY SHEET'!$E$5:$E$104),"NOT IN TABLE")</f>
        <v>NOT IN TABLE</v>
      </c>
      <c r="H6" s="132"/>
      <c r="I6" s="136">
        <f>'ANNUAL SHEET'!D6</f>
        <v>0</v>
      </c>
      <c r="J6" s="137">
        <f>'ANNUAL SHEET'!E6</f>
        <v>0</v>
      </c>
      <c r="K6" s="55">
        <f>'ANNUAL SHEET'!AO6</f>
        <v>0</v>
      </c>
      <c r="L6" s="141">
        <v>0</v>
      </c>
      <c r="M6" s="119">
        <v>0</v>
      </c>
      <c r="N6" s="119">
        <v>0</v>
      </c>
      <c r="O6" s="119">
        <v>0</v>
      </c>
      <c r="P6" s="119">
        <v>0</v>
      </c>
      <c r="Q6" s="119">
        <v>0</v>
      </c>
      <c r="R6" s="28">
        <f t="shared" si="1"/>
        <v>0</v>
      </c>
      <c r="S6" s="149">
        <f t="shared" ref="S6:S69" si="13">+K6-R6</f>
        <v>0</v>
      </c>
      <c r="T6" s="43">
        <v>0</v>
      </c>
      <c r="U6" s="32">
        <f t="shared" ca="1" si="2"/>
        <v>0</v>
      </c>
      <c r="V6" s="32">
        <f t="shared" ca="1" si="3"/>
        <v>0</v>
      </c>
      <c r="W6" s="32">
        <f t="shared" ca="1" si="4"/>
        <v>0</v>
      </c>
      <c r="X6" s="32">
        <f t="shared" ca="1" si="5"/>
        <v>0</v>
      </c>
      <c r="Y6" s="32">
        <f t="shared" ca="1" si="6"/>
        <v>0</v>
      </c>
      <c r="Z6" s="32">
        <f t="shared" ca="1" si="7"/>
        <v>0</v>
      </c>
      <c r="AA6" s="32">
        <f t="shared" ref="AA6:AA69" ca="1" si="14">SUM(T6:Z6)</f>
        <v>0</v>
      </c>
      <c r="AB6" s="32">
        <f t="shared" ref="AB6:AB69" si="15">+IF(S6&gt;5000000,(AA6*0.1),0)</f>
        <v>0</v>
      </c>
      <c r="AC6" s="32">
        <f t="shared" ref="AC6:AC69" si="16">+IF(T6&gt;10000000,(AA6*0.15),0)</f>
        <v>0</v>
      </c>
      <c r="AD6" s="32">
        <f t="shared" ref="AD6:AD69" ca="1" si="17">MROUND(SUM(AA6:AC6),10)</f>
        <v>0</v>
      </c>
      <c r="AE6" s="32">
        <f t="shared" ca="1" si="8"/>
        <v>0</v>
      </c>
      <c r="AF6" s="32">
        <f t="shared" ca="1" si="9"/>
        <v>0</v>
      </c>
      <c r="AG6" s="32">
        <f t="shared" si="10"/>
        <v>0</v>
      </c>
      <c r="AH6" s="32">
        <f t="shared" ca="1" si="11"/>
        <v>0</v>
      </c>
      <c r="AI6" s="119">
        <v>0</v>
      </c>
      <c r="AJ6" s="71">
        <f t="shared" ca="1" si="12"/>
        <v>0</v>
      </c>
    </row>
    <row r="7" spans="2:36" ht="15.6" x14ac:dyDescent="0.3">
      <c r="B7" s="18">
        <v>3</v>
      </c>
      <c r="C7" s="40" t="str">
        <f>'ANNUAL SHEET'!C7</f>
        <v/>
      </c>
      <c r="D7" s="128"/>
      <c r="E7" s="127"/>
      <c r="F7" s="48">
        <f t="shared" ca="1" si="0"/>
        <v>122</v>
      </c>
      <c r="G7" s="49" t="str">
        <f>IFERROR(_xlfn.XLOOKUP(C7,'MONTHLY SHEET'!$C$5:$C$104,'MONTHLY SHEET'!$E$5:$E$104),"NOT IN TABLE")</f>
        <v>NOT IN TABLE</v>
      </c>
      <c r="H7" s="132"/>
      <c r="I7" s="136">
        <f>'ANNUAL SHEET'!D7</f>
        <v>0</v>
      </c>
      <c r="J7" s="137">
        <f>'ANNUAL SHEET'!E7</f>
        <v>0</v>
      </c>
      <c r="K7" s="55">
        <f>'ANNUAL SHEET'!AO7</f>
        <v>0</v>
      </c>
      <c r="L7" s="141">
        <v>0</v>
      </c>
      <c r="M7" s="119">
        <v>0</v>
      </c>
      <c r="N7" s="119">
        <v>0</v>
      </c>
      <c r="O7" s="119">
        <v>0</v>
      </c>
      <c r="P7" s="119">
        <v>0</v>
      </c>
      <c r="Q7" s="119">
        <v>0</v>
      </c>
      <c r="R7" s="28">
        <f t="shared" si="1"/>
        <v>0</v>
      </c>
      <c r="S7" s="149">
        <f t="shared" si="13"/>
        <v>0</v>
      </c>
      <c r="T7" s="43">
        <v>0</v>
      </c>
      <c r="U7" s="32">
        <f t="shared" ca="1" si="2"/>
        <v>0</v>
      </c>
      <c r="V7" s="32">
        <f t="shared" ca="1" si="3"/>
        <v>0</v>
      </c>
      <c r="W7" s="32">
        <f t="shared" ca="1" si="4"/>
        <v>0</v>
      </c>
      <c r="X7" s="32">
        <f t="shared" ca="1" si="5"/>
        <v>0</v>
      </c>
      <c r="Y7" s="32">
        <f t="shared" ca="1" si="6"/>
        <v>0</v>
      </c>
      <c r="Z7" s="32">
        <f t="shared" ca="1" si="7"/>
        <v>0</v>
      </c>
      <c r="AA7" s="32">
        <f t="shared" ca="1" si="14"/>
        <v>0</v>
      </c>
      <c r="AB7" s="32">
        <f t="shared" si="15"/>
        <v>0</v>
      </c>
      <c r="AC7" s="32">
        <f t="shared" si="16"/>
        <v>0</v>
      </c>
      <c r="AD7" s="32">
        <f t="shared" ca="1" si="17"/>
        <v>0</v>
      </c>
      <c r="AE7" s="32">
        <f t="shared" ca="1" si="8"/>
        <v>0</v>
      </c>
      <c r="AF7" s="32">
        <f t="shared" ca="1" si="9"/>
        <v>0</v>
      </c>
      <c r="AG7" s="32">
        <f t="shared" si="10"/>
        <v>0</v>
      </c>
      <c r="AH7" s="32">
        <f t="shared" ca="1" si="11"/>
        <v>0</v>
      </c>
      <c r="AI7" s="119">
        <v>0</v>
      </c>
      <c r="AJ7" s="71">
        <f t="shared" ca="1" si="12"/>
        <v>0</v>
      </c>
    </row>
    <row r="8" spans="2:36" ht="15.6" x14ac:dyDescent="0.3">
      <c r="B8" s="18">
        <v>4</v>
      </c>
      <c r="C8" s="40" t="str">
        <f>'ANNUAL SHEET'!C8</f>
        <v/>
      </c>
      <c r="D8" s="128"/>
      <c r="E8" s="127"/>
      <c r="F8" s="48">
        <f t="shared" ca="1" si="0"/>
        <v>122</v>
      </c>
      <c r="G8" s="49" t="str">
        <f>IFERROR(_xlfn.XLOOKUP(C8,'MONTHLY SHEET'!$C$5:$C$104,'MONTHLY SHEET'!$E$5:$E$104),"NOT IN TABLE")</f>
        <v>NOT IN TABLE</v>
      </c>
      <c r="H8" s="132"/>
      <c r="I8" s="136">
        <f>'ANNUAL SHEET'!D8</f>
        <v>0</v>
      </c>
      <c r="J8" s="137">
        <f>'ANNUAL SHEET'!E8</f>
        <v>0</v>
      </c>
      <c r="K8" s="55">
        <f>'ANNUAL SHEET'!AO8</f>
        <v>0</v>
      </c>
      <c r="L8" s="141">
        <v>0</v>
      </c>
      <c r="M8" s="119">
        <v>0</v>
      </c>
      <c r="N8" s="119">
        <v>0</v>
      </c>
      <c r="O8" s="119">
        <v>0</v>
      </c>
      <c r="P8" s="119">
        <v>0</v>
      </c>
      <c r="Q8" s="119">
        <v>0</v>
      </c>
      <c r="R8" s="28">
        <f t="shared" si="1"/>
        <v>0</v>
      </c>
      <c r="S8" s="149">
        <f t="shared" si="13"/>
        <v>0</v>
      </c>
      <c r="T8" s="43">
        <v>0</v>
      </c>
      <c r="U8" s="32">
        <f t="shared" ca="1" si="2"/>
        <v>0</v>
      </c>
      <c r="V8" s="32">
        <f t="shared" ca="1" si="3"/>
        <v>0</v>
      </c>
      <c r="W8" s="32">
        <f t="shared" ca="1" si="4"/>
        <v>0</v>
      </c>
      <c r="X8" s="32">
        <f t="shared" ca="1" si="5"/>
        <v>0</v>
      </c>
      <c r="Y8" s="32">
        <f t="shared" ca="1" si="6"/>
        <v>0</v>
      </c>
      <c r="Z8" s="32">
        <f t="shared" ca="1" si="7"/>
        <v>0</v>
      </c>
      <c r="AA8" s="32">
        <f t="shared" ca="1" si="14"/>
        <v>0</v>
      </c>
      <c r="AB8" s="32">
        <f t="shared" si="15"/>
        <v>0</v>
      </c>
      <c r="AC8" s="32">
        <f t="shared" si="16"/>
        <v>0</v>
      </c>
      <c r="AD8" s="32">
        <f t="shared" ca="1" si="17"/>
        <v>0</v>
      </c>
      <c r="AE8" s="32">
        <f t="shared" ca="1" si="8"/>
        <v>0</v>
      </c>
      <c r="AF8" s="32">
        <f t="shared" ca="1" si="9"/>
        <v>0</v>
      </c>
      <c r="AG8" s="32">
        <f t="shared" si="10"/>
        <v>0</v>
      </c>
      <c r="AH8" s="32">
        <f t="shared" ca="1" si="11"/>
        <v>0</v>
      </c>
      <c r="AI8" s="119">
        <v>0</v>
      </c>
      <c r="AJ8" s="71">
        <f t="shared" ca="1" si="12"/>
        <v>0</v>
      </c>
    </row>
    <row r="9" spans="2:36" ht="15.6" x14ac:dyDescent="0.3">
      <c r="B9" s="18">
        <v>5</v>
      </c>
      <c r="C9" s="40" t="str">
        <f>'ANNUAL SHEET'!C9</f>
        <v/>
      </c>
      <c r="D9" s="128"/>
      <c r="E9" s="128"/>
      <c r="F9" s="48">
        <f t="shared" ca="1" si="0"/>
        <v>122</v>
      </c>
      <c r="G9" s="49" t="str">
        <f>IFERROR(_xlfn.XLOOKUP(C9,'MONTHLY SHEET'!$C$5:$C$104,'MONTHLY SHEET'!$E$5:$E$104),"NOT IN TABLE")</f>
        <v>NOT IN TABLE</v>
      </c>
      <c r="H9" s="132"/>
      <c r="I9" s="136">
        <f>'ANNUAL SHEET'!D9</f>
        <v>0</v>
      </c>
      <c r="J9" s="137">
        <f>'ANNUAL SHEET'!E9</f>
        <v>0</v>
      </c>
      <c r="K9" s="55">
        <f>'ANNUAL SHEET'!AO9</f>
        <v>0</v>
      </c>
      <c r="L9" s="141">
        <v>0</v>
      </c>
      <c r="M9" s="119">
        <v>0</v>
      </c>
      <c r="N9" s="119">
        <v>0</v>
      </c>
      <c r="O9" s="119">
        <v>0</v>
      </c>
      <c r="P9" s="119">
        <v>0</v>
      </c>
      <c r="Q9" s="119">
        <v>0</v>
      </c>
      <c r="R9" s="28">
        <f t="shared" si="1"/>
        <v>0</v>
      </c>
      <c r="S9" s="149">
        <f t="shared" si="13"/>
        <v>0</v>
      </c>
      <c r="T9" s="43">
        <v>0</v>
      </c>
      <c r="U9" s="32">
        <f t="shared" ca="1" si="2"/>
        <v>0</v>
      </c>
      <c r="V9" s="32">
        <f t="shared" ca="1" si="3"/>
        <v>0</v>
      </c>
      <c r="W9" s="32">
        <f t="shared" ca="1" si="4"/>
        <v>0</v>
      </c>
      <c r="X9" s="32">
        <f t="shared" ca="1" si="5"/>
        <v>0</v>
      </c>
      <c r="Y9" s="32">
        <f t="shared" ca="1" si="6"/>
        <v>0</v>
      </c>
      <c r="Z9" s="32">
        <f t="shared" ca="1" si="7"/>
        <v>0</v>
      </c>
      <c r="AA9" s="32">
        <f t="shared" ca="1" si="14"/>
        <v>0</v>
      </c>
      <c r="AB9" s="32">
        <f t="shared" si="15"/>
        <v>0</v>
      </c>
      <c r="AC9" s="32">
        <f t="shared" si="16"/>
        <v>0</v>
      </c>
      <c r="AD9" s="32">
        <f t="shared" ca="1" si="17"/>
        <v>0</v>
      </c>
      <c r="AE9" s="32">
        <f t="shared" ca="1" si="8"/>
        <v>0</v>
      </c>
      <c r="AF9" s="32">
        <f t="shared" ca="1" si="9"/>
        <v>0</v>
      </c>
      <c r="AG9" s="32">
        <f t="shared" si="10"/>
        <v>0</v>
      </c>
      <c r="AH9" s="32">
        <f t="shared" ca="1" si="11"/>
        <v>0</v>
      </c>
      <c r="AI9" s="119">
        <v>0</v>
      </c>
      <c r="AJ9" s="71">
        <f t="shared" ca="1" si="12"/>
        <v>0</v>
      </c>
    </row>
    <row r="10" spans="2:36" ht="15.6" x14ac:dyDescent="0.3">
      <c r="B10" s="18">
        <v>6</v>
      </c>
      <c r="C10" s="40" t="str">
        <f>'ANNUAL SHEET'!C10</f>
        <v/>
      </c>
      <c r="D10" s="128"/>
      <c r="E10" s="128"/>
      <c r="F10" s="48">
        <f t="shared" ca="1" si="0"/>
        <v>122</v>
      </c>
      <c r="G10" s="49" t="str">
        <f>IFERROR(_xlfn.XLOOKUP(C10,'MONTHLY SHEET'!$C$5:$C$104,'MONTHLY SHEET'!$E$5:$E$104),"NOT IN TABLE")</f>
        <v>NOT IN TABLE</v>
      </c>
      <c r="H10" s="132"/>
      <c r="I10" s="136">
        <f>'ANNUAL SHEET'!D10</f>
        <v>0</v>
      </c>
      <c r="J10" s="137">
        <f>'ANNUAL SHEET'!E10</f>
        <v>0</v>
      </c>
      <c r="K10" s="55">
        <f>'ANNUAL SHEET'!AO10</f>
        <v>0</v>
      </c>
      <c r="L10" s="141">
        <v>0</v>
      </c>
      <c r="M10" s="119">
        <v>0</v>
      </c>
      <c r="N10" s="119">
        <v>0</v>
      </c>
      <c r="O10" s="119">
        <v>0</v>
      </c>
      <c r="P10" s="119">
        <v>0</v>
      </c>
      <c r="Q10" s="119">
        <v>0</v>
      </c>
      <c r="R10" s="28">
        <f t="shared" si="1"/>
        <v>0</v>
      </c>
      <c r="S10" s="149">
        <f t="shared" si="13"/>
        <v>0</v>
      </c>
      <c r="T10" s="43">
        <v>0</v>
      </c>
      <c r="U10" s="32">
        <f t="shared" ca="1" si="2"/>
        <v>0</v>
      </c>
      <c r="V10" s="32">
        <f t="shared" ca="1" si="3"/>
        <v>0</v>
      </c>
      <c r="W10" s="32">
        <f t="shared" ca="1" si="4"/>
        <v>0</v>
      </c>
      <c r="X10" s="32">
        <f t="shared" ca="1" si="5"/>
        <v>0</v>
      </c>
      <c r="Y10" s="32">
        <f t="shared" ca="1" si="6"/>
        <v>0</v>
      </c>
      <c r="Z10" s="32">
        <f t="shared" ca="1" si="7"/>
        <v>0</v>
      </c>
      <c r="AA10" s="32">
        <f t="shared" ca="1" si="14"/>
        <v>0</v>
      </c>
      <c r="AB10" s="32">
        <f t="shared" si="15"/>
        <v>0</v>
      </c>
      <c r="AC10" s="32">
        <f t="shared" si="16"/>
        <v>0</v>
      </c>
      <c r="AD10" s="32">
        <f t="shared" ca="1" si="17"/>
        <v>0</v>
      </c>
      <c r="AE10" s="32">
        <f t="shared" ca="1" si="8"/>
        <v>0</v>
      </c>
      <c r="AF10" s="32">
        <f t="shared" ca="1" si="9"/>
        <v>0</v>
      </c>
      <c r="AG10" s="32">
        <f t="shared" si="10"/>
        <v>0</v>
      </c>
      <c r="AH10" s="32">
        <f t="shared" ca="1" si="11"/>
        <v>0</v>
      </c>
      <c r="AI10" s="119">
        <v>0</v>
      </c>
      <c r="AJ10" s="71">
        <f t="shared" ca="1" si="12"/>
        <v>0</v>
      </c>
    </row>
    <row r="11" spans="2:36" ht="15.6" x14ac:dyDescent="0.3">
      <c r="B11" s="18">
        <v>7</v>
      </c>
      <c r="C11" s="40" t="str">
        <f>'ANNUAL SHEET'!C11</f>
        <v/>
      </c>
      <c r="D11" s="128"/>
      <c r="E11" s="128"/>
      <c r="F11" s="48">
        <f t="shared" ca="1" si="0"/>
        <v>122</v>
      </c>
      <c r="G11" s="49" t="str">
        <f>IFERROR(_xlfn.XLOOKUP(C11,'MONTHLY SHEET'!$C$5:$C$104,'MONTHLY SHEET'!$E$5:$E$104),"NOT IN TABLE")</f>
        <v>NOT IN TABLE</v>
      </c>
      <c r="H11" s="132"/>
      <c r="I11" s="136">
        <f>'ANNUAL SHEET'!D11</f>
        <v>0</v>
      </c>
      <c r="J11" s="137">
        <f>'ANNUAL SHEET'!E11</f>
        <v>0</v>
      </c>
      <c r="K11" s="55">
        <f>'ANNUAL SHEET'!AO11</f>
        <v>0</v>
      </c>
      <c r="L11" s="141">
        <v>0</v>
      </c>
      <c r="M11" s="119">
        <v>0</v>
      </c>
      <c r="N11" s="119">
        <v>0</v>
      </c>
      <c r="O11" s="119">
        <v>0</v>
      </c>
      <c r="P11" s="119">
        <v>0</v>
      </c>
      <c r="Q11" s="119">
        <v>0</v>
      </c>
      <c r="R11" s="28">
        <f t="shared" si="1"/>
        <v>0</v>
      </c>
      <c r="S11" s="149">
        <f t="shared" si="13"/>
        <v>0</v>
      </c>
      <c r="T11" s="43">
        <v>0</v>
      </c>
      <c r="U11" s="32">
        <f t="shared" ca="1" si="2"/>
        <v>0</v>
      </c>
      <c r="V11" s="32">
        <f t="shared" ca="1" si="3"/>
        <v>0</v>
      </c>
      <c r="W11" s="32">
        <f t="shared" ca="1" si="4"/>
        <v>0</v>
      </c>
      <c r="X11" s="32">
        <f t="shared" ca="1" si="5"/>
        <v>0</v>
      </c>
      <c r="Y11" s="32">
        <f t="shared" ca="1" si="6"/>
        <v>0</v>
      </c>
      <c r="Z11" s="32">
        <f t="shared" ca="1" si="7"/>
        <v>0</v>
      </c>
      <c r="AA11" s="32">
        <f t="shared" ca="1" si="14"/>
        <v>0</v>
      </c>
      <c r="AB11" s="32">
        <f t="shared" si="15"/>
        <v>0</v>
      </c>
      <c r="AC11" s="32">
        <f t="shared" si="16"/>
        <v>0</v>
      </c>
      <c r="AD11" s="32">
        <f t="shared" ca="1" si="17"/>
        <v>0</v>
      </c>
      <c r="AE11" s="32">
        <f t="shared" ca="1" si="8"/>
        <v>0</v>
      </c>
      <c r="AF11" s="32">
        <f t="shared" ca="1" si="9"/>
        <v>0</v>
      </c>
      <c r="AG11" s="32">
        <f t="shared" si="10"/>
        <v>0</v>
      </c>
      <c r="AH11" s="32">
        <f t="shared" ca="1" si="11"/>
        <v>0</v>
      </c>
      <c r="AI11" s="119">
        <v>0</v>
      </c>
      <c r="AJ11" s="71">
        <f t="shared" ca="1" si="12"/>
        <v>0</v>
      </c>
    </row>
    <row r="12" spans="2:36" ht="15.6" x14ac:dyDescent="0.3">
      <c r="B12" s="18">
        <v>8</v>
      </c>
      <c r="C12" s="40" t="str">
        <f>'ANNUAL SHEET'!C12</f>
        <v/>
      </c>
      <c r="D12" s="128"/>
      <c r="E12" s="128"/>
      <c r="F12" s="48">
        <f t="shared" ca="1" si="0"/>
        <v>122</v>
      </c>
      <c r="G12" s="49" t="str">
        <f>IFERROR(_xlfn.XLOOKUP(C12,'MONTHLY SHEET'!$C$5:$C$104,'MONTHLY SHEET'!$E$5:$E$104),"NOT IN TABLE")</f>
        <v>NOT IN TABLE</v>
      </c>
      <c r="H12" s="132"/>
      <c r="I12" s="136">
        <f>'ANNUAL SHEET'!D12</f>
        <v>0</v>
      </c>
      <c r="J12" s="137">
        <f>'ANNUAL SHEET'!E12</f>
        <v>0</v>
      </c>
      <c r="K12" s="55">
        <f>'ANNUAL SHEET'!AO12</f>
        <v>0</v>
      </c>
      <c r="L12" s="141">
        <v>0</v>
      </c>
      <c r="M12" s="119">
        <v>0</v>
      </c>
      <c r="N12" s="119">
        <v>0</v>
      </c>
      <c r="O12" s="119">
        <v>0</v>
      </c>
      <c r="P12" s="119">
        <v>0</v>
      </c>
      <c r="Q12" s="119">
        <v>0</v>
      </c>
      <c r="R12" s="28">
        <f t="shared" si="1"/>
        <v>0</v>
      </c>
      <c r="S12" s="149">
        <f t="shared" si="13"/>
        <v>0</v>
      </c>
      <c r="T12" s="43">
        <v>0</v>
      </c>
      <c r="U12" s="32">
        <f t="shared" ca="1" si="2"/>
        <v>0</v>
      </c>
      <c r="V12" s="32">
        <f t="shared" ca="1" si="3"/>
        <v>0</v>
      </c>
      <c r="W12" s="32">
        <f t="shared" ca="1" si="4"/>
        <v>0</v>
      </c>
      <c r="X12" s="32">
        <f t="shared" ca="1" si="5"/>
        <v>0</v>
      </c>
      <c r="Y12" s="32">
        <f t="shared" ca="1" si="6"/>
        <v>0</v>
      </c>
      <c r="Z12" s="32">
        <f t="shared" ca="1" si="7"/>
        <v>0</v>
      </c>
      <c r="AA12" s="32">
        <f t="shared" ca="1" si="14"/>
        <v>0</v>
      </c>
      <c r="AB12" s="32">
        <f t="shared" si="15"/>
        <v>0</v>
      </c>
      <c r="AC12" s="32">
        <f t="shared" si="16"/>
        <v>0</v>
      </c>
      <c r="AD12" s="32">
        <f t="shared" ca="1" si="17"/>
        <v>0</v>
      </c>
      <c r="AE12" s="32">
        <f t="shared" ca="1" si="8"/>
        <v>0</v>
      </c>
      <c r="AF12" s="32">
        <f t="shared" ca="1" si="9"/>
        <v>0</v>
      </c>
      <c r="AG12" s="32">
        <f t="shared" si="10"/>
        <v>0</v>
      </c>
      <c r="AH12" s="32">
        <f t="shared" ca="1" si="11"/>
        <v>0</v>
      </c>
      <c r="AI12" s="119">
        <v>0</v>
      </c>
      <c r="AJ12" s="71">
        <f t="shared" ca="1" si="12"/>
        <v>0</v>
      </c>
    </row>
    <row r="13" spans="2:36" ht="15.6" x14ac:dyDescent="0.3">
      <c r="B13" s="18">
        <v>9</v>
      </c>
      <c r="C13" s="40" t="str">
        <f>'ANNUAL SHEET'!C13</f>
        <v/>
      </c>
      <c r="D13" s="128"/>
      <c r="E13" s="129"/>
      <c r="F13" s="48">
        <f t="shared" ca="1" si="0"/>
        <v>122</v>
      </c>
      <c r="G13" s="49" t="str">
        <f>IFERROR(_xlfn.XLOOKUP(C13,'MONTHLY SHEET'!$C$5:$C$104,'MONTHLY SHEET'!$E$5:$E$104),"NOT IN TABLE")</f>
        <v>NOT IN TABLE</v>
      </c>
      <c r="H13" s="132"/>
      <c r="I13" s="136">
        <f>'ANNUAL SHEET'!D13</f>
        <v>0</v>
      </c>
      <c r="J13" s="137">
        <f>'ANNUAL SHEET'!E13</f>
        <v>0</v>
      </c>
      <c r="K13" s="55">
        <f>'ANNUAL SHEET'!AO13</f>
        <v>0</v>
      </c>
      <c r="L13" s="141">
        <v>0</v>
      </c>
      <c r="M13" s="119">
        <v>0</v>
      </c>
      <c r="N13" s="119">
        <v>0</v>
      </c>
      <c r="O13" s="119">
        <v>0</v>
      </c>
      <c r="P13" s="119">
        <v>0</v>
      </c>
      <c r="Q13" s="119">
        <v>0</v>
      </c>
      <c r="R13" s="28">
        <f t="shared" si="1"/>
        <v>0</v>
      </c>
      <c r="S13" s="149">
        <f t="shared" si="13"/>
        <v>0</v>
      </c>
      <c r="T13" s="43">
        <v>0</v>
      </c>
      <c r="U13" s="32">
        <f t="shared" ca="1" si="2"/>
        <v>0</v>
      </c>
      <c r="V13" s="32">
        <f t="shared" ca="1" si="3"/>
        <v>0</v>
      </c>
      <c r="W13" s="32">
        <f t="shared" ca="1" si="4"/>
        <v>0</v>
      </c>
      <c r="X13" s="32">
        <f t="shared" ca="1" si="5"/>
        <v>0</v>
      </c>
      <c r="Y13" s="32">
        <f t="shared" ca="1" si="6"/>
        <v>0</v>
      </c>
      <c r="Z13" s="32">
        <f t="shared" ca="1" si="7"/>
        <v>0</v>
      </c>
      <c r="AA13" s="32">
        <f t="shared" ca="1" si="14"/>
        <v>0</v>
      </c>
      <c r="AB13" s="32">
        <f t="shared" si="15"/>
        <v>0</v>
      </c>
      <c r="AC13" s="32">
        <f t="shared" si="16"/>
        <v>0</v>
      </c>
      <c r="AD13" s="32">
        <f t="shared" ca="1" si="17"/>
        <v>0</v>
      </c>
      <c r="AE13" s="32">
        <f t="shared" ca="1" si="8"/>
        <v>0</v>
      </c>
      <c r="AF13" s="32">
        <f t="shared" ca="1" si="9"/>
        <v>0</v>
      </c>
      <c r="AG13" s="32">
        <f t="shared" si="10"/>
        <v>0</v>
      </c>
      <c r="AH13" s="32">
        <f t="shared" ca="1" si="11"/>
        <v>0</v>
      </c>
      <c r="AI13" s="119">
        <v>0</v>
      </c>
      <c r="AJ13" s="71">
        <f t="shared" ca="1" si="12"/>
        <v>0</v>
      </c>
    </row>
    <row r="14" spans="2:36" ht="15.6" x14ac:dyDescent="0.3">
      <c r="B14" s="18">
        <v>10</v>
      </c>
      <c r="C14" s="40" t="str">
        <f>'ANNUAL SHEET'!C14</f>
        <v/>
      </c>
      <c r="D14" s="128"/>
      <c r="E14" s="128"/>
      <c r="F14" s="48">
        <f t="shared" ca="1" si="0"/>
        <v>122</v>
      </c>
      <c r="G14" s="49" t="str">
        <f>IFERROR(_xlfn.XLOOKUP(C14,'MONTHLY SHEET'!$C$5:$C$104,'MONTHLY SHEET'!$E$5:$E$104),"NOT IN TABLE")</f>
        <v>NOT IN TABLE</v>
      </c>
      <c r="H14" s="132"/>
      <c r="I14" s="136">
        <f>'ANNUAL SHEET'!D14</f>
        <v>0</v>
      </c>
      <c r="J14" s="137">
        <f>'ANNUAL SHEET'!E14</f>
        <v>0</v>
      </c>
      <c r="K14" s="55">
        <f>'ANNUAL SHEET'!AO14</f>
        <v>0</v>
      </c>
      <c r="L14" s="141">
        <v>0</v>
      </c>
      <c r="M14" s="119">
        <v>0</v>
      </c>
      <c r="N14" s="119">
        <v>0</v>
      </c>
      <c r="O14" s="119">
        <v>0</v>
      </c>
      <c r="P14" s="119">
        <v>0</v>
      </c>
      <c r="Q14" s="119">
        <v>0</v>
      </c>
      <c r="R14" s="28">
        <f t="shared" si="1"/>
        <v>0</v>
      </c>
      <c r="S14" s="149">
        <f t="shared" si="13"/>
        <v>0</v>
      </c>
      <c r="T14" s="43">
        <v>0</v>
      </c>
      <c r="U14" s="32">
        <f t="shared" ca="1" si="2"/>
        <v>0</v>
      </c>
      <c r="V14" s="32">
        <f t="shared" ca="1" si="3"/>
        <v>0</v>
      </c>
      <c r="W14" s="32">
        <f t="shared" ca="1" si="4"/>
        <v>0</v>
      </c>
      <c r="X14" s="32">
        <f t="shared" ca="1" si="5"/>
        <v>0</v>
      </c>
      <c r="Y14" s="32">
        <f t="shared" ca="1" si="6"/>
        <v>0</v>
      </c>
      <c r="Z14" s="32">
        <f t="shared" ca="1" si="7"/>
        <v>0</v>
      </c>
      <c r="AA14" s="32">
        <f t="shared" ca="1" si="14"/>
        <v>0</v>
      </c>
      <c r="AB14" s="32">
        <f t="shared" si="15"/>
        <v>0</v>
      </c>
      <c r="AC14" s="32">
        <f t="shared" si="16"/>
        <v>0</v>
      </c>
      <c r="AD14" s="32">
        <f t="shared" ca="1" si="17"/>
        <v>0</v>
      </c>
      <c r="AE14" s="32">
        <f t="shared" ca="1" si="8"/>
        <v>0</v>
      </c>
      <c r="AF14" s="32">
        <f t="shared" ca="1" si="9"/>
        <v>0</v>
      </c>
      <c r="AG14" s="32">
        <f t="shared" si="10"/>
        <v>0</v>
      </c>
      <c r="AH14" s="32">
        <f t="shared" ca="1" si="11"/>
        <v>0</v>
      </c>
      <c r="AI14" s="119">
        <v>0</v>
      </c>
      <c r="AJ14" s="71">
        <f t="shared" ca="1" si="12"/>
        <v>0</v>
      </c>
    </row>
    <row r="15" spans="2:36" ht="15.6" x14ac:dyDescent="0.3">
      <c r="B15" s="18">
        <v>11</v>
      </c>
      <c r="C15" s="40" t="str">
        <f>'ANNUAL SHEET'!C15</f>
        <v/>
      </c>
      <c r="D15" s="128"/>
      <c r="E15" s="128"/>
      <c r="F15" s="48">
        <f t="shared" ca="1" si="0"/>
        <v>122</v>
      </c>
      <c r="G15" s="49" t="str">
        <f>IFERROR(_xlfn.XLOOKUP(C15,'MONTHLY SHEET'!$C$5:$C$104,'MONTHLY SHEET'!$E$5:$E$104),"NOT IN TABLE")</f>
        <v>NOT IN TABLE</v>
      </c>
      <c r="H15" s="132"/>
      <c r="I15" s="136">
        <f>'ANNUAL SHEET'!D15</f>
        <v>0</v>
      </c>
      <c r="J15" s="137">
        <f>'ANNUAL SHEET'!E15</f>
        <v>0</v>
      </c>
      <c r="K15" s="55">
        <f>'ANNUAL SHEET'!AO15</f>
        <v>0</v>
      </c>
      <c r="L15" s="141">
        <v>0</v>
      </c>
      <c r="M15" s="119">
        <v>0</v>
      </c>
      <c r="N15" s="119">
        <v>0</v>
      </c>
      <c r="O15" s="119">
        <v>0</v>
      </c>
      <c r="P15" s="119">
        <v>0</v>
      </c>
      <c r="Q15" s="119">
        <v>0</v>
      </c>
      <c r="R15" s="28">
        <f t="shared" si="1"/>
        <v>0</v>
      </c>
      <c r="S15" s="149">
        <f t="shared" si="13"/>
        <v>0</v>
      </c>
      <c r="T15" s="43">
        <v>0</v>
      </c>
      <c r="U15" s="32">
        <f t="shared" ca="1" si="2"/>
        <v>0</v>
      </c>
      <c r="V15" s="32">
        <f t="shared" ca="1" si="3"/>
        <v>0</v>
      </c>
      <c r="W15" s="32">
        <f t="shared" ca="1" si="4"/>
        <v>0</v>
      </c>
      <c r="X15" s="32">
        <f t="shared" ca="1" si="5"/>
        <v>0</v>
      </c>
      <c r="Y15" s="32">
        <f t="shared" ca="1" si="6"/>
        <v>0</v>
      </c>
      <c r="Z15" s="32">
        <f t="shared" ca="1" si="7"/>
        <v>0</v>
      </c>
      <c r="AA15" s="32">
        <f t="shared" ca="1" si="14"/>
        <v>0</v>
      </c>
      <c r="AB15" s="32">
        <f t="shared" si="15"/>
        <v>0</v>
      </c>
      <c r="AC15" s="32">
        <f t="shared" si="16"/>
        <v>0</v>
      </c>
      <c r="AD15" s="32">
        <f t="shared" ca="1" si="17"/>
        <v>0</v>
      </c>
      <c r="AE15" s="32">
        <f t="shared" ca="1" si="8"/>
        <v>0</v>
      </c>
      <c r="AF15" s="32">
        <f t="shared" ca="1" si="9"/>
        <v>0</v>
      </c>
      <c r="AG15" s="32">
        <f t="shared" si="10"/>
        <v>0</v>
      </c>
      <c r="AH15" s="32">
        <f t="shared" ca="1" si="11"/>
        <v>0</v>
      </c>
      <c r="AI15" s="119">
        <v>0</v>
      </c>
      <c r="AJ15" s="71">
        <f t="shared" ca="1" si="12"/>
        <v>0</v>
      </c>
    </row>
    <row r="16" spans="2:36" ht="15.6" x14ac:dyDescent="0.3">
      <c r="B16" s="18">
        <v>12</v>
      </c>
      <c r="C16" s="40" t="str">
        <f>'ANNUAL SHEET'!C16</f>
        <v/>
      </c>
      <c r="D16" s="128"/>
      <c r="E16" s="128"/>
      <c r="F16" s="48">
        <f t="shared" ca="1" si="0"/>
        <v>122</v>
      </c>
      <c r="G16" s="49" t="str">
        <f>IFERROR(_xlfn.XLOOKUP(C16,'MONTHLY SHEET'!$C$5:$C$104,'MONTHLY SHEET'!$E$5:$E$104),"NOT IN TABLE")</f>
        <v>NOT IN TABLE</v>
      </c>
      <c r="H16" s="132"/>
      <c r="I16" s="136">
        <f>'ANNUAL SHEET'!D16</f>
        <v>0</v>
      </c>
      <c r="J16" s="137">
        <f>'ANNUAL SHEET'!E16</f>
        <v>0</v>
      </c>
      <c r="K16" s="55">
        <f>'ANNUAL SHEET'!AO16</f>
        <v>0</v>
      </c>
      <c r="L16" s="141">
        <v>0</v>
      </c>
      <c r="M16" s="119">
        <v>0</v>
      </c>
      <c r="N16" s="119">
        <v>0</v>
      </c>
      <c r="O16" s="119">
        <v>0</v>
      </c>
      <c r="P16" s="119">
        <v>0</v>
      </c>
      <c r="Q16" s="119">
        <v>0</v>
      </c>
      <c r="R16" s="28">
        <f t="shared" si="1"/>
        <v>0</v>
      </c>
      <c r="S16" s="149">
        <f t="shared" si="13"/>
        <v>0</v>
      </c>
      <c r="T16" s="43">
        <v>0</v>
      </c>
      <c r="U16" s="32">
        <f t="shared" ca="1" si="2"/>
        <v>0</v>
      </c>
      <c r="V16" s="32">
        <f t="shared" ca="1" si="3"/>
        <v>0</v>
      </c>
      <c r="W16" s="32">
        <f t="shared" ca="1" si="4"/>
        <v>0</v>
      </c>
      <c r="X16" s="32">
        <f t="shared" ca="1" si="5"/>
        <v>0</v>
      </c>
      <c r="Y16" s="32">
        <f t="shared" ca="1" si="6"/>
        <v>0</v>
      </c>
      <c r="Z16" s="32">
        <f t="shared" ca="1" si="7"/>
        <v>0</v>
      </c>
      <c r="AA16" s="32">
        <f t="shared" ca="1" si="14"/>
        <v>0</v>
      </c>
      <c r="AB16" s="32">
        <f t="shared" si="15"/>
        <v>0</v>
      </c>
      <c r="AC16" s="32">
        <f t="shared" si="16"/>
        <v>0</v>
      </c>
      <c r="AD16" s="32">
        <f t="shared" ca="1" si="17"/>
        <v>0</v>
      </c>
      <c r="AE16" s="32">
        <f t="shared" ca="1" si="8"/>
        <v>0</v>
      </c>
      <c r="AF16" s="32">
        <f t="shared" ca="1" si="9"/>
        <v>0</v>
      </c>
      <c r="AG16" s="32">
        <f t="shared" si="10"/>
        <v>0</v>
      </c>
      <c r="AH16" s="32">
        <f t="shared" ca="1" si="11"/>
        <v>0</v>
      </c>
      <c r="AI16" s="119">
        <v>0</v>
      </c>
      <c r="AJ16" s="71">
        <f t="shared" ca="1" si="12"/>
        <v>0</v>
      </c>
    </row>
    <row r="17" spans="2:36" ht="15.6" x14ac:dyDescent="0.3">
      <c r="B17" s="18">
        <v>13</v>
      </c>
      <c r="C17" s="40" t="str">
        <f>'ANNUAL SHEET'!C17</f>
        <v/>
      </c>
      <c r="D17" s="128"/>
      <c r="E17" s="128"/>
      <c r="F17" s="48">
        <f t="shared" ca="1" si="0"/>
        <v>122</v>
      </c>
      <c r="G17" s="49" t="str">
        <f>IFERROR(_xlfn.XLOOKUP(C17,'MONTHLY SHEET'!$C$5:$C$104,'MONTHLY SHEET'!$E$5:$E$104),"NOT IN TABLE")</f>
        <v>NOT IN TABLE</v>
      </c>
      <c r="H17" s="132"/>
      <c r="I17" s="136">
        <f>'ANNUAL SHEET'!D17</f>
        <v>0</v>
      </c>
      <c r="J17" s="137">
        <f>'ANNUAL SHEET'!E17</f>
        <v>0</v>
      </c>
      <c r="K17" s="55">
        <f>'ANNUAL SHEET'!AO17</f>
        <v>0</v>
      </c>
      <c r="L17" s="141">
        <v>0</v>
      </c>
      <c r="M17" s="119">
        <v>0</v>
      </c>
      <c r="N17" s="119">
        <v>0</v>
      </c>
      <c r="O17" s="119">
        <v>0</v>
      </c>
      <c r="P17" s="119">
        <v>0</v>
      </c>
      <c r="Q17" s="119">
        <v>0</v>
      </c>
      <c r="R17" s="28">
        <f t="shared" si="1"/>
        <v>0</v>
      </c>
      <c r="S17" s="149">
        <f t="shared" si="13"/>
        <v>0</v>
      </c>
      <c r="T17" s="43">
        <v>0</v>
      </c>
      <c r="U17" s="32">
        <f t="shared" ca="1" si="2"/>
        <v>0</v>
      </c>
      <c r="V17" s="32">
        <f t="shared" ca="1" si="3"/>
        <v>0</v>
      </c>
      <c r="W17" s="32">
        <f t="shared" ca="1" si="4"/>
        <v>0</v>
      </c>
      <c r="X17" s="32">
        <f t="shared" ca="1" si="5"/>
        <v>0</v>
      </c>
      <c r="Y17" s="32">
        <f t="shared" ca="1" si="6"/>
        <v>0</v>
      </c>
      <c r="Z17" s="32">
        <f t="shared" ca="1" si="7"/>
        <v>0</v>
      </c>
      <c r="AA17" s="32">
        <f t="shared" ca="1" si="14"/>
        <v>0</v>
      </c>
      <c r="AB17" s="32">
        <f t="shared" si="15"/>
        <v>0</v>
      </c>
      <c r="AC17" s="32">
        <f t="shared" si="16"/>
        <v>0</v>
      </c>
      <c r="AD17" s="32">
        <f t="shared" ca="1" si="17"/>
        <v>0</v>
      </c>
      <c r="AE17" s="32">
        <f t="shared" ca="1" si="8"/>
        <v>0</v>
      </c>
      <c r="AF17" s="32">
        <f t="shared" ca="1" si="9"/>
        <v>0</v>
      </c>
      <c r="AG17" s="32">
        <f t="shared" si="10"/>
        <v>0</v>
      </c>
      <c r="AH17" s="32">
        <f t="shared" ca="1" si="11"/>
        <v>0</v>
      </c>
      <c r="AI17" s="119">
        <v>0</v>
      </c>
      <c r="AJ17" s="71">
        <f t="shared" ca="1" si="12"/>
        <v>0</v>
      </c>
    </row>
    <row r="18" spans="2:36" ht="15.6" x14ac:dyDescent="0.3">
      <c r="B18" s="18">
        <v>14</v>
      </c>
      <c r="C18" s="40" t="str">
        <f>'ANNUAL SHEET'!C18</f>
        <v/>
      </c>
      <c r="D18" s="128"/>
      <c r="E18" s="128"/>
      <c r="F18" s="48">
        <f t="shared" ca="1" si="0"/>
        <v>122</v>
      </c>
      <c r="G18" s="49" t="str">
        <f>IFERROR(_xlfn.XLOOKUP(C18,'MONTHLY SHEET'!$C$5:$C$104,'MONTHLY SHEET'!$E$5:$E$104),"NOT IN TABLE")</f>
        <v>NOT IN TABLE</v>
      </c>
      <c r="H18" s="132"/>
      <c r="I18" s="136">
        <f>'ANNUAL SHEET'!D18</f>
        <v>0</v>
      </c>
      <c r="J18" s="137">
        <f>'ANNUAL SHEET'!E18</f>
        <v>0</v>
      </c>
      <c r="K18" s="55">
        <f>'ANNUAL SHEET'!AO18</f>
        <v>0</v>
      </c>
      <c r="L18" s="141">
        <v>0</v>
      </c>
      <c r="M18" s="119">
        <v>0</v>
      </c>
      <c r="N18" s="119">
        <v>0</v>
      </c>
      <c r="O18" s="119">
        <v>0</v>
      </c>
      <c r="P18" s="119">
        <v>0</v>
      </c>
      <c r="Q18" s="119">
        <v>0</v>
      </c>
      <c r="R18" s="28">
        <f t="shared" si="1"/>
        <v>0</v>
      </c>
      <c r="S18" s="149">
        <f t="shared" si="13"/>
        <v>0</v>
      </c>
      <c r="T18" s="43">
        <v>0</v>
      </c>
      <c r="U18" s="32">
        <f t="shared" ca="1" si="2"/>
        <v>0</v>
      </c>
      <c r="V18" s="32">
        <f t="shared" ca="1" si="3"/>
        <v>0</v>
      </c>
      <c r="W18" s="32">
        <f t="shared" ca="1" si="4"/>
        <v>0</v>
      </c>
      <c r="X18" s="32">
        <f t="shared" ca="1" si="5"/>
        <v>0</v>
      </c>
      <c r="Y18" s="32">
        <f t="shared" ca="1" si="6"/>
        <v>0</v>
      </c>
      <c r="Z18" s="32">
        <f t="shared" ca="1" si="7"/>
        <v>0</v>
      </c>
      <c r="AA18" s="32">
        <f t="shared" ca="1" si="14"/>
        <v>0</v>
      </c>
      <c r="AB18" s="32">
        <f t="shared" si="15"/>
        <v>0</v>
      </c>
      <c r="AC18" s="32">
        <f t="shared" si="16"/>
        <v>0</v>
      </c>
      <c r="AD18" s="32">
        <f t="shared" ca="1" si="17"/>
        <v>0</v>
      </c>
      <c r="AE18" s="32">
        <f t="shared" ca="1" si="8"/>
        <v>0</v>
      </c>
      <c r="AF18" s="32">
        <f t="shared" ca="1" si="9"/>
        <v>0</v>
      </c>
      <c r="AG18" s="32">
        <f t="shared" si="10"/>
        <v>0</v>
      </c>
      <c r="AH18" s="32">
        <f t="shared" ca="1" si="11"/>
        <v>0</v>
      </c>
      <c r="AI18" s="119">
        <v>0</v>
      </c>
      <c r="AJ18" s="71">
        <f t="shared" ca="1" si="12"/>
        <v>0</v>
      </c>
    </row>
    <row r="19" spans="2:36" ht="15.6" x14ac:dyDescent="0.3">
      <c r="B19" s="18">
        <v>15</v>
      </c>
      <c r="C19" s="40" t="str">
        <f>'ANNUAL SHEET'!C19</f>
        <v/>
      </c>
      <c r="D19" s="128"/>
      <c r="E19" s="128"/>
      <c r="F19" s="48">
        <f t="shared" ca="1" si="0"/>
        <v>122</v>
      </c>
      <c r="G19" s="49" t="str">
        <f>IFERROR(_xlfn.XLOOKUP(C19,'MONTHLY SHEET'!$C$5:$C$104,'MONTHLY SHEET'!$E$5:$E$104),"NOT IN TABLE")</f>
        <v>NOT IN TABLE</v>
      </c>
      <c r="H19" s="132"/>
      <c r="I19" s="136">
        <f>'ANNUAL SHEET'!D19</f>
        <v>0</v>
      </c>
      <c r="J19" s="137">
        <f>'ANNUAL SHEET'!E19</f>
        <v>0</v>
      </c>
      <c r="K19" s="55">
        <f>'ANNUAL SHEET'!AO19</f>
        <v>0</v>
      </c>
      <c r="L19" s="141">
        <v>0</v>
      </c>
      <c r="M19" s="119">
        <v>0</v>
      </c>
      <c r="N19" s="119">
        <v>0</v>
      </c>
      <c r="O19" s="119">
        <v>0</v>
      </c>
      <c r="P19" s="119">
        <v>0</v>
      </c>
      <c r="Q19" s="119">
        <v>0</v>
      </c>
      <c r="R19" s="28">
        <f t="shared" si="1"/>
        <v>0</v>
      </c>
      <c r="S19" s="149">
        <f t="shared" si="13"/>
        <v>0</v>
      </c>
      <c r="T19" s="43">
        <v>0</v>
      </c>
      <c r="U19" s="32">
        <f t="shared" ca="1" si="2"/>
        <v>0</v>
      </c>
      <c r="V19" s="32">
        <f t="shared" ca="1" si="3"/>
        <v>0</v>
      </c>
      <c r="W19" s="32">
        <f t="shared" ca="1" si="4"/>
        <v>0</v>
      </c>
      <c r="X19" s="32">
        <f t="shared" ca="1" si="5"/>
        <v>0</v>
      </c>
      <c r="Y19" s="32">
        <f t="shared" ca="1" si="6"/>
        <v>0</v>
      </c>
      <c r="Z19" s="32">
        <f t="shared" ca="1" si="7"/>
        <v>0</v>
      </c>
      <c r="AA19" s="32">
        <f t="shared" ca="1" si="14"/>
        <v>0</v>
      </c>
      <c r="AB19" s="32">
        <f t="shared" si="15"/>
        <v>0</v>
      </c>
      <c r="AC19" s="32">
        <f t="shared" si="16"/>
        <v>0</v>
      </c>
      <c r="AD19" s="32">
        <f t="shared" ca="1" si="17"/>
        <v>0</v>
      </c>
      <c r="AE19" s="32">
        <f t="shared" ca="1" si="8"/>
        <v>0</v>
      </c>
      <c r="AF19" s="32">
        <f t="shared" ca="1" si="9"/>
        <v>0</v>
      </c>
      <c r="AG19" s="32">
        <f t="shared" si="10"/>
        <v>0</v>
      </c>
      <c r="AH19" s="32">
        <f t="shared" ca="1" si="11"/>
        <v>0</v>
      </c>
      <c r="AI19" s="119">
        <v>0</v>
      </c>
      <c r="AJ19" s="71">
        <f t="shared" ca="1" si="12"/>
        <v>0</v>
      </c>
    </row>
    <row r="20" spans="2:36" ht="15.6" x14ac:dyDescent="0.3">
      <c r="B20" s="18">
        <v>16</v>
      </c>
      <c r="C20" s="40" t="str">
        <f>'ANNUAL SHEET'!C20</f>
        <v/>
      </c>
      <c r="D20" s="128"/>
      <c r="E20" s="128"/>
      <c r="F20" s="48">
        <f t="shared" ca="1" si="0"/>
        <v>122</v>
      </c>
      <c r="G20" s="49" t="str">
        <f>IFERROR(_xlfn.XLOOKUP(C20,'MONTHLY SHEET'!$C$5:$C$104,'MONTHLY SHEET'!$E$5:$E$104),"NOT IN TABLE")</f>
        <v>NOT IN TABLE</v>
      </c>
      <c r="H20" s="132"/>
      <c r="I20" s="136">
        <f>'ANNUAL SHEET'!D20</f>
        <v>0</v>
      </c>
      <c r="J20" s="137">
        <f>'ANNUAL SHEET'!E20</f>
        <v>0</v>
      </c>
      <c r="K20" s="55">
        <f>'ANNUAL SHEET'!AO20</f>
        <v>0</v>
      </c>
      <c r="L20" s="141">
        <v>0</v>
      </c>
      <c r="M20" s="119">
        <v>0</v>
      </c>
      <c r="N20" s="119">
        <v>0</v>
      </c>
      <c r="O20" s="119">
        <v>0</v>
      </c>
      <c r="P20" s="119">
        <v>0</v>
      </c>
      <c r="Q20" s="119">
        <v>0</v>
      </c>
      <c r="R20" s="28">
        <f t="shared" si="1"/>
        <v>0</v>
      </c>
      <c r="S20" s="149">
        <f t="shared" si="13"/>
        <v>0</v>
      </c>
      <c r="T20" s="43">
        <v>0</v>
      </c>
      <c r="U20" s="32">
        <f t="shared" ca="1" si="2"/>
        <v>0</v>
      </c>
      <c r="V20" s="32">
        <f t="shared" ca="1" si="3"/>
        <v>0</v>
      </c>
      <c r="W20" s="32">
        <f t="shared" ca="1" si="4"/>
        <v>0</v>
      </c>
      <c r="X20" s="32">
        <f t="shared" ca="1" si="5"/>
        <v>0</v>
      </c>
      <c r="Y20" s="32">
        <f t="shared" ca="1" si="6"/>
        <v>0</v>
      </c>
      <c r="Z20" s="32">
        <f t="shared" ca="1" si="7"/>
        <v>0</v>
      </c>
      <c r="AA20" s="32">
        <f t="shared" ca="1" si="14"/>
        <v>0</v>
      </c>
      <c r="AB20" s="32">
        <f t="shared" si="15"/>
        <v>0</v>
      </c>
      <c r="AC20" s="32">
        <f t="shared" si="16"/>
        <v>0</v>
      </c>
      <c r="AD20" s="32">
        <f t="shared" ca="1" si="17"/>
        <v>0</v>
      </c>
      <c r="AE20" s="32">
        <f t="shared" ca="1" si="8"/>
        <v>0</v>
      </c>
      <c r="AF20" s="32">
        <f t="shared" ca="1" si="9"/>
        <v>0</v>
      </c>
      <c r="AG20" s="32">
        <f t="shared" si="10"/>
        <v>0</v>
      </c>
      <c r="AH20" s="32">
        <f t="shared" ca="1" si="11"/>
        <v>0</v>
      </c>
      <c r="AI20" s="119">
        <v>0</v>
      </c>
      <c r="AJ20" s="71">
        <f t="shared" ca="1" si="12"/>
        <v>0</v>
      </c>
    </row>
    <row r="21" spans="2:36" ht="15.6" x14ac:dyDescent="0.3">
      <c r="B21" s="18">
        <v>17</v>
      </c>
      <c r="C21" s="40" t="str">
        <f>'ANNUAL SHEET'!C21</f>
        <v/>
      </c>
      <c r="D21" s="128"/>
      <c r="E21" s="128"/>
      <c r="F21" s="48">
        <f t="shared" ca="1" si="0"/>
        <v>122</v>
      </c>
      <c r="G21" s="49" t="str">
        <f>IFERROR(_xlfn.XLOOKUP(C21,'MONTHLY SHEET'!$C$5:$C$104,'MONTHLY SHEET'!$E$5:$E$104),"NOT IN TABLE")</f>
        <v>NOT IN TABLE</v>
      </c>
      <c r="H21" s="132"/>
      <c r="I21" s="136">
        <f>'ANNUAL SHEET'!D21</f>
        <v>0</v>
      </c>
      <c r="J21" s="137">
        <f>'ANNUAL SHEET'!E21</f>
        <v>0</v>
      </c>
      <c r="K21" s="55">
        <f>'ANNUAL SHEET'!AO21</f>
        <v>0</v>
      </c>
      <c r="L21" s="141">
        <v>0</v>
      </c>
      <c r="M21" s="119">
        <v>0</v>
      </c>
      <c r="N21" s="119">
        <v>0</v>
      </c>
      <c r="O21" s="119">
        <v>0</v>
      </c>
      <c r="P21" s="119">
        <v>0</v>
      </c>
      <c r="Q21" s="119">
        <v>0</v>
      </c>
      <c r="R21" s="28">
        <f t="shared" si="1"/>
        <v>0</v>
      </c>
      <c r="S21" s="149">
        <f t="shared" si="13"/>
        <v>0</v>
      </c>
      <c r="T21" s="43">
        <v>0</v>
      </c>
      <c r="U21" s="32">
        <f t="shared" ca="1" si="2"/>
        <v>0</v>
      </c>
      <c r="V21" s="32">
        <f t="shared" ca="1" si="3"/>
        <v>0</v>
      </c>
      <c r="W21" s="32">
        <f t="shared" ca="1" si="4"/>
        <v>0</v>
      </c>
      <c r="X21" s="32">
        <f t="shared" ca="1" si="5"/>
        <v>0</v>
      </c>
      <c r="Y21" s="32">
        <f t="shared" ca="1" si="6"/>
        <v>0</v>
      </c>
      <c r="Z21" s="32">
        <f t="shared" ca="1" si="7"/>
        <v>0</v>
      </c>
      <c r="AA21" s="32">
        <f t="shared" ca="1" si="14"/>
        <v>0</v>
      </c>
      <c r="AB21" s="32">
        <f t="shared" si="15"/>
        <v>0</v>
      </c>
      <c r="AC21" s="32">
        <f t="shared" si="16"/>
        <v>0</v>
      </c>
      <c r="AD21" s="32">
        <f t="shared" ca="1" si="17"/>
        <v>0</v>
      </c>
      <c r="AE21" s="32">
        <f t="shared" ca="1" si="8"/>
        <v>0</v>
      </c>
      <c r="AF21" s="32">
        <f t="shared" ca="1" si="9"/>
        <v>0</v>
      </c>
      <c r="AG21" s="32">
        <f t="shared" si="10"/>
        <v>0</v>
      </c>
      <c r="AH21" s="32">
        <f t="shared" ca="1" si="11"/>
        <v>0</v>
      </c>
      <c r="AI21" s="119">
        <v>0</v>
      </c>
      <c r="AJ21" s="71">
        <f t="shared" ca="1" si="12"/>
        <v>0</v>
      </c>
    </row>
    <row r="22" spans="2:36" ht="15.6" x14ac:dyDescent="0.3">
      <c r="B22" s="18">
        <v>18</v>
      </c>
      <c r="C22" s="40" t="str">
        <f>'ANNUAL SHEET'!C22</f>
        <v/>
      </c>
      <c r="D22" s="128"/>
      <c r="E22" s="128"/>
      <c r="F22" s="48">
        <f t="shared" ca="1" si="0"/>
        <v>122</v>
      </c>
      <c r="G22" s="49" t="str">
        <f>IFERROR(_xlfn.XLOOKUP(C22,'MONTHLY SHEET'!$C$5:$C$104,'MONTHLY SHEET'!$E$5:$E$104),"NOT IN TABLE")</f>
        <v>NOT IN TABLE</v>
      </c>
      <c r="H22" s="132"/>
      <c r="I22" s="136">
        <f>'ANNUAL SHEET'!D22</f>
        <v>0</v>
      </c>
      <c r="J22" s="137">
        <f>'ANNUAL SHEET'!E22</f>
        <v>0</v>
      </c>
      <c r="K22" s="55">
        <f>'ANNUAL SHEET'!AO22</f>
        <v>0</v>
      </c>
      <c r="L22" s="141">
        <v>0</v>
      </c>
      <c r="M22" s="119">
        <v>0</v>
      </c>
      <c r="N22" s="119">
        <v>0</v>
      </c>
      <c r="O22" s="119">
        <v>0</v>
      </c>
      <c r="P22" s="119">
        <v>0</v>
      </c>
      <c r="Q22" s="119">
        <v>0</v>
      </c>
      <c r="R22" s="28">
        <f t="shared" si="1"/>
        <v>0</v>
      </c>
      <c r="S22" s="149">
        <f t="shared" si="13"/>
        <v>0</v>
      </c>
      <c r="T22" s="43">
        <v>0</v>
      </c>
      <c r="U22" s="32">
        <f t="shared" ca="1" si="2"/>
        <v>0</v>
      </c>
      <c r="V22" s="32">
        <f t="shared" ca="1" si="3"/>
        <v>0</v>
      </c>
      <c r="W22" s="32">
        <f t="shared" ca="1" si="4"/>
        <v>0</v>
      </c>
      <c r="X22" s="32">
        <f t="shared" ca="1" si="5"/>
        <v>0</v>
      </c>
      <c r="Y22" s="32">
        <f t="shared" ca="1" si="6"/>
        <v>0</v>
      </c>
      <c r="Z22" s="32">
        <f t="shared" ca="1" si="7"/>
        <v>0</v>
      </c>
      <c r="AA22" s="32">
        <f t="shared" ca="1" si="14"/>
        <v>0</v>
      </c>
      <c r="AB22" s="32">
        <f t="shared" si="15"/>
        <v>0</v>
      </c>
      <c r="AC22" s="32">
        <f t="shared" si="16"/>
        <v>0</v>
      </c>
      <c r="AD22" s="32">
        <f t="shared" ca="1" si="17"/>
        <v>0</v>
      </c>
      <c r="AE22" s="32">
        <f t="shared" ca="1" si="8"/>
        <v>0</v>
      </c>
      <c r="AF22" s="32">
        <f t="shared" ca="1" si="9"/>
        <v>0</v>
      </c>
      <c r="AG22" s="32">
        <f t="shared" si="10"/>
        <v>0</v>
      </c>
      <c r="AH22" s="32">
        <f t="shared" ca="1" si="11"/>
        <v>0</v>
      </c>
      <c r="AI22" s="119">
        <v>0</v>
      </c>
      <c r="AJ22" s="71">
        <f t="shared" ca="1" si="12"/>
        <v>0</v>
      </c>
    </row>
    <row r="23" spans="2:36" ht="15.6" x14ac:dyDescent="0.3">
      <c r="B23" s="18">
        <v>19</v>
      </c>
      <c r="C23" s="40" t="str">
        <f>'ANNUAL SHEET'!C23</f>
        <v/>
      </c>
      <c r="D23" s="128"/>
      <c r="E23" s="128"/>
      <c r="F23" s="48">
        <f t="shared" ca="1" si="0"/>
        <v>122</v>
      </c>
      <c r="G23" s="49" t="str">
        <f>IFERROR(_xlfn.XLOOKUP(C23,'MONTHLY SHEET'!$C$5:$C$104,'MONTHLY SHEET'!$E$5:$E$104),"NOT IN TABLE")</f>
        <v>NOT IN TABLE</v>
      </c>
      <c r="H23" s="132"/>
      <c r="I23" s="136">
        <f>'ANNUAL SHEET'!D23</f>
        <v>0</v>
      </c>
      <c r="J23" s="137">
        <f>'ANNUAL SHEET'!E23</f>
        <v>0</v>
      </c>
      <c r="K23" s="55">
        <f>'ANNUAL SHEET'!AO23</f>
        <v>0</v>
      </c>
      <c r="L23" s="141">
        <v>0</v>
      </c>
      <c r="M23" s="119">
        <v>0</v>
      </c>
      <c r="N23" s="119">
        <v>0</v>
      </c>
      <c r="O23" s="119">
        <v>0</v>
      </c>
      <c r="P23" s="119">
        <v>0</v>
      </c>
      <c r="Q23" s="119">
        <v>0</v>
      </c>
      <c r="R23" s="28">
        <f t="shared" si="1"/>
        <v>0</v>
      </c>
      <c r="S23" s="149">
        <f t="shared" si="13"/>
        <v>0</v>
      </c>
      <c r="T23" s="43">
        <v>0</v>
      </c>
      <c r="U23" s="32">
        <f t="shared" ca="1" si="2"/>
        <v>0</v>
      </c>
      <c r="V23" s="32">
        <f t="shared" ca="1" si="3"/>
        <v>0</v>
      </c>
      <c r="W23" s="32">
        <f t="shared" ca="1" si="4"/>
        <v>0</v>
      </c>
      <c r="X23" s="32">
        <f t="shared" ca="1" si="5"/>
        <v>0</v>
      </c>
      <c r="Y23" s="32">
        <f t="shared" ca="1" si="6"/>
        <v>0</v>
      </c>
      <c r="Z23" s="32">
        <f t="shared" ca="1" si="7"/>
        <v>0</v>
      </c>
      <c r="AA23" s="32">
        <f t="shared" ca="1" si="14"/>
        <v>0</v>
      </c>
      <c r="AB23" s="32">
        <f t="shared" si="15"/>
        <v>0</v>
      </c>
      <c r="AC23" s="32">
        <f t="shared" si="16"/>
        <v>0</v>
      </c>
      <c r="AD23" s="32">
        <f t="shared" ca="1" si="17"/>
        <v>0</v>
      </c>
      <c r="AE23" s="32">
        <f t="shared" ca="1" si="8"/>
        <v>0</v>
      </c>
      <c r="AF23" s="32">
        <f t="shared" ca="1" si="9"/>
        <v>0</v>
      </c>
      <c r="AG23" s="32">
        <f t="shared" si="10"/>
        <v>0</v>
      </c>
      <c r="AH23" s="32">
        <f t="shared" ca="1" si="11"/>
        <v>0</v>
      </c>
      <c r="AI23" s="119">
        <v>0</v>
      </c>
      <c r="AJ23" s="71">
        <f t="shared" ca="1" si="12"/>
        <v>0</v>
      </c>
    </row>
    <row r="24" spans="2:36" ht="15.6" x14ac:dyDescent="0.3">
      <c r="B24" s="18">
        <v>20</v>
      </c>
      <c r="C24" s="40" t="str">
        <f>'ANNUAL SHEET'!C24</f>
        <v/>
      </c>
      <c r="D24" s="128"/>
      <c r="E24" s="128"/>
      <c r="F24" s="48">
        <f t="shared" ca="1" si="0"/>
        <v>122</v>
      </c>
      <c r="G24" s="49" t="str">
        <f>IFERROR(_xlfn.XLOOKUP(C24,'MONTHLY SHEET'!$C$5:$C$104,'MONTHLY SHEET'!$E$5:$E$104),"NOT IN TABLE")</f>
        <v>NOT IN TABLE</v>
      </c>
      <c r="H24" s="132"/>
      <c r="I24" s="136">
        <f>'ANNUAL SHEET'!D24</f>
        <v>0</v>
      </c>
      <c r="J24" s="137">
        <f>'ANNUAL SHEET'!E24</f>
        <v>0</v>
      </c>
      <c r="K24" s="55">
        <f>'ANNUAL SHEET'!AO24</f>
        <v>0</v>
      </c>
      <c r="L24" s="141">
        <v>0</v>
      </c>
      <c r="M24" s="119">
        <v>0</v>
      </c>
      <c r="N24" s="119">
        <v>0</v>
      </c>
      <c r="O24" s="119">
        <v>0</v>
      </c>
      <c r="P24" s="119">
        <v>0</v>
      </c>
      <c r="Q24" s="119">
        <v>0</v>
      </c>
      <c r="R24" s="28">
        <f t="shared" si="1"/>
        <v>0</v>
      </c>
      <c r="S24" s="149">
        <f t="shared" si="13"/>
        <v>0</v>
      </c>
      <c r="T24" s="43">
        <v>0</v>
      </c>
      <c r="U24" s="32">
        <f t="shared" ca="1" si="2"/>
        <v>0</v>
      </c>
      <c r="V24" s="32">
        <f t="shared" ca="1" si="3"/>
        <v>0</v>
      </c>
      <c r="W24" s="32">
        <f t="shared" ca="1" si="4"/>
        <v>0</v>
      </c>
      <c r="X24" s="32">
        <f t="shared" ca="1" si="5"/>
        <v>0</v>
      </c>
      <c r="Y24" s="32">
        <f t="shared" ca="1" si="6"/>
        <v>0</v>
      </c>
      <c r="Z24" s="32">
        <f t="shared" ca="1" si="7"/>
        <v>0</v>
      </c>
      <c r="AA24" s="32">
        <f t="shared" ca="1" si="14"/>
        <v>0</v>
      </c>
      <c r="AB24" s="32">
        <f t="shared" si="15"/>
        <v>0</v>
      </c>
      <c r="AC24" s="32">
        <f t="shared" si="16"/>
        <v>0</v>
      </c>
      <c r="AD24" s="32">
        <f t="shared" ca="1" si="17"/>
        <v>0</v>
      </c>
      <c r="AE24" s="32">
        <f t="shared" ca="1" si="8"/>
        <v>0</v>
      </c>
      <c r="AF24" s="32">
        <f t="shared" ca="1" si="9"/>
        <v>0</v>
      </c>
      <c r="AG24" s="32">
        <f t="shared" si="10"/>
        <v>0</v>
      </c>
      <c r="AH24" s="32">
        <f t="shared" ca="1" si="11"/>
        <v>0</v>
      </c>
      <c r="AI24" s="119">
        <v>0</v>
      </c>
      <c r="AJ24" s="71">
        <f t="shared" ca="1" si="12"/>
        <v>0</v>
      </c>
    </row>
    <row r="25" spans="2:36" ht="15.6" x14ac:dyDescent="0.3">
      <c r="B25" s="18">
        <v>21</v>
      </c>
      <c r="C25" s="40" t="str">
        <f>'ANNUAL SHEET'!C25</f>
        <v/>
      </c>
      <c r="D25" s="128"/>
      <c r="E25" s="128"/>
      <c r="F25" s="48">
        <f t="shared" ca="1" si="0"/>
        <v>122</v>
      </c>
      <c r="G25" s="49" t="str">
        <f>IFERROR(_xlfn.XLOOKUP(C25,'MONTHLY SHEET'!$C$5:$C$104,'MONTHLY SHEET'!$E$5:$E$104),"NOT IN TABLE")</f>
        <v>NOT IN TABLE</v>
      </c>
      <c r="H25" s="132"/>
      <c r="I25" s="136">
        <f>'ANNUAL SHEET'!D25</f>
        <v>0</v>
      </c>
      <c r="J25" s="137">
        <f>'ANNUAL SHEET'!E25</f>
        <v>0</v>
      </c>
      <c r="K25" s="55">
        <f>'ANNUAL SHEET'!AO25</f>
        <v>0</v>
      </c>
      <c r="L25" s="141">
        <v>0</v>
      </c>
      <c r="M25" s="119">
        <v>0</v>
      </c>
      <c r="N25" s="119">
        <v>0</v>
      </c>
      <c r="O25" s="119">
        <v>0</v>
      </c>
      <c r="P25" s="119">
        <v>0</v>
      </c>
      <c r="Q25" s="119">
        <v>0</v>
      </c>
      <c r="R25" s="28">
        <f t="shared" si="1"/>
        <v>0</v>
      </c>
      <c r="S25" s="149">
        <f t="shared" si="13"/>
        <v>0</v>
      </c>
      <c r="T25" s="43">
        <v>0</v>
      </c>
      <c r="U25" s="32">
        <f t="shared" ca="1" si="2"/>
        <v>0</v>
      </c>
      <c r="V25" s="32">
        <f t="shared" ca="1" si="3"/>
        <v>0</v>
      </c>
      <c r="W25" s="32">
        <f t="shared" ca="1" si="4"/>
        <v>0</v>
      </c>
      <c r="X25" s="32">
        <f t="shared" ca="1" si="5"/>
        <v>0</v>
      </c>
      <c r="Y25" s="32">
        <f t="shared" ca="1" si="6"/>
        <v>0</v>
      </c>
      <c r="Z25" s="32">
        <f t="shared" ca="1" si="7"/>
        <v>0</v>
      </c>
      <c r="AA25" s="32">
        <f t="shared" ca="1" si="14"/>
        <v>0</v>
      </c>
      <c r="AB25" s="32">
        <f t="shared" si="15"/>
        <v>0</v>
      </c>
      <c r="AC25" s="32">
        <f t="shared" si="16"/>
        <v>0</v>
      </c>
      <c r="AD25" s="32">
        <f t="shared" ca="1" si="17"/>
        <v>0</v>
      </c>
      <c r="AE25" s="32">
        <f t="shared" ca="1" si="8"/>
        <v>0</v>
      </c>
      <c r="AF25" s="32">
        <f t="shared" ca="1" si="9"/>
        <v>0</v>
      </c>
      <c r="AG25" s="32">
        <f t="shared" si="10"/>
        <v>0</v>
      </c>
      <c r="AH25" s="32">
        <f t="shared" ca="1" si="11"/>
        <v>0</v>
      </c>
      <c r="AI25" s="119">
        <v>0</v>
      </c>
      <c r="AJ25" s="71">
        <f t="shared" ca="1" si="12"/>
        <v>0</v>
      </c>
    </row>
    <row r="26" spans="2:36" ht="15.6" x14ac:dyDescent="0.3">
      <c r="B26" s="18">
        <v>22</v>
      </c>
      <c r="C26" s="40" t="str">
        <f>'ANNUAL SHEET'!C26</f>
        <v/>
      </c>
      <c r="D26" s="128"/>
      <c r="E26" s="128"/>
      <c r="F26" s="48">
        <f t="shared" ca="1" si="0"/>
        <v>122</v>
      </c>
      <c r="G26" s="49" t="str">
        <f>IFERROR(_xlfn.XLOOKUP(C26,'MONTHLY SHEET'!$C$5:$C$104,'MONTHLY SHEET'!$E$5:$E$104),"NOT IN TABLE")</f>
        <v>NOT IN TABLE</v>
      </c>
      <c r="H26" s="132"/>
      <c r="I26" s="136">
        <f>'ANNUAL SHEET'!D26</f>
        <v>0</v>
      </c>
      <c r="J26" s="137">
        <f>'ANNUAL SHEET'!E26</f>
        <v>0</v>
      </c>
      <c r="K26" s="55">
        <f>'ANNUAL SHEET'!AO26</f>
        <v>0</v>
      </c>
      <c r="L26" s="141">
        <v>0</v>
      </c>
      <c r="M26" s="119">
        <v>0</v>
      </c>
      <c r="N26" s="119">
        <v>0</v>
      </c>
      <c r="O26" s="119">
        <v>0</v>
      </c>
      <c r="P26" s="119">
        <v>0</v>
      </c>
      <c r="Q26" s="119">
        <v>0</v>
      </c>
      <c r="R26" s="28">
        <f t="shared" si="1"/>
        <v>0</v>
      </c>
      <c r="S26" s="149">
        <f t="shared" si="13"/>
        <v>0</v>
      </c>
      <c r="T26" s="43">
        <v>0</v>
      </c>
      <c r="U26" s="32">
        <f t="shared" ca="1" si="2"/>
        <v>0</v>
      </c>
      <c r="V26" s="32">
        <f t="shared" ca="1" si="3"/>
        <v>0</v>
      </c>
      <c r="W26" s="32">
        <f t="shared" ca="1" si="4"/>
        <v>0</v>
      </c>
      <c r="X26" s="32">
        <f t="shared" ca="1" si="5"/>
        <v>0</v>
      </c>
      <c r="Y26" s="32">
        <f t="shared" ca="1" si="6"/>
        <v>0</v>
      </c>
      <c r="Z26" s="32">
        <f t="shared" ca="1" si="7"/>
        <v>0</v>
      </c>
      <c r="AA26" s="32">
        <f t="shared" ca="1" si="14"/>
        <v>0</v>
      </c>
      <c r="AB26" s="32">
        <f t="shared" si="15"/>
        <v>0</v>
      </c>
      <c r="AC26" s="32">
        <f t="shared" si="16"/>
        <v>0</v>
      </c>
      <c r="AD26" s="32">
        <f t="shared" ca="1" si="17"/>
        <v>0</v>
      </c>
      <c r="AE26" s="32">
        <f t="shared" ca="1" si="8"/>
        <v>0</v>
      </c>
      <c r="AF26" s="32">
        <f t="shared" ca="1" si="9"/>
        <v>0</v>
      </c>
      <c r="AG26" s="32">
        <f t="shared" si="10"/>
        <v>0</v>
      </c>
      <c r="AH26" s="32">
        <f t="shared" ca="1" si="11"/>
        <v>0</v>
      </c>
      <c r="AI26" s="119">
        <v>0</v>
      </c>
      <c r="AJ26" s="71">
        <f t="shared" ca="1" si="12"/>
        <v>0</v>
      </c>
    </row>
    <row r="27" spans="2:36" ht="15.6" x14ac:dyDescent="0.3">
      <c r="B27" s="18">
        <v>23</v>
      </c>
      <c r="C27" s="40" t="str">
        <f>'ANNUAL SHEET'!C27</f>
        <v/>
      </c>
      <c r="D27" s="128"/>
      <c r="E27" s="128"/>
      <c r="F27" s="48">
        <f t="shared" ca="1" si="0"/>
        <v>122</v>
      </c>
      <c r="G27" s="49" t="str">
        <f>IFERROR(_xlfn.XLOOKUP(C27,'MONTHLY SHEET'!$C$5:$C$104,'MONTHLY SHEET'!$E$5:$E$104),"NOT IN TABLE")</f>
        <v>NOT IN TABLE</v>
      </c>
      <c r="H27" s="132"/>
      <c r="I27" s="136">
        <f>'ANNUAL SHEET'!D27</f>
        <v>0</v>
      </c>
      <c r="J27" s="137">
        <f>'ANNUAL SHEET'!E27</f>
        <v>0</v>
      </c>
      <c r="K27" s="55">
        <f>'ANNUAL SHEET'!AO27</f>
        <v>0</v>
      </c>
      <c r="L27" s="141">
        <v>0</v>
      </c>
      <c r="M27" s="119">
        <v>0</v>
      </c>
      <c r="N27" s="119">
        <v>0</v>
      </c>
      <c r="O27" s="119">
        <v>0</v>
      </c>
      <c r="P27" s="119">
        <v>0</v>
      </c>
      <c r="Q27" s="119">
        <v>0</v>
      </c>
      <c r="R27" s="28">
        <f t="shared" si="1"/>
        <v>0</v>
      </c>
      <c r="S27" s="149">
        <f t="shared" si="13"/>
        <v>0</v>
      </c>
      <c r="T27" s="43">
        <v>0</v>
      </c>
      <c r="U27" s="32">
        <f t="shared" ca="1" si="2"/>
        <v>0</v>
      </c>
      <c r="V27" s="32">
        <f t="shared" ca="1" si="3"/>
        <v>0</v>
      </c>
      <c r="W27" s="32">
        <f t="shared" ca="1" si="4"/>
        <v>0</v>
      </c>
      <c r="X27" s="32">
        <f t="shared" ca="1" si="5"/>
        <v>0</v>
      </c>
      <c r="Y27" s="32">
        <f t="shared" ca="1" si="6"/>
        <v>0</v>
      </c>
      <c r="Z27" s="32">
        <f t="shared" ca="1" si="7"/>
        <v>0</v>
      </c>
      <c r="AA27" s="32">
        <f t="shared" ca="1" si="14"/>
        <v>0</v>
      </c>
      <c r="AB27" s="32">
        <f t="shared" si="15"/>
        <v>0</v>
      </c>
      <c r="AC27" s="32">
        <f t="shared" si="16"/>
        <v>0</v>
      </c>
      <c r="AD27" s="32">
        <f t="shared" ca="1" si="17"/>
        <v>0</v>
      </c>
      <c r="AE27" s="32">
        <f t="shared" ca="1" si="8"/>
        <v>0</v>
      </c>
      <c r="AF27" s="32">
        <f t="shared" ca="1" si="9"/>
        <v>0</v>
      </c>
      <c r="AG27" s="32">
        <f t="shared" si="10"/>
        <v>0</v>
      </c>
      <c r="AH27" s="32">
        <f t="shared" ca="1" si="11"/>
        <v>0</v>
      </c>
      <c r="AI27" s="119">
        <v>0</v>
      </c>
      <c r="AJ27" s="71">
        <f t="shared" ca="1" si="12"/>
        <v>0</v>
      </c>
    </row>
    <row r="28" spans="2:36" ht="15.6" x14ac:dyDescent="0.3">
      <c r="B28" s="18">
        <v>24</v>
      </c>
      <c r="C28" s="40" t="str">
        <f>'ANNUAL SHEET'!C28</f>
        <v/>
      </c>
      <c r="D28" s="128"/>
      <c r="E28" s="128"/>
      <c r="F28" s="48">
        <f t="shared" ca="1" si="0"/>
        <v>122</v>
      </c>
      <c r="G28" s="49" t="str">
        <f>IFERROR(_xlfn.XLOOKUP(C28,'MONTHLY SHEET'!$C$5:$C$104,'MONTHLY SHEET'!$E$5:$E$104),"NOT IN TABLE")</f>
        <v>NOT IN TABLE</v>
      </c>
      <c r="H28" s="132"/>
      <c r="I28" s="136">
        <f>'ANNUAL SHEET'!D28</f>
        <v>0</v>
      </c>
      <c r="J28" s="137">
        <f>'ANNUAL SHEET'!E28</f>
        <v>0</v>
      </c>
      <c r="K28" s="55">
        <f>'ANNUAL SHEET'!AO28</f>
        <v>0</v>
      </c>
      <c r="L28" s="141">
        <v>0</v>
      </c>
      <c r="M28" s="119">
        <v>0</v>
      </c>
      <c r="N28" s="119">
        <v>0</v>
      </c>
      <c r="O28" s="119">
        <v>0</v>
      </c>
      <c r="P28" s="119">
        <v>0</v>
      </c>
      <c r="Q28" s="119">
        <v>0</v>
      </c>
      <c r="R28" s="28">
        <f t="shared" si="1"/>
        <v>0</v>
      </c>
      <c r="S28" s="149">
        <f t="shared" si="13"/>
        <v>0</v>
      </c>
      <c r="T28" s="43">
        <v>0</v>
      </c>
      <c r="U28" s="32">
        <f t="shared" ca="1" si="2"/>
        <v>0</v>
      </c>
      <c r="V28" s="32">
        <f t="shared" ca="1" si="3"/>
        <v>0</v>
      </c>
      <c r="W28" s="32">
        <f t="shared" ca="1" si="4"/>
        <v>0</v>
      </c>
      <c r="X28" s="32">
        <f t="shared" ca="1" si="5"/>
        <v>0</v>
      </c>
      <c r="Y28" s="32">
        <f t="shared" ca="1" si="6"/>
        <v>0</v>
      </c>
      <c r="Z28" s="32">
        <f t="shared" ca="1" si="7"/>
        <v>0</v>
      </c>
      <c r="AA28" s="32">
        <f t="shared" ca="1" si="14"/>
        <v>0</v>
      </c>
      <c r="AB28" s="32">
        <f t="shared" si="15"/>
        <v>0</v>
      </c>
      <c r="AC28" s="32">
        <f t="shared" si="16"/>
        <v>0</v>
      </c>
      <c r="AD28" s="32">
        <f t="shared" ca="1" si="17"/>
        <v>0</v>
      </c>
      <c r="AE28" s="32">
        <f t="shared" ca="1" si="8"/>
        <v>0</v>
      </c>
      <c r="AF28" s="32">
        <f t="shared" ca="1" si="9"/>
        <v>0</v>
      </c>
      <c r="AG28" s="32">
        <f t="shared" si="10"/>
        <v>0</v>
      </c>
      <c r="AH28" s="32">
        <f t="shared" ca="1" si="11"/>
        <v>0</v>
      </c>
      <c r="AI28" s="119">
        <v>0</v>
      </c>
      <c r="AJ28" s="71">
        <f t="shared" ca="1" si="12"/>
        <v>0</v>
      </c>
    </row>
    <row r="29" spans="2:36" ht="15.6" x14ac:dyDescent="0.3">
      <c r="B29" s="18">
        <v>25</v>
      </c>
      <c r="C29" s="40" t="str">
        <f>'ANNUAL SHEET'!C29</f>
        <v/>
      </c>
      <c r="D29" s="128"/>
      <c r="E29" s="128"/>
      <c r="F29" s="48">
        <f t="shared" ca="1" si="0"/>
        <v>122</v>
      </c>
      <c r="G29" s="49" t="str">
        <f>IFERROR(_xlfn.XLOOKUP(C29,'MONTHLY SHEET'!$C$5:$C$104,'MONTHLY SHEET'!$E$5:$E$104),"NOT IN TABLE")</f>
        <v>NOT IN TABLE</v>
      </c>
      <c r="H29" s="132"/>
      <c r="I29" s="136">
        <f>'ANNUAL SHEET'!D29</f>
        <v>0</v>
      </c>
      <c r="J29" s="137">
        <f>'ANNUAL SHEET'!E29</f>
        <v>0</v>
      </c>
      <c r="K29" s="55">
        <f>'ANNUAL SHEET'!AO29</f>
        <v>0</v>
      </c>
      <c r="L29" s="141">
        <v>0</v>
      </c>
      <c r="M29" s="119">
        <v>0</v>
      </c>
      <c r="N29" s="119">
        <v>0</v>
      </c>
      <c r="O29" s="119">
        <v>0</v>
      </c>
      <c r="P29" s="119">
        <v>0</v>
      </c>
      <c r="Q29" s="119">
        <v>0</v>
      </c>
      <c r="R29" s="28">
        <f t="shared" si="1"/>
        <v>0</v>
      </c>
      <c r="S29" s="149">
        <f t="shared" si="13"/>
        <v>0</v>
      </c>
      <c r="T29" s="43">
        <v>0</v>
      </c>
      <c r="U29" s="32">
        <f t="shared" ca="1" si="2"/>
        <v>0</v>
      </c>
      <c r="V29" s="32">
        <f t="shared" ca="1" si="3"/>
        <v>0</v>
      </c>
      <c r="W29" s="32">
        <f t="shared" ca="1" si="4"/>
        <v>0</v>
      </c>
      <c r="X29" s="32">
        <f t="shared" ca="1" si="5"/>
        <v>0</v>
      </c>
      <c r="Y29" s="32">
        <f t="shared" ca="1" si="6"/>
        <v>0</v>
      </c>
      <c r="Z29" s="32">
        <f t="shared" ca="1" si="7"/>
        <v>0</v>
      </c>
      <c r="AA29" s="32">
        <f t="shared" ca="1" si="14"/>
        <v>0</v>
      </c>
      <c r="AB29" s="32">
        <f t="shared" si="15"/>
        <v>0</v>
      </c>
      <c r="AC29" s="32">
        <f t="shared" si="16"/>
        <v>0</v>
      </c>
      <c r="AD29" s="32">
        <f t="shared" ca="1" si="17"/>
        <v>0</v>
      </c>
      <c r="AE29" s="32">
        <f t="shared" ca="1" si="8"/>
        <v>0</v>
      </c>
      <c r="AF29" s="32">
        <f t="shared" ca="1" si="9"/>
        <v>0</v>
      </c>
      <c r="AG29" s="32">
        <f t="shared" si="10"/>
        <v>0</v>
      </c>
      <c r="AH29" s="32">
        <f t="shared" ca="1" si="11"/>
        <v>0</v>
      </c>
      <c r="AI29" s="119">
        <v>0</v>
      </c>
      <c r="AJ29" s="71">
        <f t="shared" ca="1" si="12"/>
        <v>0</v>
      </c>
    </row>
    <row r="30" spans="2:36" ht="15.6" x14ac:dyDescent="0.3">
      <c r="B30" s="18">
        <v>26</v>
      </c>
      <c r="C30" s="40" t="str">
        <f>'ANNUAL SHEET'!C30</f>
        <v/>
      </c>
      <c r="D30" s="128"/>
      <c r="E30" s="128"/>
      <c r="F30" s="48">
        <f t="shared" ca="1" si="0"/>
        <v>122</v>
      </c>
      <c r="G30" s="49" t="str">
        <f>IFERROR(_xlfn.XLOOKUP(C30,'MONTHLY SHEET'!$C$5:$C$104,'MONTHLY SHEET'!$E$5:$E$104),"NOT IN TABLE")</f>
        <v>NOT IN TABLE</v>
      </c>
      <c r="H30" s="132"/>
      <c r="I30" s="136">
        <f>'ANNUAL SHEET'!D30</f>
        <v>0</v>
      </c>
      <c r="J30" s="137">
        <f>'ANNUAL SHEET'!E30</f>
        <v>0</v>
      </c>
      <c r="K30" s="55">
        <f>'ANNUAL SHEET'!AO30</f>
        <v>0</v>
      </c>
      <c r="L30" s="141">
        <v>0</v>
      </c>
      <c r="M30" s="119">
        <v>0</v>
      </c>
      <c r="N30" s="119">
        <v>0</v>
      </c>
      <c r="O30" s="119">
        <v>0</v>
      </c>
      <c r="P30" s="119">
        <v>0</v>
      </c>
      <c r="Q30" s="119">
        <v>0</v>
      </c>
      <c r="R30" s="28">
        <f t="shared" si="1"/>
        <v>0</v>
      </c>
      <c r="S30" s="149">
        <f t="shared" si="13"/>
        <v>0</v>
      </c>
      <c r="T30" s="43">
        <v>0</v>
      </c>
      <c r="U30" s="32">
        <f t="shared" ca="1" si="2"/>
        <v>0</v>
      </c>
      <c r="V30" s="32">
        <f t="shared" ca="1" si="3"/>
        <v>0</v>
      </c>
      <c r="W30" s="32">
        <f t="shared" ca="1" si="4"/>
        <v>0</v>
      </c>
      <c r="X30" s="32">
        <f t="shared" ca="1" si="5"/>
        <v>0</v>
      </c>
      <c r="Y30" s="32">
        <f t="shared" ca="1" si="6"/>
        <v>0</v>
      </c>
      <c r="Z30" s="32">
        <f t="shared" ca="1" si="7"/>
        <v>0</v>
      </c>
      <c r="AA30" s="32">
        <f t="shared" ca="1" si="14"/>
        <v>0</v>
      </c>
      <c r="AB30" s="32">
        <f t="shared" si="15"/>
        <v>0</v>
      </c>
      <c r="AC30" s="32">
        <f t="shared" si="16"/>
        <v>0</v>
      </c>
      <c r="AD30" s="32">
        <f t="shared" ca="1" si="17"/>
        <v>0</v>
      </c>
      <c r="AE30" s="32">
        <f t="shared" ca="1" si="8"/>
        <v>0</v>
      </c>
      <c r="AF30" s="32">
        <f t="shared" ca="1" si="9"/>
        <v>0</v>
      </c>
      <c r="AG30" s="32">
        <f t="shared" si="10"/>
        <v>0</v>
      </c>
      <c r="AH30" s="32">
        <f t="shared" ca="1" si="11"/>
        <v>0</v>
      </c>
      <c r="AI30" s="119">
        <v>0</v>
      </c>
      <c r="AJ30" s="71">
        <f t="shared" ca="1" si="12"/>
        <v>0</v>
      </c>
    </row>
    <row r="31" spans="2:36" ht="15.6" x14ac:dyDescent="0.3">
      <c r="B31" s="18">
        <v>27</v>
      </c>
      <c r="C31" s="40" t="str">
        <f>'ANNUAL SHEET'!C31</f>
        <v/>
      </c>
      <c r="D31" s="128"/>
      <c r="E31" s="128"/>
      <c r="F31" s="48">
        <f t="shared" ca="1" si="0"/>
        <v>122</v>
      </c>
      <c r="G31" s="49" t="str">
        <f>IFERROR(_xlfn.XLOOKUP(C31,'MONTHLY SHEET'!$C$5:$C$104,'MONTHLY SHEET'!$E$5:$E$104),"NOT IN TABLE")</f>
        <v>NOT IN TABLE</v>
      </c>
      <c r="H31" s="132"/>
      <c r="I31" s="136">
        <f>'ANNUAL SHEET'!D31</f>
        <v>0</v>
      </c>
      <c r="J31" s="137">
        <f>'ANNUAL SHEET'!E31</f>
        <v>0</v>
      </c>
      <c r="K31" s="55">
        <f>'ANNUAL SHEET'!AO31</f>
        <v>0</v>
      </c>
      <c r="L31" s="141">
        <v>0</v>
      </c>
      <c r="M31" s="119">
        <v>0</v>
      </c>
      <c r="N31" s="119">
        <v>0</v>
      </c>
      <c r="O31" s="119">
        <v>0</v>
      </c>
      <c r="P31" s="119">
        <v>0</v>
      </c>
      <c r="Q31" s="119">
        <v>0</v>
      </c>
      <c r="R31" s="28">
        <f t="shared" si="1"/>
        <v>0</v>
      </c>
      <c r="S31" s="149">
        <f t="shared" si="13"/>
        <v>0</v>
      </c>
      <c r="T31" s="43">
        <v>0</v>
      </c>
      <c r="U31" s="32">
        <f t="shared" ca="1" si="2"/>
        <v>0</v>
      </c>
      <c r="V31" s="32">
        <f t="shared" ca="1" si="3"/>
        <v>0</v>
      </c>
      <c r="W31" s="32">
        <f t="shared" ca="1" si="4"/>
        <v>0</v>
      </c>
      <c r="X31" s="32">
        <f t="shared" ca="1" si="5"/>
        <v>0</v>
      </c>
      <c r="Y31" s="32">
        <f t="shared" ca="1" si="6"/>
        <v>0</v>
      </c>
      <c r="Z31" s="32">
        <f t="shared" ca="1" si="7"/>
        <v>0</v>
      </c>
      <c r="AA31" s="32">
        <f t="shared" ca="1" si="14"/>
        <v>0</v>
      </c>
      <c r="AB31" s="32">
        <f t="shared" si="15"/>
        <v>0</v>
      </c>
      <c r="AC31" s="32">
        <f t="shared" si="16"/>
        <v>0</v>
      </c>
      <c r="AD31" s="32">
        <f t="shared" ca="1" si="17"/>
        <v>0</v>
      </c>
      <c r="AE31" s="32">
        <f t="shared" ca="1" si="8"/>
        <v>0</v>
      </c>
      <c r="AF31" s="32">
        <f t="shared" ca="1" si="9"/>
        <v>0</v>
      </c>
      <c r="AG31" s="32">
        <f t="shared" si="10"/>
        <v>0</v>
      </c>
      <c r="AH31" s="32">
        <f t="shared" ca="1" si="11"/>
        <v>0</v>
      </c>
      <c r="AI31" s="119">
        <v>0</v>
      </c>
      <c r="AJ31" s="71">
        <f t="shared" ca="1" si="12"/>
        <v>0</v>
      </c>
    </row>
    <row r="32" spans="2:36" ht="15.6" x14ac:dyDescent="0.3">
      <c r="B32" s="18">
        <v>28</v>
      </c>
      <c r="C32" s="40" t="str">
        <f>'ANNUAL SHEET'!C32</f>
        <v/>
      </c>
      <c r="D32" s="128"/>
      <c r="E32" s="128"/>
      <c r="F32" s="48">
        <f t="shared" ca="1" si="0"/>
        <v>122</v>
      </c>
      <c r="G32" s="49" t="str">
        <f>IFERROR(_xlfn.XLOOKUP(C32,'MONTHLY SHEET'!$C$5:$C$104,'MONTHLY SHEET'!$E$5:$E$104),"NOT IN TABLE")</f>
        <v>NOT IN TABLE</v>
      </c>
      <c r="H32" s="132"/>
      <c r="I32" s="136">
        <f>'ANNUAL SHEET'!D32</f>
        <v>0</v>
      </c>
      <c r="J32" s="137">
        <f>'ANNUAL SHEET'!E32</f>
        <v>0</v>
      </c>
      <c r="K32" s="55">
        <f>'ANNUAL SHEET'!AO32</f>
        <v>0</v>
      </c>
      <c r="L32" s="141">
        <v>0</v>
      </c>
      <c r="M32" s="119">
        <v>0</v>
      </c>
      <c r="N32" s="119">
        <v>0</v>
      </c>
      <c r="O32" s="119">
        <v>0</v>
      </c>
      <c r="P32" s="119">
        <v>0</v>
      </c>
      <c r="Q32" s="119">
        <v>0</v>
      </c>
      <c r="R32" s="28">
        <f t="shared" si="1"/>
        <v>0</v>
      </c>
      <c r="S32" s="149">
        <f t="shared" si="13"/>
        <v>0</v>
      </c>
      <c r="T32" s="43">
        <v>0</v>
      </c>
      <c r="U32" s="32">
        <f t="shared" ca="1" si="2"/>
        <v>0</v>
      </c>
      <c r="V32" s="32">
        <f t="shared" ca="1" si="3"/>
        <v>0</v>
      </c>
      <c r="W32" s="32">
        <f t="shared" ca="1" si="4"/>
        <v>0</v>
      </c>
      <c r="X32" s="32">
        <f t="shared" ca="1" si="5"/>
        <v>0</v>
      </c>
      <c r="Y32" s="32">
        <f t="shared" ca="1" si="6"/>
        <v>0</v>
      </c>
      <c r="Z32" s="32">
        <f t="shared" ca="1" si="7"/>
        <v>0</v>
      </c>
      <c r="AA32" s="32">
        <f t="shared" ca="1" si="14"/>
        <v>0</v>
      </c>
      <c r="AB32" s="32">
        <f t="shared" si="15"/>
        <v>0</v>
      </c>
      <c r="AC32" s="32">
        <f t="shared" si="16"/>
        <v>0</v>
      </c>
      <c r="AD32" s="32">
        <f t="shared" ca="1" si="17"/>
        <v>0</v>
      </c>
      <c r="AE32" s="32">
        <f t="shared" ca="1" si="8"/>
        <v>0</v>
      </c>
      <c r="AF32" s="32">
        <f t="shared" ca="1" si="9"/>
        <v>0</v>
      </c>
      <c r="AG32" s="32">
        <f t="shared" si="10"/>
        <v>0</v>
      </c>
      <c r="AH32" s="32">
        <f t="shared" ca="1" si="11"/>
        <v>0</v>
      </c>
      <c r="AI32" s="119">
        <v>0</v>
      </c>
      <c r="AJ32" s="71">
        <f t="shared" ca="1" si="12"/>
        <v>0</v>
      </c>
    </row>
    <row r="33" spans="2:36" ht="15.6" x14ac:dyDescent="0.3">
      <c r="B33" s="18">
        <v>29</v>
      </c>
      <c r="C33" s="40" t="str">
        <f>'ANNUAL SHEET'!C33</f>
        <v/>
      </c>
      <c r="D33" s="128"/>
      <c r="E33" s="128"/>
      <c r="F33" s="48">
        <f t="shared" ca="1" si="0"/>
        <v>122</v>
      </c>
      <c r="G33" s="49" t="str">
        <f>IFERROR(_xlfn.XLOOKUP(C33,'MONTHLY SHEET'!$C$5:$C$104,'MONTHLY SHEET'!$E$5:$E$104),"NOT IN TABLE")</f>
        <v>NOT IN TABLE</v>
      </c>
      <c r="H33" s="132"/>
      <c r="I33" s="136">
        <f>'ANNUAL SHEET'!D33</f>
        <v>0</v>
      </c>
      <c r="J33" s="137">
        <f>'ANNUAL SHEET'!E33</f>
        <v>0</v>
      </c>
      <c r="K33" s="55">
        <f>'ANNUAL SHEET'!AO33</f>
        <v>0</v>
      </c>
      <c r="L33" s="141">
        <v>0</v>
      </c>
      <c r="M33" s="119">
        <v>0</v>
      </c>
      <c r="N33" s="119">
        <v>0</v>
      </c>
      <c r="O33" s="119">
        <v>0</v>
      </c>
      <c r="P33" s="119">
        <v>0</v>
      </c>
      <c r="Q33" s="119">
        <v>0</v>
      </c>
      <c r="R33" s="28">
        <f t="shared" si="1"/>
        <v>0</v>
      </c>
      <c r="S33" s="149">
        <f t="shared" si="13"/>
        <v>0</v>
      </c>
      <c r="T33" s="43">
        <v>0</v>
      </c>
      <c r="U33" s="32">
        <f t="shared" ca="1" si="2"/>
        <v>0</v>
      </c>
      <c r="V33" s="32">
        <f t="shared" ca="1" si="3"/>
        <v>0</v>
      </c>
      <c r="W33" s="32">
        <f t="shared" ca="1" si="4"/>
        <v>0</v>
      </c>
      <c r="X33" s="32">
        <f t="shared" ca="1" si="5"/>
        <v>0</v>
      </c>
      <c r="Y33" s="32">
        <f t="shared" ca="1" si="6"/>
        <v>0</v>
      </c>
      <c r="Z33" s="32">
        <f t="shared" ca="1" si="7"/>
        <v>0</v>
      </c>
      <c r="AA33" s="32">
        <f t="shared" ca="1" si="14"/>
        <v>0</v>
      </c>
      <c r="AB33" s="32">
        <f t="shared" si="15"/>
        <v>0</v>
      </c>
      <c r="AC33" s="32">
        <f t="shared" si="16"/>
        <v>0</v>
      </c>
      <c r="AD33" s="32">
        <f t="shared" ca="1" si="17"/>
        <v>0</v>
      </c>
      <c r="AE33" s="32">
        <f t="shared" ca="1" si="8"/>
        <v>0</v>
      </c>
      <c r="AF33" s="32">
        <f t="shared" ca="1" si="9"/>
        <v>0</v>
      </c>
      <c r="AG33" s="32">
        <f t="shared" si="10"/>
        <v>0</v>
      </c>
      <c r="AH33" s="32">
        <f t="shared" ca="1" si="11"/>
        <v>0</v>
      </c>
      <c r="AI33" s="119">
        <v>0</v>
      </c>
      <c r="AJ33" s="71">
        <f t="shared" ca="1" si="12"/>
        <v>0</v>
      </c>
    </row>
    <row r="34" spans="2:36" ht="15.6" x14ac:dyDescent="0.3">
      <c r="B34" s="18">
        <v>30</v>
      </c>
      <c r="C34" s="40" t="str">
        <f>'ANNUAL SHEET'!C34</f>
        <v/>
      </c>
      <c r="D34" s="128"/>
      <c r="E34" s="128"/>
      <c r="F34" s="48">
        <f t="shared" ca="1" si="0"/>
        <v>122</v>
      </c>
      <c r="G34" s="49" t="str">
        <f>IFERROR(_xlfn.XLOOKUP(C34,'MONTHLY SHEET'!$C$5:$C$104,'MONTHLY SHEET'!$E$5:$E$104),"NOT IN TABLE")</f>
        <v>NOT IN TABLE</v>
      </c>
      <c r="H34" s="132"/>
      <c r="I34" s="136">
        <f>'ANNUAL SHEET'!D34</f>
        <v>0</v>
      </c>
      <c r="J34" s="137">
        <f>'ANNUAL SHEET'!E34</f>
        <v>0</v>
      </c>
      <c r="K34" s="55">
        <f>'ANNUAL SHEET'!AO34</f>
        <v>0</v>
      </c>
      <c r="L34" s="141">
        <v>0</v>
      </c>
      <c r="M34" s="119">
        <v>0</v>
      </c>
      <c r="N34" s="119">
        <v>0</v>
      </c>
      <c r="O34" s="119">
        <v>0</v>
      </c>
      <c r="P34" s="119">
        <v>0</v>
      </c>
      <c r="Q34" s="119">
        <v>0</v>
      </c>
      <c r="R34" s="28">
        <f t="shared" si="1"/>
        <v>0</v>
      </c>
      <c r="S34" s="149">
        <f t="shared" si="13"/>
        <v>0</v>
      </c>
      <c r="T34" s="43">
        <v>0</v>
      </c>
      <c r="U34" s="32">
        <f t="shared" ca="1" si="2"/>
        <v>0</v>
      </c>
      <c r="V34" s="32">
        <f t="shared" ca="1" si="3"/>
        <v>0</v>
      </c>
      <c r="W34" s="32">
        <f t="shared" ca="1" si="4"/>
        <v>0</v>
      </c>
      <c r="X34" s="32">
        <f t="shared" ca="1" si="5"/>
        <v>0</v>
      </c>
      <c r="Y34" s="32">
        <f t="shared" ca="1" si="6"/>
        <v>0</v>
      </c>
      <c r="Z34" s="32">
        <f t="shared" ca="1" si="7"/>
        <v>0</v>
      </c>
      <c r="AA34" s="32">
        <f t="shared" ca="1" si="14"/>
        <v>0</v>
      </c>
      <c r="AB34" s="32">
        <f t="shared" si="15"/>
        <v>0</v>
      </c>
      <c r="AC34" s="32">
        <f t="shared" si="16"/>
        <v>0</v>
      </c>
      <c r="AD34" s="32">
        <f t="shared" ca="1" si="17"/>
        <v>0</v>
      </c>
      <c r="AE34" s="32">
        <f t="shared" ca="1" si="8"/>
        <v>0</v>
      </c>
      <c r="AF34" s="32">
        <f t="shared" ca="1" si="9"/>
        <v>0</v>
      </c>
      <c r="AG34" s="32">
        <f t="shared" si="10"/>
        <v>0</v>
      </c>
      <c r="AH34" s="32">
        <f t="shared" ca="1" si="11"/>
        <v>0</v>
      </c>
      <c r="AI34" s="119">
        <v>0</v>
      </c>
      <c r="AJ34" s="71">
        <f t="shared" ca="1" si="12"/>
        <v>0</v>
      </c>
    </row>
    <row r="35" spans="2:36" ht="15.6" x14ac:dyDescent="0.3">
      <c r="B35" s="18">
        <v>31</v>
      </c>
      <c r="C35" s="40" t="str">
        <f>'ANNUAL SHEET'!C35</f>
        <v/>
      </c>
      <c r="D35" s="128"/>
      <c r="E35" s="128"/>
      <c r="F35" s="48">
        <f t="shared" ca="1" si="0"/>
        <v>122</v>
      </c>
      <c r="G35" s="49" t="str">
        <f>IFERROR(_xlfn.XLOOKUP(C35,'MONTHLY SHEET'!$C$5:$C$104,'MONTHLY SHEET'!$E$5:$E$104),"NOT IN TABLE")</f>
        <v>NOT IN TABLE</v>
      </c>
      <c r="H35" s="132"/>
      <c r="I35" s="136">
        <f>'ANNUAL SHEET'!D35</f>
        <v>0</v>
      </c>
      <c r="J35" s="137">
        <f>'ANNUAL SHEET'!E35</f>
        <v>0</v>
      </c>
      <c r="K35" s="55">
        <f>'ANNUAL SHEET'!AO35</f>
        <v>0</v>
      </c>
      <c r="L35" s="141">
        <v>0</v>
      </c>
      <c r="M35" s="119">
        <v>0</v>
      </c>
      <c r="N35" s="119">
        <v>0</v>
      </c>
      <c r="O35" s="119">
        <v>0</v>
      </c>
      <c r="P35" s="119">
        <v>0</v>
      </c>
      <c r="Q35" s="119">
        <v>0</v>
      </c>
      <c r="R35" s="28">
        <f t="shared" si="1"/>
        <v>0</v>
      </c>
      <c r="S35" s="149">
        <f t="shared" si="13"/>
        <v>0</v>
      </c>
      <c r="T35" s="43">
        <v>0</v>
      </c>
      <c r="U35" s="32">
        <f t="shared" ca="1" si="2"/>
        <v>0</v>
      </c>
      <c r="V35" s="32">
        <f t="shared" ca="1" si="3"/>
        <v>0</v>
      </c>
      <c r="W35" s="32">
        <f t="shared" ca="1" si="4"/>
        <v>0</v>
      </c>
      <c r="X35" s="32">
        <f t="shared" ca="1" si="5"/>
        <v>0</v>
      </c>
      <c r="Y35" s="32">
        <f t="shared" ca="1" si="6"/>
        <v>0</v>
      </c>
      <c r="Z35" s="32">
        <f t="shared" ca="1" si="7"/>
        <v>0</v>
      </c>
      <c r="AA35" s="32">
        <f t="shared" ca="1" si="14"/>
        <v>0</v>
      </c>
      <c r="AB35" s="32">
        <f t="shared" si="15"/>
        <v>0</v>
      </c>
      <c r="AC35" s="32">
        <f t="shared" si="16"/>
        <v>0</v>
      </c>
      <c r="AD35" s="32">
        <f t="shared" ca="1" si="17"/>
        <v>0</v>
      </c>
      <c r="AE35" s="32">
        <f t="shared" ca="1" si="8"/>
        <v>0</v>
      </c>
      <c r="AF35" s="32">
        <f t="shared" ca="1" si="9"/>
        <v>0</v>
      </c>
      <c r="AG35" s="32">
        <f t="shared" si="10"/>
        <v>0</v>
      </c>
      <c r="AH35" s="32">
        <f t="shared" ca="1" si="11"/>
        <v>0</v>
      </c>
      <c r="AI35" s="119">
        <v>0</v>
      </c>
      <c r="AJ35" s="71">
        <f t="shared" ca="1" si="12"/>
        <v>0</v>
      </c>
    </row>
    <row r="36" spans="2:36" ht="15.6" x14ac:dyDescent="0.3">
      <c r="B36" s="18">
        <v>32</v>
      </c>
      <c r="C36" s="40" t="str">
        <f>'ANNUAL SHEET'!C36</f>
        <v/>
      </c>
      <c r="D36" s="128"/>
      <c r="E36" s="128"/>
      <c r="F36" s="48">
        <f t="shared" ca="1" si="0"/>
        <v>122</v>
      </c>
      <c r="G36" s="49" t="str">
        <f>IFERROR(_xlfn.XLOOKUP(C36,'MONTHLY SHEET'!$C$5:$C$104,'MONTHLY SHEET'!$E$5:$E$104),"NOT IN TABLE")</f>
        <v>NOT IN TABLE</v>
      </c>
      <c r="H36" s="132"/>
      <c r="I36" s="136">
        <f>'ANNUAL SHEET'!D36</f>
        <v>0</v>
      </c>
      <c r="J36" s="137">
        <f>'ANNUAL SHEET'!E36</f>
        <v>0</v>
      </c>
      <c r="K36" s="55">
        <f>'ANNUAL SHEET'!AO36</f>
        <v>0</v>
      </c>
      <c r="L36" s="141">
        <v>0</v>
      </c>
      <c r="M36" s="119">
        <v>0</v>
      </c>
      <c r="N36" s="119">
        <v>0</v>
      </c>
      <c r="O36" s="119">
        <v>0</v>
      </c>
      <c r="P36" s="119">
        <v>0</v>
      </c>
      <c r="Q36" s="119">
        <v>0</v>
      </c>
      <c r="R36" s="28">
        <f t="shared" si="1"/>
        <v>0</v>
      </c>
      <c r="S36" s="149">
        <f t="shared" si="13"/>
        <v>0</v>
      </c>
      <c r="T36" s="43">
        <v>0</v>
      </c>
      <c r="U36" s="32">
        <f t="shared" ca="1" si="2"/>
        <v>0</v>
      </c>
      <c r="V36" s="32">
        <f t="shared" ca="1" si="3"/>
        <v>0</v>
      </c>
      <c r="W36" s="32">
        <f t="shared" ca="1" si="4"/>
        <v>0</v>
      </c>
      <c r="X36" s="32">
        <f t="shared" ca="1" si="5"/>
        <v>0</v>
      </c>
      <c r="Y36" s="32">
        <f t="shared" ca="1" si="6"/>
        <v>0</v>
      </c>
      <c r="Z36" s="32">
        <f t="shared" ca="1" si="7"/>
        <v>0</v>
      </c>
      <c r="AA36" s="32">
        <f t="shared" ca="1" si="14"/>
        <v>0</v>
      </c>
      <c r="AB36" s="32">
        <f t="shared" si="15"/>
        <v>0</v>
      </c>
      <c r="AC36" s="32">
        <f t="shared" si="16"/>
        <v>0</v>
      </c>
      <c r="AD36" s="32">
        <f t="shared" ca="1" si="17"/>
        <v>0</v>
      </c>
      <c r="AE36" s="32">
        <f t="shared" ca="1" si="8"/>
        <v>0</v>
      </c>
      <c r="AF36" s="32">
        <f t="shared" ca="1" si="9"/>
        <v>0</v>
      </c>
      <c r="AG36" s="32">
        <f t="shared" si="10"/>
        <v>0</v>
      </c>
      <c r="AH36" s="32">
        <f t="shared" ca="1" si="11"/>
        <v>0</v>
      </c>
      <c r="AI36" s="119">
        <v>0</v>
      </c>
      <c r="AJ36" s="71">
        <f t="shared" ca="1" si="12"/>
        <v>0</v>
      </c>
    </row>
    <row r="37" spans="2:36" ht="15.6" x14ac:dyDescent="0.3">
      <c r="B37" s="18">
        <v>33</v>
      </c>
      <c r="C37" s="40" t="str">
        <f>'ANNUAL SHEET'!C37</f>
        <v/>
      </c>
      <c r="D37" s="128"/>
      <c r="E37" s="128"/>
      <c r="F37" s="48">
        <f t="shared" ref="F37:F68" ca="1" si="18">DATEDIF(E37,TODAY(),"Y")</f>
        <v>122</v>
      </c>
      <c r="G37" s="49" t="str">
        <f>IFERROR(_xlfn.XLOOKUP(C37,'MONTHLY SHEET'!$C$5:$C$104,'MONTHLY SHEET'!$E$5:$E$104),"NOT IN TABLE")</f>
        <v>NOT IN TABLE</v>
      </c>
      <c r="H37" s="132"/>
      <c r="I37" s="136">
        <f>'ANNUAL SHEET'!D37</f>
        <v>0</v>
      </c>
      <c r="J37" s="137">
        <f>'ANNUAL SHEET'!E37</f>
        <v>0</v>
      </c>
      <c r="K37" s="55">
        <f>'ANNUAL SHEET'!AO37</f>
        <v>0</v>
      </c>
      <c r="L37" s="141">
        <v>0</v>
      </c>
      <c r="M37" s="119">
        <v>0</v>
      </c>
      <c r="N37" s="119">
        <v>0</v>
      </c>
      <c r="O37" s="119">
        <v>0</v>
      </c>
      <c r="P37" s="119">
        <v>0</v>
      </c>
      <c r="Q37" s="119">
        <v>0</v>
      </c>
      <c r="R37" s="28">
        <f t="shared" ref="R37:R68" si="19">IF(J37="NO",SUM(L37:Q37),0)</f>
        <v>0</v>
      </c>
      <c r="S37" s="149">
        <f t="shared" si="13"/>
        <v>0</v>
      </c>
      <c r="T37" s="43">
        <v>0</v>
      </c>
      <c r="U37" s="32">
        <f t="shared" ref="U37:U68" ca="1" si="20">IF(AND(J37="YES",F37&lt;=60,S37&gt;250000,S37&lt;500000),((S37-250000)*0.05),IF(AND(J37="YES",F37&gt;60,S37&gt;250000,S37&lt;500000),((S37-250000)*0.05),IF(AND(J37="NO",F37&lt;=60,S37&gt;250000,S37&lt;500000),((S37-250000)*0.05),IF(AND(J37="NO",F37&gt;60,S37&gt;300000,S37&lt;500000),((S37-300000)*0.05),IF(AND(J37="YES",F37&lt;=60,S37&gt;500000),12500,IF(AND(J37="YES",F37&gt;60,S37&gt;500000),12500,IF(AND(J37="NO",F37&lt;=60,S37&gt;500000),12500,IF(AND(J37="NO",F37&gt;60,F37&lt;80,S37&gt;500000),10000,0))))))))</f>
        <v>0</v>
      </c>
      <c r="V37" s="32">
        <f t="shared" ref="V37:V68" ca="1" si="21">IF(AND(F37&lt;=60,J37="YES",S37&gt;500000,S37&lt;750000),((S37-500000)*0.1),IF(AND(F37&gt;60,J37="YES",S37&gt;500000,S37&lt;750000),((S37-500000)*0.1),IF(AND(F37&lt;=60,J37="YES",S37&gt;750000),25000,IF(AND(F37&gt;60,J37="YES",S37&gt;750000),25000,0))))</f>
        <v>0</v>
      </c>
      <c r="W37" s="32">
        <f t="shared" ref="W37:W68" ca="1" si="22">IF(AND(F37&lt;=60,J37="YES",S37&gt;750000,S37&lt;1000000),((S37-750000)*0.15),IF(AND(F37&gt;60,J37="YES",S37&gt;750000,S37&lt;1000000),((S37-750000)*0.15),IF(AND(F37&lt;=60,J37="YES",S37&gt;1000000),37500,IF(AND(F37&gt;60,J37="YES",S37&gt;1000000),37500,0))))</f>
        <v>0</v>
      </c>
      <c r="X37" s="32">
        <f t="shared" ref="X37:X68" ca="1" si="23">IF(AND(F37&lt;=60,J37="YES",S37&gt;1000000,S37&lt;1250000),((S37-1000000)*0.2),IF(AND(F37&gt;60,J37="YES",S37&gt;1000000,S37&lt;1250000),((S37-1000000)*0.2),IF(AND(F37&lt;=60,J37="YES",S37&gt;1250000),50000,IF(AND(F37&gt;60,J37="YES",S37&gt;1250000),50000,IF(AND(F37&lt;=60,J37="NO",S37&gt;500000,S37&lt;1000000),((S37-500000)*0.2),IF(AND(F37&gt;60,J37="NO",S37&gt;500000,S37&lt;1000000),((S37-500000)*0.2),IF(AND(F37&lt;=60,J37="NO",S37&gt;500000),100000,IF(AND(F37&gt;60,J37="NO",S37&gt;500000),100000,0))))))))</f>
        <v>0</v>
      </c>
      <c r="Y37" s="32">
        <f t="shared" ref="Y37:Y68" ca="1" si="24">IF(AND(F37&lt;=60,J37="YES",S37&gt;1250000,S37&lt;1500000),((S37-1250000)*0.25),IF(AND(F37&gt;60,J37="YES",S37&gt;1250000,S37&lt;1500000),((S37-1250000)*0.25),IF(AND(F37&lt;=60,J37="YES",S37&gt;1250000),62500,IF(AND(F37&gt;60,J37="YES",S37&gt;1250000),62500,0))))</f>
        <v>0</v>
      </c>
      <c r="Z37" s="32">
        <f t="shared" ref="Z37:Z68" ca="1" si="25">IF(AND(F37&lt;=60,J37="YES",S37&gt;1500000),((S37-1500000)*0.3),IF(AND(F37&gt;60,J37="YES",S37&gt;1500000),((S37-1500000)*0.3),IF(AND(F37&lt;=60,J37="NO",S37&gt;1000000),((S37-1000000)*0.3),IF(AND(F37&gt;60,J37="NO",S37&gt;1000000),((S37-1000000)*0.3),0))))</f>
        <v>0</v>
      </c>
      <c r="AA37" s="32">
        <f t="shared" ca="1" si="14"/>
        <v>0</v>
      </c>
      <c r="AB37" s="32">
        <f t="shared" si="15"/>
        <v>0</v>
      </c>
      <c r="AC37" s="32">
        <f t="shared" si="16"/>
        <v>0</v>
      </c>
      <c r="AD37" s="32">
        <f t="shared" ca="1" si="17"/>
        <v>0</v>
      </c>
      <c r="AE37" s="32">
        <f t="shared" ref="AE37:AE68" ca="1" si="26">+AD37*0.04</f>
        <v>0</v>
      </c>
      <c r="AF37" s="32">
        <f t="shared" ref="AF37:AF68" ca="1" si="27">MROUND(AD37+AE37,10)</f>
        <v>0</v>
      </c>
      <c r="AG37" s="32">
        <f t="shared" ref="AG37:AG68" si="28">IF(AND(I37="YES",J37="NO",S37&lt;=500000),MIN(AF37,12500),0)</f>
        <v>0</v>
      </c>
      <c r="AH37" s="32">
        <f t="shared" ref="AH37:AH68" ca="1" si="29">+AF37-AG37</f>
        <v>0</v>
      </c>
      <c r="AI37" s="119">
        <v>0</v>
      </c>
      <c r="AJ37" s="71">
        <f t="shared" ref="AJ37:AJ68" ca="1" si="30">+AH37-AI37</f>
        <v>0</v>
      </c>
    </row>
    <row r="38" spans="2:36" ht="15.6" x14ac:dyDescent="0.3">
      <c r="B38" s="18">
        <v>34</v>
      </c>
      <c r="C38" s="40" t="str">
        <f>'ANNUAL SHEET'!C38</f>
        <v/>
      </c>
      <c r="D38" s="128"/>
      <c r="E38" s="128"/>
      <c r="F38" s="48">
        <f t="shared" ca="1" si="18"/>
        <v>122</v>
      </c>
      <c r="G38" s="49" t="str">
        <f>IFERROR(_xlfn.XLOOKUP(C38,'MONTHLY SHEET'!$C$5:$C$104,'MONTHLY SHEET'!$E$5:$E$104),"NOT IN TABLE")</f>
        <v>NOT IN TABLE</v>
      </c>
      <c r="H38" s="132"/>
      <c r="I38" s="136">
        <f>'ANNUAL SHEET'!D38</f>
        <v>0</v>
      </c>
      <c r="J38" s="137">
        <f>'ANNUAL SHEET'!E38</f>
        <v>0</v>
      </c>
      <c r="K38" s="55">
        <f>'ANNUAL SHEET'!AO38</f>
        <v>0</v>
      </c>
      <c r="L38" s="141">
        <v>0</v>
      </c>
      <c r="M38" s="119">
        <v>0</v>
      </c>
      <c r="N38" s="119">
        <v>0</v>
      </c>
      <c r="O38" s="119">
        <v>0</v>
      </c>
      <c r="P38" s="119">
        <v>0</v>
      </c>
      <c r="Q38" s="119">
        <v>0</v>
      </c>
      <c r="R38" s="28">
        <f t="shared" si="19"/>
        <v>0</v>
      </c>
      <c r="S38" s="149">
        <f t="shared" si="13"/>
        <v>0</v>
      </c>
      <c r="T38" s="43">
        <v>0</v>
      </c>
      <c r="U38" s="32">
        <f t="shared" ca="1" si="20"/>
        <v>0</v>
      </c>
      <c r="V38" s="32">
        <f t="shared" ca="1" si="21"/>
        <v>0</v>
      </c>
      <c r="W38" s="32">
        <f t="shared" ca="1" si="22"/>
        <v>0</v>
      </c>
      <c r="X38" s="32">
        <f t="shared" ca="1" si="23"/>
        <v>0</v>
      </c>
      <c r="Y38" s="32">
        <f t="shared" ca="1" si="24"/>
        <v>0</v>
      </c>
      <c r="Z38" s="32">
        <f t="shared" ca="1" si="25"/>
        <v>0</v>
      </c>
      <c r="AA38" s="32">
        <f t="shared" ca="1" si="14"/>
        <v>0</v>
      </c>
      <c r="AB38" s="32">
        <f t="shared" si="15"/>
        <v>0</v>
      </c>
      <c r="AC38" s="32">
        <f t="shared" si="16"/>
        <v>0</v>
      </c>
      <c r="AD38" s="32">
        <f t="shared" ca="1" si="17"/>
        <v>0</v>
      </c>
      <c r="AE38" s="32">
        <f t="shared" ca="1" si="26"/>
        <v>0</v>
      </c>
      <c r="AF38" s="32">
        <f t="shared" ca="1" si="27"/>
        <v>0</v>
      </c>
      <c r="AG38" s="32">
        <f t="shared" si="28"/>
        <v>0</v>
      </c>
      <c r="AH38" s="32">
        <f t="shared" ca="1" si="29"/>
        <v>0</v>
      </c>
      <c r="AI38" s="119">
        <v>0</v>
      </c>
      <c r="AJ38" s="71">
        <f t="shared" ca="1" si="30"/>
        <v>0</v>
      </c>
    </row>
    <row r="39" spans="2:36" ht="15.6" x14ac:dyDescent="0.3">
      <c r="B39" s="18">
        <v>35</v>
      </c>
      <c r="C39" s="40" t="str">
        <f>'ANNUAL SHEET'!C39</f>
        <v/>
      </c>
      <c r="D39" s="128"/>
      <c r="E39" s="128"/>
      <c r="F39" s="48">
        <f t="shared" ca="1" si="18"/>
        <v>122</v>
      </c>
      <c r="G39" s="49" t="str">
        <f>IFERROR(_xlfn.XLOOKUP(C39,'MONTHLY SHEET'!$C$5:$C$104,'MONTHLY SHEET'!$E$5:$E$104),"NOT IN TABLE")</f>
        <v>NOT IN TABLE</v>
      </c>
      <c r="H39" s="132"/>
      <c r="I39" s="136">
        <f>'ANNUAL SHEET'!D39</f>
        <v>0</v>
      </c>
      <c r="J39" s="137">
        <f>'ANNUAL SHEET'!E39</f>
        <v>0</v>
      </c>
      <c r="K39" s="55">
        <f>'ANNUAL SHEET'!AO39</f>
        <v>0</v>
      </c>
      <c r="L39" s="141">
        <v>0</v>
      </c>
      <c r="M39" s="119">
        <v>0</v>
      </c>
      <c r="N39" s="119">
        <v>0</v>
      </c>
      <c r="O39" s="119">
        <v>0</v>
      </c>
      <c r="P39" s="119">
        <v>0</v>
      </c>
      <c r="Q39" s="119">
        <v>0</v>
      </c>
      <c r="R39" s="28">
        <f t="shared" si="19"/>
        <v>0</v>
      </c>
      <c r="S39" s="149">
        <f t="shared" si="13"/>
        <v>0</v>
      </c>
      <c r="T39" s="43">
        <v>0</v>
      </c>
      <c r="U39" s="32">
        <f t="shared" ca="1" si="20"/>
        <v>0</v>
      </c>
      <c r="V39" s="32">
        <f t="shared" ca="1" si="21"/>
        <v>0</v>
      </c>
      <c r="W39" s="32">
        <f t="shared" ca="1" si="22"/>
        <v>0</v>
      </c>
      <c r="X39" s="32">
        <f t="shared" ca="1" si="23"/>
        <v>0</v>
      </c>
      <c r="Y39" s="32">
        <f t="shared" ca="1" si="24"/>
        <v>0</v>
      </c>
      <c r="Z39" s="32">
        <f t="shared" ca="1" si="25"/>
        <v>0</v>
      </c>
      <c r="AA39" s="32">
        <f t="shared" ca="1" si="14"/>
        <v>0</v>
      </c>
      <c r="AB39" s="32">
        <f t="shared" si="15"/>
        <v>0</v>
      </c>
      <c r="AC39" s="32">
        <f t="shared" si="16"/>
        <v>0</v>
      </c>
      <c r="AD39" s="32">
        <f t="shared" ca="1" si="17"/>
        <v>0</v>
      </c>
      <c r="AE39" s="32">
        <f t="shared" ca="1" si="26"/>
        <v>0</v>
      </c>
      <c r="AF39" s="32">
        <f t="shared" ca="1" si="27"/>
        <v>0</v>
      </c>
      <c r="AG39" s="32">
        <f t="shared" si="28"/>
        <v>0</v>
      </c>
      <c r="AH39" s="32">
        <f t="shared" ca="1" si="29"/>
        <v>0</v>
      </c>
      <c r="AI39" s="119">
        <v>0</v>
      </c>
      <c r="AJ39" s="71">
        <f t="shared" ca="1" si="30"/>
        <v>0</v>
      </c>
    </row>
    <row r="40" spans="2:36" ht="15.6" x14ac:dyDescent="0.3">
      <c r="B40" s="18">
        <v>36</v>
      </c>
      <c r="C40" s="40" t="str">
        <f>'ANNUAL SHEET'!C40</f>
        <v/>
      </c>
      <c r="D40" s="128"/>
      <c r="E40" s="128"/>
      <c r="F40" s="48">
        <f t="shared" ca="1" si="18"/>
        <v>122</v>
      </c>
      <c r="G40" s="49" t="str">
        <f>IFERROR(_xlfn.XLOOKUP(C40,'MONTHLY SHEET'!$C$5:$C$104,'MONTHLY SHEET'!$E$5:$E$104),"NOT IN TABLE")</f>
        <v>NOT IN TABLE</v>
      </c>
      <c r="H40" s="132"/>
      <c r="I40" s="136">
        <f>'ANNUAL SHEET'!D40</f>
        <v>0</v>
      </c>
      <c r="J40" s="137">
        <f>'ANNUAL SHEET'!E40</f>
        <v>0</v>
      </c>
      <c r="K40" s="55">
        <f>'ANNUAL SHEET'!AO40</f>
        <v>0</v>
      </c>
      <c r="L40" s="141">
        <v>0</v>
      </c>
      <c r="M40" s="119">
        <v>0</v>
      </c>
      <c r="N40" s="119">
        <v>0</v>
      </c>
      <c r="O40" s="119">
        <v>0</v>
      </c>
      <c r="P40" s="119">
        <v>0</v>
      </c>
      <c r="Q40" s="119">
        <v>0</v>
      </c>
      <c r="R40" s="28">
        <f t="shared" si="19"/>
        <v>0</v>
      </c>
      <c r="S40" s="149">
        <f t="shared" si="13"/>
        <v>0</v>
      </c>
      <c r="T40" s="43">
        <v>0</v>
      </c>
      <c r="U40" s="32">
        <f t="shared" ca="1" si="20"/>
        <v>0</v>
      </c>
      <c r="V40" s="32">
        <f t="shared" ca="1" si="21"/>
        <v>0</v>
      </c>
      <c r="W40" s="32">
        <f t="shared" ca="1" si="22"/>
        <v>0</v>
      </c>
      <c r="X40" s="32">
        <f t="shared" ca="1" si="23"/>
        <v>0</v>
      </c>
      <c r="Y40" s="32">
        <f t="shared" ca="1" si="24"/>
        <v>0</v>
      </c>
      <c r="Z40" s="32">
        <f t="shared" ca="1" si="25"/>
        <v>0</v>
      </c>
      <c r="AA40" s="32">
        <f t="shared" ca="1" si="14"/>
        <v>0</v>
      </c>
      <c r="AB40" s="32">
        <f t="shared" si="15"/>
        <v>0</v>
      </c>
      <c r="AC40" s="32">
        <f t="shared" si="16"/>
        <v>0</v>
      </c>
      <c r="AD40" s="32">
        <f t="shared" ca="1" si="17"/>
        <v>0</v>
      </c>
      <c r="AE40" s="32">
        <f t="shared" ca="1" si="26"/>
        <v>0</v>
      </c>
      <c r="AF40" s="32">
        <f t="shared" ca="1" si="27"/>
        <v>0</v>
      </c>
      <c r="AG40" s="32">
        <f t="shared" si="28"/>
        <v>0</v>
      </c>
      <c r="AH40" s="32">
        <f t="shared" ca="1" si="29"/>
        <v>0</v>
      </c>
      <c r="AI40" s="119">
        <v>0</v>
      </c>
      <c r="AJ40" s="71">
        <f t="shared" ca="1" si="30"/>
        <v>0</v>
      </c>
    </row>
    <row r="41" spans="2:36" ht="15.6" x14ac:dyDescent="0.3">
      <c r="B41" s="18">
        <v>37</v>
      </c>
      <c r="C41" s="40" t="str">
        <f>'ANNUAL SHEET'!C41</f>
        <v/>
      </c>
      <c r="D41" s="128"/>
      <c r="E41" s="128"/>
      <c r="F41" s="48">
        <f t="shared" ca="1" si="18"/>
        <v>122</v>
      </c>
      <c r="G41" s="49" t="str">
        <f>IFERROR(_xlfn.XLOOKUP(C41,'MONTHLY SHEET'!$C$5:$C$104,'MONTHLY SHEET'!$E$5:$E$104),"NOT IN TABLE")</f>
        <v>NOT IN TABLE</v>
      </c>
      <c r="H41" s="132"/>
      <c r="I41" s="136">
        <f>'ANNUAL SHEET'!D41</f>
        <v>0</v>
      </c>
      <c r="J41" s="137">
        <f>'ANNUAL SHEET'!E41</f>
        <v>0</v>
      </c>
      <c r="K41" s="55">
        <f>'ANNUAL SHEET'!AO41</f>
        <v>0</v>
      </c>
      <c r="L41" s="141">
        <v>0</v>
      </c>
      <c r="M41" s="119">
        <v>0</v>
      </c>
      <c r="N41" s="119">
        <v>0</v>
      </c>
      <c r="O41" s="119">
        <v>0</v>
      </c>
      <c r="P41" s="119">
        <v>0</v>
      </c>
      <c r="Q41" s="119">
        <v>0</v>
      </c>
      <c r="R41" s="28">
        <f t="shared" si="19"/>
        <v>0</v>
      </c>
      <c r="S41" s="149">
        <f t="shared" si="13"/>
        <v>0</v>
      </c>
      <c r="T41" s="43">
        <v>0</v>
      </c>
      <c r="U41" s="32">
        <f t="shared" ca="1" si="20"/>
        <v>0</v>
      </c>
      <c r="V41" s="32">
        <f t="shared" ca="1" si="21"/>
        <v>0</v>
      </c>
      <c r="W41" s="32">
        <f t="shared" ca="1" si="22"/>
        <v>0</v>
      </c>
      <c r="X41" s="32">
        <f t="shared" ca="1" si="23"/>
        <v>0</v>
      </c>
      <c r="Y41" s="32">
        <f t="shared" ca="1" si="24"/>
        <v>0</v>
      </c>
      <c r="Z41" s="32">
        <f t="shared" ca="1" si="25"/>
        <v>0</v>
      </c>
      <c r="AA41" s="32">
        <f t="shared" ca="1" si="14"/>
        <v>0</v>
      </c>
      <c r="AB41" s="32">
        <f t="shared" si="15"/>
        <v>0</v>
      </c>
      <c r="AC41" s="32">
        <f t="shared" si="16"/>
        <v>0</v>
      </c>
      <c r="AD41" s="32">
        <f t="shared" ca="1" si="17"/>
        <v>0</v>
      </c>
      <c r="AE41" s="32">
        <f t="shared" ca="1" si="26"/>
        <v>0</v>
      </c>
      <c r="AF41" s="32">
        <f t="shared" ca="1" si="27"/>
        <v>0</v>
      </c>
      <c r="AG41" s="32">
        <f t="shared" si="28"/>
        <v>0</v>
      </c>
      <c r="AH41" s="32">
        <f t="shared" ca="1" si="29"/>
        <v>0</v>
      </c>
      <c r="AI41" s="119">
        <v>0</v>
      </c>
      <c r="AJ41" s="71">
        <f t="shared" ca="1" si="30"/>
        <v>0</v>
      </c>
    </row>
    <row r="42" spans="2:36" ht="15.6" x14ac:dyDescent="0.3">
      <c r="B42" s="18">
        <v>38</v>
      </c>
      <c r="C42" s="40" t="str">
        <f>'ANNUAL SHEET'!C42</f>
        <v/>
      </c>
      <c r="D42" s="128"/>
      <c r="E42" s="128"/>
      <c r="F42" s="48">
        <f t="shared" ca="1" si="18"/>
        <v>122</v>
      </c>
      <c r="G42" s="49" t="str">
        <f>IFERROR(_xlfn.XLOOKUP(C42,'MONTHLY SHEET'!$C$5:$C$104,'MONTHLY SHEET'!$E$5:$E$104),"NOT IN TABLE")</f>
        <v>NOT IN TABLE</v>
      </c>
      <c r="H42" s="132"/>
      <c r="I42" s="136">
        <f>'ANNUAL SHEET'!D42</f>
        <v>0</v>
      </c>
      <c r="J42" s="137">
        <f>'ANNUAL SHEET'!E42</f>
        <v>0</v>
      </c>
      <c r="K42" s="55">
        <f>'ANNUAL SHEET'!AO42</f>
        <v>0</v>
      </c>
      <c r="L42" s="141">
        <v>0</v>
      </c>
      <c r="M42" s="119">
        <v>0</v>
      </c>
      <c r="N42" s="119">
        <v>0</v>
      </c>
      <c r="O42" s="119">
        <v>0</v>
      </c>
      <c r="P42" s="119">
        <v>0</v>
      </c>
      <c r="Q42" s="119">
        <v>0</v>
      </c>
      <c r="R42" s="28">
        <f t="shared" si="19"/>
        <v>0</v>
      </c>
      <c r="S42" s="149">
        <f t="shared" si="13"/>
        <v>0</v>
      </c>
      <c r="T42" s="43">
        <v>0</v>
      </c>
      <c r="U42" s="32">
        <f t="shared" ca="1" si="20"/>
        <v>0</v>
      </c>
      <c r="V42" s="32">
        <f t="shared" ca="1" si="21"/>
        <v>0</v>
      </c>
      <c r="W42" s="32">
        <f t="shared" ca="1" si="22"/>
        <v>0</v>
      </c>
      <c r="X42" s="32">
        <f t="shared" ca="1" si="23"/>
        <v>0</v>
      </c>
      <c r="Y42" s="32">
        <f t="shared" ca="1" si="24"/>
        <v>0</v>
      </c>
      <c r="Z42" s="32">
        <f t="shared" ca="1" si="25"/>
        <v>0</v>
      </c>
      <c r="AA42" s="32">
        <f t="shared" ca="1" si="14"/>
        <v>0</v>
      </c>
      <c r="AB42" s="32">
        <f t="shared" si="15"/>
        <v>0</v>
      </c>
      <c r="AC42" s="32">
        <f t="shared" si="16"/>
        <v>0</v>
      </c>
      <c r="AD42" s="32">
        <f t="shared" ca="1" si="17"/>
        <v>0</v>
      </c>
      <c r="AE42" s="32">
        <f t="shared" ca="1" si="26"/>
        <v>0</v>
      </c>
      <c r="AF42" s="32">
        <f t="shared" ca="1" si="27"/>
        <v>0</v>
      </c>
      <c r="AG42" s="32">
        <f t="shared" si="28"/>
        <v>0</v>
      </c>
      <c r="AH42" s="32">
        <f t="shared" ca="1" si="29"/>
        <v>0</v>
      </c>
      <c r="AI42" s="119">
        <v>0</v>
      </c>
      <c r="AJ42" s="71">
        <f t="shared" ca="1" si="30"/>
        <v>0</v>
      </c>
    </row>
    <row r="43" spans="2:36" ht="15.6" x14ac:dyDescent="0.3">
      <c r="B43" s="18">
        <v>39</v>
      </c>
      <c r="C43" s="40" t="str">
        <f>'ANNUAL SHEET'!C43</f>
        <v/>
      </c>
      <c r="D43" s="128"/>
      <c r="E43" s="128"/>
      <c r="F43" s="48">
        <f t="shared" ca="1" si="18"/>
        <v>122</v>
      </c>
      <c r="G43" s="49" t="str">
        <f>IFERROR(_xlfn.XLOOKUP(C43,'MONTHLY SHEET'!$C$5:$C$104,'MONTHLY SHEET'!$E$5:$E$104),"NOT IN TABLE")</f>
        <v>NOT IN TABLE</v>
      </c>
      <c r="H43" s="132"/>
      <c r="I43" s="136">
        <f>'ANNUAL SHEET'!D43</f>
        <v>0</v>
      </c>
      <c r="J43" s="137">
        <f>'ANNUAL SHEET'!E43</f>
        <v>0</v>
      </c>
      <c r="K43" s="55">
        <f>'ANNUAL SHEET'!AO43</f>
        <v>0</v>
      </c>
      <c r="L43" s="141">
        <v>0</v>
      </c>
      <c r="M43" s="119">
        <v>0</v>
      </c>
      <c r="N43" s="119">
        <v>0</v>
      </c>
      <c r="O43" s="119">
        <v>0</v>
      </c>
      <c r="P43" s="119">
        <v>0</v>
      </c>
      <c r="Q43" s="119">
        <v>0</v>
      </c>
      <c r="R43" s="28">
        <f t="shared" si="19"/>
        <v>0</v>
      </c>
      <c r="S43" s="149">
        <f t="shared" si="13"/>
        <v>0</v>
      </c>
      <c r="T43" s="43">
        <v>0</v>
      </c>
      <c r="U43" s="32">
        <f t="shared" ca="1" si="20"/>
        <v>0</v>
      </c>
      <c r="V43" s="32">
        <f t="shared" ca="1" si="21"/>
        <v>0</v>
      </c>
      <c r="W43" s="32">
        <f t="shared" ca="1" si="22"/>
        <v>0</v>
      </c>
      <c r="X43" s="32">
        <f t="shared" ca="1" si="23"/>
        <v>0</v>
      </c>
      <c r="Y43" s="32">
        <f t="shared" ca="1" si="24"/>
        <v>0</v>
      </c>
      <c r="Z43" s="32">
        <f t="shared" ca="1" si="25"/>
        <v>0</v>
      </c>
      <c r="AA43" s="32">
        <f t="shared" ca="1" si="14"/>
        <v>0</v>
      </c>
      <c r="AB43" s="32">
        <f t="shared" si="15"/>
        <v>0</v>
      </c>
      <c r="AC43" s="32">
        <f t="shared" si="16"/>
        <v>0</v>
      </c>
      <c r="AD43" s="32">
        <f t="shared" ca="1" si="17"/>
        <v>0</v>
      </c>
      <c r="AE43" s="32">
        <f t="shared" ca="1" si="26"/>
        <v>0</v>
      </c>
      <c r="AF43" s="32">
        <f t="shared" ca="1" si="27"/>
        <v>0</v>
      </c>
      <c r="AG43" s="32">
        <f t="shared" si="28"/>
        <v>0</v>
      </c>
      <c r="AH43" s="32">
        <f t="shared" ca="1" si="29"/>
        <v>0</v>
      </c>
      <c r="AI43" s="119">
        <v>0</v>
      </c>
      <c r="AJ43" s="71">
        <f t="shared" ca="1" si="30"/>
        <v>0</v>
      </c>
    </row>
    <row r="44" spans="2:36" ht="15.6" x14ac:dyDescent="0.3">
      <c r="B44" s="18">
        <v>40</v>
      </c>
      <c r="C44" s="40" t="str">
        <f>'ANNUAL SHEET'!C44</f>
        <v/>
      </c>
      <c r="D44" s="128"/>
      <c r="E44" s="128"/>
      <c r="F44" s="48">
        <f t="shared" ca="1" si="18"/>
        <v>122</v>
      </c>
      <c r="G44" s="49" t="str">
        <f>IFERROR(_xlfn.XLOOKUP(C44,'MONTHLY SHEET'!$C$5:$C$104,'MONTHLY SHEET'!$E$5:$E$104),"NOT IN TABLE")</f>
        <v>NOT IN TABLE</v>
      </c>
      <c r="H44" s="132"/>
      <c r="I44" s="136">
        <f>'ANNUAL SHEET'!D44</f>
        <v>0</v>
      </c>
      <c r="J44" s="137">
        <f>'ANNUAL SHEET'!E44</f>
        <v>0</v>
      </c>
      <c r="K44" s="55">
        <f>'ANNUAL SHEET'!AO44</f>
        <v>0</v>
      </c>
      <c r="L44" s="141">
        <v>0</v>
      </c>
      <c r="M44" s="119">
        <v>0</v>
      </c>
      <c r="N44" s="119">
        <v>0</v>
      </c>
      <c r="O44" s="119">
        <v>0</v>
      </c>
      <c r="P44" s="119">
        <v>0</v>
      </c>
      <c r="Q44" s="119">
        <v>0</v>
      </c>
      <c r="R44" s="28">
        <f t="shared" si="19"/>
        <v>0</v>
      </c>
      <c r="S44" s="149">
        <f t="shared" si="13"/>
        <v>0</v>
      </c>
      <c r="T44" s="43">
        <v>0</v>
      </c>
      <c r="U44" s="32">
        <f t="shared" ca="1" si="20"/>
        <v>0</v>
      </c>
      <c r="V44" s="32">
        <f t="shared" ca="1" si="21"/>
        <v>0</v>
      </c>
      <c r="W44" s="32">
        <f t="shared" ca="1" si="22"/>
        <v>0</v>
      </c>
      <c r="X44" s="32">
        <f t="shared" ca="1" si="23"/>
        <v>0</v>
      </c>
      <c r="Y44" s="32">
        <f t="shared" ca="1" si="24"/>
        <v>0</v>
      </c>
      <c r="Z44" s="32">
        <f t="shared" ca="1" si="25"/>
        <v>0</v>
      </c>
      <c r="AA44" s="32">
        <f t="shared" ca="1" si="14"/>
        <v>0</v>
      </c>
      <c r="AB44" s="32">
        <f t="shared" si="15"/>
        <v>0</v>
      </c>
      <c r="AC44" s="32">
        <f t="shared" si="16"/>
        <v>0</v>
      </c>
      <c r="AD44" s="32">
        <f t="shared" ca="1" si="17"/>
        <v>0</v>
      </c>
      <c r="AE44" s="32">
        <f t="shared" ca="1" si="26"/>
        <v>0</v>
      </c>
      <c r="AF44" s="32">
        <f t="shared" ca="1" si="27"/>
        <v>0</v>
      </c>
      <c r="AG44" s="32">
        <f t="shared" si="28"/>
        <v>0</v>
      </c>
      <c r="AH44" s="32">
        <f t="shared" ca="1" si="29"/>
        <v>0</v>
      </c>
      <c r="AI44" s="119">
        <v>0</v>
      </c>
      <c r="AJ44" s="71">
        <f t="shared" ca="1" si="30"/>
        <v>0</v>
      </c>
    </row>
    <row r="45" spans="2:36" ht="15.6" x14ac:dyDescent="0.3">
      <c r="B45" s="18">
        <v>41</v>
      </c>
      <c r="C45" s="40" t="str">
        <f>'ANNUAL SHEET'!C45</f>
        <v/>
      </c>
      <c r="D45" s="128"/>
      <c r="E45" s="128"/>
      <c r="F45" s="48">
        <f t="shared" ca="1" si="18"/>
        <v>122</v>
      </c>
      <c r="G45" s="49" t="str">
        <f>IFERROR(_xlfn.XLOOKUP(C45,'MONTHLY SHEET'!$C$5:$C$104,'MONTHLY SHEET'!$E$5:$E$104),"NOT IN TABLE")</f>
        <v>NOT IN TABLE</v>
      </c>
      <c r="H45" s="132"/>
      <c r="I45" s="136">
        <f>'ANNUAL SHEET'!D45</f>
        <v>0</v>
      </c>
      <c r="J45" s="137">
        <f>'ANNUAL SHEET'!E45</f>
        <v>0</v>
      </c>
      <c r="K45" s="55">
        <f>'ANNUAL SHEET'!AO45</f>
        <v>0</v>
      </c>
      <c r="L45" s="141">
        <v>0</v>
      </c>
      <c r="M45" s="119">
        <v>0</v>
      </c>
      <c r="N45" s="119">
        <v>0</v>
      </c>
      <c r="O45" s="119">
        <v>0</v>
      </c>
      <c r="P45" s="119">
        <v>0</v>
      </c>
      <c r="Q45" s="119">
        <v>0</v>
      </c>
      <c r="R45" s="28">
        <f t="shared" si="19"/>
        <v>0</v>
      </c>
      <c r="S45" s="149">
        <f t="shared" si="13"/>
        <v>0</v>
      </c>
      <c r="T45" s="43">
        <v>0</v>
      </c>
      <c r="U45" s="32">
        <f t="shared" ca="1" si="20"/>
        <v>0</v>
      </c>
      <c r="V45" s="32">
        <f t="shared" ca="1" si="21"/>
        <v>0</v>
      </c>
      <c r="W45" s="32">
        <f t="shared" ca="1" si="22"/>
        <v>0</v>
      </c>
      <c r="X45" s="32">
        <f t="shared" ca="1" si="23"/>
        <v>0</v>
      </c>
      <c r="Y45" s="32">
        <f t="shared" ca="1" si="24"/>
        <v>0</v>
      </c>
      <c r="Z45" s="32">
        <f t="shared" ca="1" si="25"/>
        <v>0</v>
      </c>
      <c r="AA45" s="32">
        <f t="shared" ca="1" si="14"/>
        <v>0</v>
      </c>
      <c r="AB45" s="32">
        <f t="shared" si="15"/>
        <v>0</v>
      </c>
      <c r="AC45" s="32">
        <f t="shared" si="16"/>
        <v>0</v>
      </c>
      <c r="AD45" s="32">
        <f t="shared" ca="1" si="17"/>
        <v>0</v>
      </c>
      <c r="AE45" s="32">
        <f t="shared" ca="1" si="26"/>
        <v>0</v>
      </c>
      <c r="AF45" s="32">
        <f t="shared" ca="1" si="27"/>
        <v>0</v>
      </c>
      <c r="AG45" s="32">
        <f t="shared" si="28"/>
        <v>0</v>
      </c>
      <c r="AH45" s="32">
        <f t="shared" ca="1" si="29"/>
        <v>0</v>
      </c>
      <c r="AI45" s="119">
        <v>0</v>
      </c>
      <c r="AJ45" s="71">
        <f t="shared" ca="1" si="30"/>
        <v>0</v>
      </c>
    </row>
    <row r="46" spans="2:36" ht="15.6" x14ac:dyDescent="0.3">
      <c r="B46" s="18">
        <v>42</v>
      </c>
      <c r="C46" s="40" t="str">
        <f>'ANNUAL SHEET'!C46</f>
        <v/>
      </c>
      <c r="D46" s="128"/>
      <c r="E46" s="128"/>
      <c r="F46" s="48">
        <f t="shared" ca="1" si="18"/>
        <v>122</v>
      </c>
      <c r="G46" s="49" t="str">
        <f>IFERROR(_xlfn.XLOOKUP(C46,'MONTHLY SHEET'!$C$5:$C$104,'MONTHLY SHEET'!$E$5:$E$104),"NOT IN TABLE")</f>
        <v>NOT IN TABLE</v>
      </c>
      <c r="H46" s="132"/>
      <c r="I46" s="136">
        <f>'ANNUAL SHEET'!D46</f>
        <v>0</v>
      </c>
      <c r="J46" s="137">
        <f>'ANNUAL SHEET'!E46</f>
        <v>0</v>
      </c>
      <c r="K46" s="55">
        <f>'ANNUAL SHEET'!AO46</f>
        <v>0</v>
      </c>
      <c r="L46" s="141">
        <v>0</v>
      </c>
      <c r="M46" s="119">
        <v>0</v>
      </c>
      <c r="N46" s="119">
        <v>0</v>
      </c>
      <c r="O46" s="119">
        <v>0</v>
      </c>
      <c r="P46" s="119">
        <v>0</v>
      </c>
      <c r="Q46" s="119">
        <v>0</v>
      </c>
      <c r="R46" s="28">
        <f t="shared" si="19"/>
        <v>0</v>
      </c>
      <c r="S46" s="149">
        <f t="shared" si="13"/>
        <v>0</v>
      </c>
      <c r="T46" s="43">
        <v>0</v>
      </c>
      <c r="U46" s="32">
        <f t="shared" ca="1" si="20"/>
        <v>0</v>
      </c>
      <c r="V46" s="32">
        <f t="shared" ca="1" si="21"/>
        <v>0</v>
      </c>
      <c r="W46" s="32">
        <f t="shared" ca="1" si="22"/>
        <v>0</v>
      </c>
      <c r="X46" s="32">
        <f t="shared" ca="1" si="23"/>
        <v>0</v>
      </c>
      <c r="Y46" s="32">
        <f t="shared" ca="1" si="24"/>
        <v>0</v>
      </c>
      <c r="Z46" s="32">
        <f t="shared" ca="1" si="25"/>
        <v>0</v>
      </c>
      <c r="AA46" s="32">
        <f t="shared" ca="1" si="14"/>
        <v>0</v>
      </c>
      <c r="AB46" s="32">
        <f t="shared" si="15"/>
        <v>0</v>
      </c>
      <c r="AC46" s="32">
        <f t="shared" si="16"/>
        <v>0</v>
      </c>
      <c r="AD46" s="32">
        <f t="shared" ca="1" si="17"/>
        <v>0</v>
      </c>
      <c r="AE46" s="32">
        <f t="shared" ca="1" si="26"/>
        <v>0</v>
      </c>
      <c r="AF46" s="32">
        <f t="shared" ca="1" si="27"/>
        <v>0</v>
      </c>
      <c r="AG46" s="32">
        <f t="shared" si="28"/>
        <v>0</v>
      </c>
      <c r="AH46" s="32">
        <f t="shared" ca="1" si="29"/>
        <v>0</v>
      </c>
      <c r="AI46" s="119">
        <v>0</v>
      </c>
      <c r="AJ46" s="71">
        <f t="shared" ca="1" si="30"/>
        <v>0</v>
      </c>
    </row>
    <row r="47" spans="2:36" ht="15.6" x14ac:dyDescent="0.3">
      <c r="B47" s="18">
        <v>43</v>
      </c>
      <c r="C47" s="40" t="str">
        <f>'ANNUAL SHEET'!C47</f>
        <v/>
      </c>
      <c r="D47" s="128"/>
      <c r="E47" s="128"/>
      <c r="F47" s="48">
        <f t="shared" ca="1" si="18"/>
        <v>122</v>
      </c>
      <c r="G47" s="49" t="str">
        <f>IFERROR(_xlfn.XLOOKUP(C47,'MONTHLY SHEET'!$C$5:$C$104,'MONTHLY SHEET'!$E$5:$E$104),"NOT IN TABLE")</f>
        <v>NOT IN TABLE</v>
      </c>
      <c r="H47" s="132"/>
      <c r="I47" s="136">
        <f>'ANNUAL SHEET'!D47</f>
        <v>0</v>
      </c>
      <c r="J47" s="137">
        <f>'ANNUAL SHEET'!E47</f>
        <v>0</v>
      </c>
      <c r="K47" s="55">
        <f>'ANNUAL SHEET'!AO47</f>
        <v>0</v>
      </c>
      <c r="L47" s="141">
        <v>0</v>
      </c>
      <c r="M47" s="119">
        <v>0</v>
      </c>
      <c r="N47" s="119">
        <v>0</v>
      </c>
      <c r="O47" s="119">
        <v>0</v>
      </c>
      <c r="P47" s="119">
        <v>0</v>
      </c>
      <c r="Q47" s="119">
        <v>0</v>
      </c>
      <c r="R47" s="28">
        <f t="shared" si="19"/>
        <v>0</v>
      </c>
      <c r="S47" s="149">
        <f t="shared" si="13"/>
        <v>0</v>
      </c>
      <c r="T47" s="43">
        <v>0</v>
      </c>
      <c r="U47" s="32">
        <f t="shared" ca="1" si="20"/>
        <v>0</v>
      </c>
      <c r="V47" s="32">
        <f t="shared" ca="1" si="21"/>
        <v>0</v>
      </c>
      <c r="W47" s="32">
        <f t="shared" ca="1" si="22"/>
        <v>0</v>
      </c>
      <c r="X47" s="32">
        <f t="shared" ca="1" si="23"/>
        <v>0</v>
      </c>
      <c r="Y47" s="32">
        <f t="shared" ca="1" si="24"/>
        <v>0</v>
      </c>
      <c r="Z47" s="32">
        <f t="shared" ca="1" si="25"/>
        <v>0</v>
      </c>
      <c r="AA47" s="32">
        <f t="shared" ca="1" si="14"/>
        <v>0</v>
      </c>
      <c r="AB47" s="32">
        <f t="shared" si="15"/>
        <v>0</v>
      </c>
      <c r="AC47" s="32">
        <f t="shared" si="16"/>
        <v>0</v>
      </c>
      <c r="AD47" s="32">
        <f t="shared" ca="1" si="17"/>
        <v>0</v>
      </c>
      <c r="AE47" s="32">
        <f t="shared" ca="1" si="26"/>
        <v>0</v>
      </c>
      <c r="AF47" s="32">
        <f t="shared" ca="1" si="27"/>
        <v>0</v>
      </c>
      <c r="AG47" s="32">
        <f t="shared" si="28"/>
        <v>0</v>
      </c>
      <c r="AH47" s="32">
        <f t="shared" ca="1" si="29"/>
        <v>0</v>
      </c>
      <c r="AI47" s="119">
        <v>0</v>
      </c>
      <c r="AJ47" s="71">
        <f t="shared" ca="1" si="30"/>
        <v>0</v>
      </c>
    </row>
    <row r="48" spans="2:36" ht="15.6" x14ac:dyDescent="0.3">
      <c r="B48" s="18">
        <v>44</v>
      </c>
      <c r="C48" s="40" t="str">
        <f>'ANNUAL SHEET'!C48</f>
        <v/>
      </c>
      <c r="D48" s="128"/>
      <c r="E48" s="128"/>
      <c r="F48" s="48">
        <f t="shared" ca="1" si="18"/>
        <v>122</v>
      </c>
      <c r="G48" s="49" t="str">
        <f>IFERROR(_xlfn.XLOOKUP(C48,'MONTHLY SHEET'!$C$5:$C$104,'MONTHLY SHEET'!$E$5:$E$104),"NOT IN TABLE")</f>
        <v>NOT IN TABLE</v>
      </c>
      <c r="H48" s="132"/>
      <c r="I48" s="136">
        <f>'ANNUAL SHEET'!D48</f>
        <v>0</v>
      </c>
      <c r="J48" s="137">
        <f>'ANNUAL SHEET'!E48</f>
        <v>0</v>
      </c>
      <c r="K48" s="55">
        <f>'ANNUAL SHEET'!AO48</f>
        <v>0</v>
      </c>
      <c r="L48" s="141">
        <v>0</v>
      </c>
      <c r="M48" s="119">
        <v>0</v>
      </c>
      <c r="N48" s="119">
        <v>0</v>
      </c>
      <c r="O48" s="119">
        <v>0</v>
      </c>
      <c r="P48" s="119">
        <v>0</v>
      </c>
      <c r="Q48" s="119">
        <v>0</v>
      </c>
      <c r="R48" s="28">
        <f t="shared" si="19"/>
        <v>0</v>
      </c>
      <c r="S48" s="149">
        <f t="shared" si="13"/>
        <v>0</v>
      </c>
      <c r="T48" s="43">
        <v>0</v>
      </c>
      <c r="U48" s="32">
        <f t="shared" ca="1" si="20"/>
        <v>0</v>
      </c>
      <c r="V48" s="32">
        <f t="shared" ca="1" si="21"/>
        <v>0</v>
      </c>
      <c r="W48" s="32">
        <f t="shared" ca="1" si="22"/>
        <v>0</v>
      </c>
      <c r="X48" s="32">
        <f t="shared" ca="1" si="23"/>
        <v>0</v>
      </c>
      <c r="Y48" s="32">
        <f t="shared" ca="1" si="24"/>
        <v>0</v>
      </c>
      <c r="Z48" s="32">
        <f t="shared" ca="1" si="25"/>
        <v>0</v>
      </c>
      <c r="AA48" s="32">
        <f t="shared" ca="1" si="14"/>
        <v>0</v>
      </c>
      <c r="AB48" s="32">
        <f t="shared" si="15"/>
        <v>0</v>
      </c>
      <c r="AC48" s="32">
        <f t="shared" si="16"/>
        <v>0</v>
      </c>
      <c r="AD48" s="32">
        <f t="shared" ca="1" si="17"/>
        <v>0</v>
      </c>
      <c r="AE48" s="32">
        <f t="shared" ca="1" si="26"/>
        <v>0</v>
      </c>
      <c r="AF48" s="32">
        <f t="shared" ca="1" si="27"/>
        <v>0</v>
      </c>
      <c r="AG48" s="32">
        <f t="shared" si="28"/>
        <v>0</v>
      </c>
      <c r="AH48" s="32">
        <f t="shared" ca="1" si="29"/>
        <v>0</v>
      </c>
      <c r="AI48" s="119">
        <v>0</v>
      </c>
      <c r="AJ48" s="71">
        <f t="shared" ca="1" si="30"/>
        <v>0</v>
      </c>
    </row>
    <row r="49" spans="2:36" ht="15.6" x14ac:dyDescent="0.3">
      <c r="B49" s="18">
        <v>45</v>
      </c>
      <c r="C49" s="40" t="str">
        <f>'ANNUAL SHEET'!C49</f>
        <v/>
      </c>
      <c r="D49" s="128"/>
      <c r="E49" s="128"/>
      <c r="F49" s="48">
        <f t="shared" ca="1" si="18"/>
        <v>122</v>
      </c>
      <c r="G49" s="49" t="str">
        <f>IFERROR(_xlfn.XLOOKUP(C49,'MONTHLY SHEET'!$C$5:$C$104,'MONTHLY SHEET'!$E$5:$E$104),"NOT IN TABLE")</f>
        <v>NOT IN TABLE</v>
      </c>
      <c r="H49" s="132"/>
      <c r="I49" s="136">
        <f>'ANNUAL SHEET'!D49</f>
        <v>0</v>
      </c>
      <c r="J49" s="137">
        <f>'ANNUAL SHEET'!E49</f>
        <v>0</v>
      </c>
      <c r="K49" s="55">
        <f>'ANNUAL SHEET'!AO49</f>
        <v>0</v>
      </c>
      <c r="L49" s="141">
        <v>0</v>
      </c>
      <c r="M49" s="119">
        <v>0</v>
      </c>
      <c r="N49" s="119">
        <v>0</v>
      </c>
      <c r="O49" s="119">
        <v>0</v>
      </c>
      <c r="P49" s="119">
        <v>0</v>
      </c>
      <c r="Q49" s="119">
        <v>0</v>
      </c>
      <c r="R49" s="28">
        <f t="shared" si="19"/>
        <v>0</v>
      </c>
      <c r="S49" s="149">
        <f t="shared" si="13"/>
        <v>0</v>
      </c>
      <c r="T49" s="43">
        <v>0</v>
      </c>
      <c r="U49" s="32">
        <f t="shared" ca="1" si="20"/>
        <v>0</v>
      </c>
      <c r="V49" s="32">
        <f t="shared" ca="1" si="21"/>
        <v>0</v>
      </c>
      <c r="W49" s="32">
        <f t="shared" ca="1" si="22"/>
        <v>0</v>
      </c>
      <c r="X49" s="32">
        <f t="shared" ca="1" si="23"/>
        <v>0</v>
      </c>
      <c r="Y49" s="32">
        <f t="shared" ca="1" si="24"/>
        <v>0</v>
      </c>
      <c r="Z49" s="32">
        <f t="shared" ca="1" si="25"/>
        <v>0</v>
      </c>
      <c r="AA49" s="32">
        <f t="shared" ca="1" si="14"/>
        <v>0</v>
      </c>
      <c r="AB49" s="32">
        <f t="shared" si="15"/>
        <v>0</v>
      </c>
      <c r="AC49" s="32">
        <f t="shared" si="16"/>
        <v>0</v>
      </c>
      <c r="AD49" s="32">
        <f t="shared" ca="1" si="17"/>
        <v>0</v>
      </c>
      <c r="AE49" s="32">
        <f t="shared" ca="1" si="26"/>
        <v>0</v>
      </c>
      <c r="AF49" s="32">
        <f t="shared" ca="1" si="27"/>
        <v>0</v>
      </c>
      <c r="AG49" s="32">
        <f t="shared" si="28"/>
        <v>0</v>
      </c>
      <c r="AH49" s="32">
        <f t="shared" ca="1" si="29"/>
        <v>0</v>
      </c>
      <c r="AI49" s="119">
        <v>0</v>
      </c>
      <c r="AJ49" s="71">
        <f t="shared" ca="1" si="30"/>
        <v>0</v>
      </c>
    </row>
    <row r="50" spans="2:36" ht="15.6" x14ac:dyDescent="0.3">
      <c r="B50" s="18">
        <v>46</v>
      </c>
      <c r="C50" s="40" t="str">
        <f>'ANNUAL SHEET'!C50</f>
        <v/>
      </c>
      <c r="D50" s="128"/>
      <c r="E50" s="128"/>
      <c r="F50" s="48">
        <f t="shared" ca="1" si="18"/>
        <v>122</v>
      </c>
      <c r="G50" s="49" t="str">
        <f>IFERROR(_xlfn.XLOOKUP(C50,'MONTHLY SHEET'!$C$5:$C$104,'MONTHLY SHEET'!$E$5:$E$104),"NOT IN TABLE")</f>
        <v>NOT IN TABLE</v>
      </c>
      <c r="H50" s="132"/>
      <c r="I50" s="136">
        <f>'ANNUAL SHEET'!D50</f>
        <v>0</v>
      </c>
      <c r="J50" s="137">
        <f>'ANNUAL SHEET'!E50</f>
        <v>0</v>
      </c>
      <c r="K50" s="55">
        <f>'ANNUAL SHEET'!AO50</f>
        <v>0</v>
      </c>
      <c r="L50" s="141">
        <v>0</v>
      </c>
      <c r="M50" s="119">
        <v>0</v>
      </c>
      <c r="N50" s="119">
        <v>0</v>
      </c>
      <c r="O50" s="119">
        <v>0</v>
      </c>
      <c r="P50" s="119">
        <v>0</v>
      </c>
      <c r="Q50" s="119">
        <v>0</v>
      </c>
      <c r="R50" s="28">
        <f t="shared" si="19"/>
        <v>0</v>
      </c>
      <c r="S50" s="149">
        <f t="shared" si="13"/>
        <v>0</v>
      </c>
      <c r="T50" s="43">
        <v>0</v>
      </c>
      <c r="U50" s="32">
        <f t="shared" ca="1" si="20"/>
        <v>0</v>
      </c>
      <c r="V50" s="32">
        <f t="shared" ca="1" si="21"/>
        <v>0</v>
      </c>
      <c r="W50" s="32">
        <f t="shared" ca="1" si="22"/>
        <v>0</v>
      </c>
      <c r="X50" s="32">
        <f t="shared" ca="1" si="23"/>
        <v>0</v>
      </c>
      <c r="Y50" s="32">
        <f t="shared" ca="1" si="24"/>
        <v>0</v>
      </c>
      <c r="Z50" s="32">
        <f t="shared" ca="1" si="25"/>
        <v>0</v>
      </c>
      <c r="AA50" s="32">
        <f t="shared" ca="1" si="14"/>
        <v>0</v>
      </c>
      <c r="AB50" s="32">
        <f t="shared" si="15"/>
        <v>0</v>
      </c>
      <c r="AC50" s="32">
        <f t="shared" si="16"/>
        <v>0</v>
      </c>
      <c r="AD50" s="32">
        <f t="shared" ca="1" si="17"/>
        <v>0</v>
      </c>
      <c r="AE50" s="32">
        <f t="shared" ca="1" si="26"/>
        <v>0</v>
      </c>
      <c r="AF50" s="32">
        <f t="shared" ca="1" si="27"/>
        <v>0</v>
      </c>
      <c r="AG50" s="32">
        <f t="shared" si="28"/>
        <v>0</v>
      </c>
      <c r="AH50" s="32">
        <f t="shared" ca="1" si="29"/>
        <v>0</v>
      </c>
      <c r="AI50" s="119">
        <v>0</v>
      </c>
      <c r="AJ50" s="71">
        <f t="shared" ca="1" si="30"/>
        <v>0</v>
      </c>
    </row>
    <row r="51" spans="2:36" ht="15.6" x14ac:dyDescent="0.3">
      <c r="B51" s="18">
        <v>47</v>
      </c>
      <c r="C51" s="40" t="str">
        <f>'ANNUAL SHEET'!C51</f>
        <v/>
      </c>
      <c r="D51" s="128"/>
      <c r="E51" s="128"/>
      <c r="F51" s="48">
        <f t="shared" ca="1" si="18"/>
        <v>122</v>
      </c>
      <c r="G51" s="49" t="str">
        <f>IFERROR(_xlfn.XLOOKUP(C51,'MONTHLY SHEET'!$C$5:$C$104,'MONTHLY SHEET'!$E$5:$E$104),"NOT IN TABLE")</f>
        <v>NOT IN TABLE</v>
      </c>
      <c r="H51" s="132"/>
      <c r="I51" s="136">
        <f>'ANNUAL SHEET'!D51</f>
        <v>0</v>
      </c>
      <c r="J51" s="137">
        <f>'ANNUAL SHEET'!E51</f>
        <v>0</v>
      </c>
      <c r="K51" s="55">
        <f>'ANNUAL SHEET'!AO51</f>
        <v>0</v>
      </c>
      <c r="L51" s="141">
        <v>0</v>
      </c>
      <c r="M51" s="119">
        <v>0</v>
      </c>
      <c r="N51" s="119">
        <v>0</v>
      </c>
      <c r="O51" s="119">
        <v>0</v>
      </c>
      <c r="P51" s="119">
        <v>0</v>
      </c>
      <c r="Q51" s="119">
        <v>0</v>
      </c>
      <c r="R51" s="28">
        <f t="shared" si="19"/>
        <v>0</v>
      </c>
      <c r="S51" s="149">
        <f t="shared" si="13"/>
        <v>0</v>
      </c>
      <c r="T51" s="43">
        <v>0</v>
      </c>
      <c r="U51" s="32">
        <f t="shared" ca="1" si="20"/>
        <v>0</v>
      </c>
      <c r="V51" s="32">
        <f t="shared" ca="1" si="21"/>
        <v>0</v>
      </c>
      <c r="W51" s="32">
        <f t="shared" ca="1" si="22"/>
        <v>0</v>
      </c>
      <c r="X51" s="32">
        <f t="shared" ca="1" si="23"/>
        <v>0</v>
      </c>
      <c r="Y51" s="32">
        <f t="shared" ca="1" si="24"/>
        <v>0</v>
      </c>
      <c r="Z51" s="32">
        <f t="shared" ca="1" si="25"/>
        <v>0</v>
      </c>
      <c r="AA51" s="32">
        <f t="shared" ca="1" si="14"/>
        <v>0</v>
      </c>
      <c r="AB51" s="32">
        <f t="shared" si="15"/>
        <v>0</v>
      </c>
      <c r="AC51" s="32">
        <f t="shared" si="16"/>
        <v>0</v>
      </c>
      <c r="AD51" s="32">
        <f t="shared" ca="1" si="17"/>
        <v>0</v>
      </c>
      <c r="AE51" s="32">
        <f t="shared" ca="1" si="26"/>
        <v>0</v>
      </c>
      <c r="AF51" s="32">
        <f t="shared" ca="1" si="27"/>
        <v>0</v>
      </c>
      <c r="AG51" s="32">
        <f t="shared" si="28"/>
        <v>0</v>
      </c>
      <c r="AH51" s="32">
        <f t="shared" ca="1" si="29"/>
        <v>0</v>
      </c>
      <c r="AI51" s="119">
        <v>0</v>
      </c>
      <c r="AJ51" s="71">
        <f t="shared" ca="1" si="30"/>
        <v>0</v>
      </c>
    </row>
    <row r="52" spans="2:36" ht="15.6" x14ac:dyDescent="0.3">
      <c r="B52" s="18">
        <v>48</v>
      </c>
      <c r="C52" s="40" t="str">
        <f>'ANNUAL SHEET'!C52</f>
        <v/>
      </c>
      <c r="D52" s="128"/>
      <c r="E52" s="128"/>
      <c r="F52" s="48">
        <f t="shared" ca="1" si="18"/>
        <v>122</v>
      </c>
      <c r="G52" s="49" t="str">
        <f>IFERROR(_xlfn.XLOOKUP(C52,'MONTHLY SHEET'!$C$5:$C$104,'MONTHLY SHEET'!$E$5:$E$104),"NOT IN TABLE")</f>
        <v>NOT IN TABLE</v>
      </c>
      <c r="H52" s="132"/>
      <c r="I52" s="136">
        <f>'ANNUAL SHEET'!D52</f>
        <v>0</v>
      </c>
      <c r="J52" s="137">
        <f>'ANNUAL SHEET'!E52</f>
        <v>0</v>
      </c>
      <c r="K52" s="55">
        <f>'ANNUAL SHEET'!AO52</f>
        <v>0</v>
      </c>
      <c r="L52" s="141">
        <v>0</v>
      </c>
      <c r="M52" s="119">
        <v>0</v>
      </c>
      <c r="N52" s="119">
        <v>0</v>
      </c>
      <c r="O52" s="119">
        <v>0</v>
      </c>
      <c r="P52" s="119">
        <v>0</v>
      </c>
      <c r="Q52" s="119">
        <v>0</v>
      </c>
      <c r="R52" s="28">
        <f t="shared" si="19"/>
        <v>0</v>
      </c>
      <c r="S52" s="149">
        <f t="shared" si="13"/>
        <v>0</v>
      </c>
      <c r="T52" s="43">
        <v>0</v>
      </c>
      <c r="U52" s="32">
        <f t="shared" ca="1" si="20"/>
        <v>0</v>
      </c>
      <c r="V52" s="32">
        <f t="shared" ca="1" si="21"/>
        <v>0</v>
      </c>
      <c r="W52" s="32">
        <f t="shared" ca="1" si="22"/>
        <v>0</v>
      </c>
      <c r="X52" s="32">
        <f t="shared" ca="1" si="23"/>
        <v>0</v>
      </c>
      <c r="Y52" s="32">
        <f t="shared" ca="1" si="24"/>
        <v>0</v>
      </c>
      <c r="Z52" s="32">
        <f t="shared" ca="1" si="25"/>
        <v>0</v>
      </c>
      <c r="AA52" s="32">
        <f t="shared" ca="1" si="14"/>
        <v>0</v>
      </c>
      <c r="AB52" s="32">
        <f t="shared" si="15"/>
        <v>0</v>
      </c>
      <c r="AC52" s="32">
        <f t="shared" si="16"/>
        <v>0</v>
      </c>
      <c r="AD52" s="32">
        <f t="shared" ca="1" si="17"/>
        <v>0</v>
      </c>
      <c r="AE52" s="32">
        <f t="shared" ca="1" si="26"/>
        <v>0</v>
      </c>
      <c r="AF52" s="32">
        <f t="shared" ca="1" si="27"/>
        <v>0</v>
      </c>
      <c r="AG52" s="32">
        <f t="shared" si="28"/>
        <v>0</v>
      </c>
      <c r="AH52" s="32">
        <f t="shared" ca="1" si="29"/>
        <v>0</v>
      </c>
      <c r="AI52" s="119">
        <v>0</v>
      </c>
      <c r="AJ52" s="71">
        <f t="shared" ca="1" si="30"/>
        <v>0</v>
      </c>
    </row>
    <row r="53" spans="2:36" ht="15.6" x14ac:dyDescent="0.3">
      <c r="B53" s="18">
        <v>49</v>
      </c>
      <c r="C53" s="40" t="str">
        <f>'ANNUAL SHEET'!C53</f>
        <v/>
      </c>
      <c r="D53" s="128"/>
      <c r="E53" s="128"/>
      <c r="F53" s="48">
        <f t="shared" ca="1" si="18"/>
        <v>122</v>
      </c>
      <c r="G53" s="49" t="str">
        <f>IFERROR(_xlfn.XLOOKUP(C53,'MONTHLY SHEET'!$C$5:$C$104,'MONTHLY SHEET'!$E$5:$E$104),"NOT IN TABLE")</f>
        <v>NOT IN TABLE</v>
      </c>
      <c r="H53" s="132"/>
      <c r="I53" s="136">
        <f>'ANNUAL SHEET'!D53</f>
        <v>0</v>
      </c>
      <c r="J53" s="137">
        <f>'ANNUAL SHEET'!E53</f>
        <v>0</v>
      </c>
      <c r="K53" s="55">
        <f>'ANNUAL SHEET'!AO53</f>
        <v>0</v>
      </c>
      <c r="L53" s="141">
        <v>0</v>
      </c>
      <c r="M53" s="119">
        <v>0</v>
      </c>
      <c r="N53" s="119">
        <v>0</v>
      </c>
      <c r="O53" s="119">
        <v>0</v>
      </c>
      <c r="P53" s="119">
        <v>0</v>
      </c>
      <c r="Q53" s="119">
        <v>0</v>
      </c>
      <c r="R53" s="28">
        <f t="shared" si="19"/>
        <v>0</v>
      </c>
      <c r="S53" s="149">
        <f t="shared" si="13"/>
        <v>0</v>
      </c>
      <c r="T53" s="43">
        <v>0</v>
      </c>
      <c r="U53" s="32">
        <f t="shared" ca="1" si="20"/>
        <v>0</v>
      </c>
      <c r="V53" s="32">
        <f t="shared" ca="1" si="21"/>
        <v>0</v>
      </c>
      <c r="W53" s="32">
        <f t="shared" ca="1" si="22"/>
        <v>0</v>
      </c>
      <c r="X53" s="32">
        <f t="shared" ca="1" si="23"/>
        <v>0</v>
      </c>
      <c r="Y53" s="32">
        <f t="shared" ca="1" si="24"/>
        <v>0</v>
      </c>
      <c r="Z53" s="32">
        <f t="shared" ca="1" si="25"/>
        <v>0</v>
      </c>
      <c r="AA53" s="32">
        <f t="shared" ca="1" si="14"/>
        <v>0</v>
      </c>
      <c r="AB53" s="32">
        <f t="shared" si="15"/>
        <v>0</v>
      </c>
      <c r="AC53" s="32">
        <f t="shared" si="16"/>
        <v>0</v>
      </c>
      <c r="AD53" s="32">
        <f t="shared" ca="1" si="17"/>
        <v>0</v>
      </c>
      <c r="AE53" s="32">
        <f t="shared" ca="1" si="26"/>
        <v>0</v>
      </c>
      <c r="AF53" s="32">
        <f t="shared" ca="1" si="27"/>
        <v>0</v>
      </c>
      <c r="AG53" s="32">
        <f t="shared" si="28"/>
        <v>0</v>
      </c>
      <c r="AH53" s="32">
        <f t="shared" ca="1" si="29"/>
        <v>0</v>
      </c>
      <c r="AI53" s="119">
        <v>0</v>
      </c>
      <c r="AJ53" s="71">
        <f t="shared" ca="1" si="30"/>
        <v>0</v>
      </c>
    </row>
    <row r="54" spans="2:36" ht="15.6" x14ac:dyDescent="0.3">
      <c r="B54" s="18">
        <v>50</v>
      </c>
      <c r="C54" s="40" t="str">
        <f>'ANNUAL SHEET'!C54</f>
        <v/>
      </c>
      <c r="D54" s="128"/>
      <c r="E54" s="128"/>
      <c r="F54" s="48">
        <f t="shared" ca="1" si="18"/>
        <v>122</v>
      </c>
      <c r="G54" s="49" t="str">
        <f>IFERROR(_xlfn.XLOOKUP(C54,'MONTHLY SHEET'!$C$5:$C$104,'MONTHLY SHEET'!$E$5:$E$104),"NOT IN TABLE")</f>
        <v>NOT IN TABLE</v>
      </c>
      <c r="H54" s="132"/>
      <c r="I54" s="136">
        <f>'ANNUAL SHEET'!D54</f>
        <v>0</v>
      </c>
      <c r="J54" s="137">
        <f>'ANNUAL SHEET'!E54</f>
        <v>0</v>
      </c>
      <c r="K54" s="55">
        <f>'ANNUAL SHEET'!AO54</f>
        <v>0</v>
      </c>
      <c r="L54" s="141">
        <v>0</v>
      </c>
      <c r="M54" s="119">
        <v>0</v>
      </c>
      <c r="N54" s="119">
        <v>0</v>
      </c>
      <c r="O54" s="119">
        <v>0</v>
      </c>
      <c r="P54" s="119">
        <v>0</v>
      </c>
      <c r="Q54" s="119">
        <v>0</v>
      </c>
      <c r="R54" s="28">
        <f t="shared" si="19"/>
        <v>0</v>
      </c>
      <c r="S54" s="149">
        <f t="shared" si="13"/>
        <v>0</v>
      </c>
      <c r="T54" s="43">
        <v>0</v>
      </c>
      <c r="U54" s="32">
        <f t="shared" ca="1" si="20"/>
        <v>0</v>
      </c>
      <c r="V54" s="32">
        <f t="shared" ca="1" si="21"/>
        <v>0</v>
      </c>
      <c r="W54" s="32">
        <f t="shared" ca="1" si="22"/>
        <v>0</v>
      </c>
      <c r="X54" s="32">
        <f t="shared" ca="1" si="23"/>
        <v>0</v>
      </c>
      <c r="Y54" s="32">
        <f t="shared" ca="1" si="24"/>
        <v>0</v>
      </c>
      <c r="Z54" s="32">
        <f t="shared" ca="1" si="25"/>
        <v>0</v>
      </c>
      <c r="AA54" s="32">
        <f t="shared" ca="1" si="14"/>
        <v>0</v>
      </c>
      <c r="AB54" s="32">
        <f t="shared" si="15"/>
        <v>0</v>
      </c>
      <c r="AC54" s="32">
        <f t="shared" si="16"/>
        <v>0</v>
      </c>
      <c r="AD54" s="32">
        <f t="shared" ca="1" si="17"/>
        <v>0</v>
      </c>
      <c r="AE54" s="32">
        <f t="shared" ca="1" si="26"/>
        <v>0</v>
      </c>
      <c r="AF54" s="32">
        <f t="shared" ca="1" si="27"/>
        <v>0</v>
      </c>
      <c r="AG54" s="32">
        <f t="shared" si="28"/>
        <v>0</v>
      </c>
      <c r="AH54" s="32">
        <f t="shared" ca="1" si="29"/>
        <v>0</v>
      </c>
      <c r="AI54" s="119">
        <v>0</v>
      </c>
      <c r="AJ54" s="71">
        <f t="shared" ca="1" si="30"/>
        <v>0</v>
      </c>
    </row>
    <row r="55" spans="2:36" ht="15.6" x14ac:dyDescent="0.3">
      <c r="B55" s="18">
        <v>51</v>
      </c>
      <c r="C55" s="40" t="str">
        <f>'ANNUAL SHEET'!C55</f>
        <v/>
      </c>
      <c r="D55" s="128"/>
      <c r="E55" s="128"/>
      <c r="F55" s="48">
        <f t="shared" ca="1" si="18"/>
        <v>122</v>
      </c>
      <c r="G55" s="49" t="str">
        <f>IFERROR(_xlfn.XLOOKUP(C55,'MONTHLY SHEET'!$C$5:$C$104,'MONTHLY SHEET'!$E$5:$E$104),"NOT IN TABLE")</f>
        <v>NOT IN TABLE</v>
      </c>
      <c r="H55" s="132"/>
      <c r="I55" s="136">
        <f>'ANNUAL SHEET'!D55</f>
        <v>0</v>
      </c>
      <c r="J55" s="137">
        <f>'ANNUAL SHEET'!E55</f>
        <v>0</v>
      </c>
      <c r="K55" s="55">
        <f>'ANNUAL SHEET'!AO55</f>
        <v>0</v>
      </c>
      <c r="L55" s="141">
        <v>0</v>
      </c>
      <c r="M55" s="119">
        <v>0</v>
      </c>
      <c r="N55" s="119">
        <v>0</v>
      </c>
      <c r="O55" s="119">
        <v>0</v>
      </c>
      <c r="P55" s="119">
        <v>0</v>
      </c>
      <c r="Q55" s="119">
        <v>0</v>
      </c>
      <c r="R55" s="28">
        <f t="shared" si="19"/>
        <v>0</v>
      </c>
      <c r="S55" s="149">
        <f t="shared" si="13"/>
        <v>0</v>
      </c>
      <c r="T55" s="43">
        <v>0</v>
      </c>
      <c r="U55" s="32">
        <f t="shared" ca="1" si="20"/>
        <v>0</v>
      </c>
      <c r="V55" s="32">
        <f t="shared" ca="1" si="21"/>
        <v>0</v>
      </c>
      <c r="W55" s="32">
        <f t="shared" ca="1" si="22"/>
        <v>0</v>
      </c>
      <c r="X55" s="32">
        <f t="shared" ca="1" si="23"/>
        <v>0</v>
      </c>
      <c r="Y55" s="32">
        <f t="shared" ca="1" si="24"/>
        <v>0</v>
      </c>
      <c r="Z55" s="32">
        <f t="shared" ca="1" si="25"/>
        <v>0</v>
      </c>
      <c r="AA55" s="32">
        <f t="shared" ca="1" si="14"/>
        <v>0</v>
      </c>
      <c r="AB55" s="32">
        <f t="shared" si="15"/>
        <v>0</v>
      </c>
      <c r="AC55" s="32">
        <f t="shared" si="16"/>
        <v>0</v>
      </c>
      <c r="AD55" s="32">
        <f t="shared" ca="1" si="17"/>
        <v>0</v>
      </c>
      <c r="AE55" s="32">
        <f t="shared" ca="1" si="26"/>
        <v>0</v>
      </c>
      <c r="AF55" s="32">
        <f t="shared" ca="1" si="27"/>
        <v>0</v>
      </c>
      <c r="AG55" s="32">
        <f t="shared" si="28"/>
        <v>0</v>
      </c>
      <c r="AH55" s="32">
        <f t="shared" ca="1" si="29"/>
        <v>0</v>
      </c>
      <c r="AI55" s="119">
        <v>0</v>
      </c>
      <c r="AJ55" s="71">
        <f t="shared" ca="1" si="30"/>
        <v>0</v>
      </c>
    </row>
    <row r="56" spans="2:36" ht="15.6" x14ac:dyDescent="0.3">
      <c r="B56" s="18">
        <v>52</v>
      </c>
      <c r="C56" s="40" t="str">
        <f>'ANNUAL SHEET'!C56</f>
        <v/>
      </c>
      <c r="D56" s="128"/>
      <c r="E56" s="128"/>
      <c r="F56" s="48">
        <f t="shared" ca="1" si="18"/>
        <v>122</v>
      </c>
      <c r="G56" s="49" t="str">
        <f>IFERROR(_xlfn.XLOOKUP(C56,'MONTHLY SHEET'!$C$5:$C$104,'MONTHLY SHEET'!$E$5:$E$104),"NOT IN TABLE")</f>
        <v>NOT IN TABLE</v>
      </c>
      <c r="H56" s="132"/>
      <c r="I56" s="136">
        <f>'ANNUAL SHEET'!D56</f>
        <v>0</v>
      </c>
      <c r="J56" s="137">
        <f>'ANNUAL SHEET'!E56</f>
        <v>0</v>
      </c>
      <c r="K56" s="55">
        <f>'ANNUAL SHEET'!AO56</f>
        <v>0</v>
      </c>
      <c r="L56" s="141">
        <v>0</v>
      </c>
      <c r="M56" s="119">
        <v>0</v>
      </c>
      <c r="N56" s="119">
        <v>0</v>
      </c>
      <c r="O56" s="119">
        <v>0</v>
      </c>
      <c r="P56" s="119">
        <v>0</v>
      </c>
      <c r="Q56" s="119">
        <v>0</v>
      </c>
      <c r="R56" s="28">
        <f t="shared" si="19"/>
        <v>0</v>
      </c>
      <c r="S56" s="149">
        <f t="shared" si="13"/>
        <v>0</v>
      </c>
      <c r="T56" s="43">
        <v>0</v>
      </c>
      <c r="U56" s="32">
        <f t="shared" ca="1" si="20"/>
        <v>0</v>
      </c>
      <c r="V56" s="32">
        <f t="shared" ca="1" si="21"/>
        <v>0</v>
      </c>
      <c r="W56" s="32">
        <f t="shared" ca="1" si="22"/>
        <v>0</v>
      </c>
      <c r="X56" s="32">
        <f t="shared" ca="1" si="23"/>
        <v>0</v>
      </c>
      <c r="Y56" s="32">
        <f t="shared" ca="1" si="24"/>
        <v>0</v>
      </c>
      <c r="Z56" s="32">
        <f t="shared" ca="1" si="25"/>
        <v>0</v>
      </c>
      <c r="AA56" s="32">
        <f t="shared" ca="1" si="14"/>
        <v>0</v>
      </c>
      <c r="AB56" s="32">
        <f t="shared" si="15"/>
        <v>0</v>
      </c>
      <c r="AC56" s="32">
        <f t="shared" si="16"/>
        <v>0</v>
      </c>
      <c r="AD56" s="32">
        <f t="shared" ca="1" si="17"/>
        <v>0</v>
      </c>
      <c r="AE56" s="32">
        <f t="shared" ca="1" si="26"/>
        <v>0</v>
      </c>
      <c r="AF56" s="32">
        <f t="shared" ca="1" si="27"/>
        <v>0</v>
      </c>
      <c r="AG56" s="32">
        <f t="shared" si="28"/>
        <v>0</v>
      </c>
      <c r="AH56" s="32">
        <f t="shared" ca="1" si="29"/>
        <v>0</v>
      </c>
      <c r="AI56" s="119">
        <v>0</v>
      </c>
      <c r="AJ56" s="71">
        <f t="shared" ca="1" si="30"/>
        <v>0</v>
      </c>
    </row>
    <row r="57" spans="2:36" ht="15.6" x14ac:dyDescent="0.3">
      <c r="B57" s="18">
        <v>53</v>
      </c>
      <c r="C57" s="40" t="str">
        <f>'ANNUAL SHEET'!C57</f>
        <v/>
      </c>
      <c r="D57" s="128"/>
      <c r="E57" s="128"/>
      <c r="F57" s="48">
        <f t="shared" ca="1" si="18"/>
        <v>122</v>
      </c>
      <c r="G57" s="49" t="str">
        <f>IFERROR(_xlfn.XLOOKUP(C57,'MONTHLY SHEET'!$C$5:$C$104,'MONTHLY SHEET'!$E$5:$E$104),"NOT IN TABLE")</f>
        <v>NOT IN TABLE</v>
      </c>
      <c r="H57" s="132"/>
      <c r="I57" s="136">
        <f>'ANNUAL SHEET'!D57</f>
        <v>0</v>
      </c>
      <c r="J57" s="137">
        <f>'ANNUAL SHEET'!E57</f>
        <v>0</v>
      </c>
      <c r="K57" s="55">
        <f>'ANNUAL SHEET'!AO57</f>
        <v>0</v>
      </c>
      <c r="L57" s="141">
        <v>0</v>
      </c>
      <c r="M57" s="119">
        <v>0</v>
      </c>
      <c r="N57" s="119">
        <v>0</v>
      </c>
      <c r="O57" s="119">
        <v>0</v>
      </c>
      <c r="P57" s="119">
        <v>0</v>
      </c>
      <c r="Q57" s="119">
        <v>0</v>
      </c>
      <c r="R57" s="28">
        <f t="shared" si="19"/>
        <v>0</v>
      </c>
      <c r="S57" s="149">
        <f t="shared" si="13"/>
        <v>0</v>
      </c>
      <c r="T57" s="43">
        <v>0</v>
      </c>
      <c r="U57" s="32">
        <f t="shared" ca="1" si="20"/>
        <v>0</v>
      </c>
      <c r="V57" s="32">
        <f t="shared" ca="1" si="21"/>
        <v>0</v>
      </c>
      <c r="W57" s="32">
        <f t="shared" ca="1" si="22"/>
        <v>0</v>
      </c>
      <c r="X57" s="32">
        <f t="shared" ca="1" si="23"/>
        <v>0</v>
      </c>
      <c r="Y57" s="32">
        <f t="shared" ca="1" si="24"/>
        <v>0</v>
      </c>
      <c r="Z57" s="32">
        <f t="shared" ca="1" si="25"/>
        <v>0</v>
      </c>
      <c r="AA57" s="32">
        <f t="shared" ca="1" si="14"/>
        <v>0</v>
      </c>
      <c r="AB57" s="32">
        <f t="shared" si="15"/>
        <v>0</v>
      </c>
      <c r="AC57" s="32">
        <f t="shared" si="16"/>
        <v>0</v>
      </c>
      <c r="AD57" s="32">
        <f t="shared" ca="1" si="17"/>
        <v>0</v>
      </c>
      <c r="AE57" s="32">
        <f t="shared" ca="1" si="26"/>
        <v>0</v>
      </c>
      <c r="AF57" s="32">
        <f t="shared" ca="1" si="27"/>
        <v>0</v>
      </c>
      <c r="AG57" s="32">
        <f t="shared" si="28"/>
        <v>0</v>
      </c>
      <c r="AH57" s="32">
        <f t="shared" ca="1" si="29"/>
        <v>0</v>
      </c>
      <c r="AI57" s="119">
        <v>0</v>
      </c>
      <c r="AJ57" s="71">
        <f t="shared" ca="1" si="30"/>
        <v>0</v>
      </c>
    </row>
    <row r="58" spans="2:36" ht="15.6" x14ac:dyDescent="0.3">
      <c r="B58" s="18">
        <v>54</v>
      </c>
      <c r="C58" s="40" t="str">
        <f>'ANNUAL SHEET'!C58</f>
        <v/>
      </c>
      <c r="D58" s="128"/>
      <c r="E58" s="128"/>
      <c r="F58" s="48">
        <f t="shared" ca="1" si="18"/>
        <v>122</v>
      </c>
      <c r="G58" s="49" t="str">
        <f>IFERROR(_xlfn.XLOOKUP(C58,'MONTHLY SHEET'!$C$5:$C$104,'MONTHLY SHEET'!$E$5:$E$104),"NOT IN TABLE")</f>
        <v>NOT IN TABLE</v>
      </c>
      <c r="H58" s="132"/>
      <c r="I58" s="136">
        <f>'ANNUAL SHEET'!D58</f>
        <v>0</v>
      </c>
      <c r="J58" s="137">
        <f>'ANNUAL SHEET'!E58</f>
        <v>0</v>
      </c>
      <c r="K58" s="55">
        <f>'ANNUAL SHEET'!AO58</f>
        <v>0</v>
      </c>
      <c r="L58" s="141">
        <v>0</v>
      </c>
      <c r="M58" s="119">
        <v>0</v>
      </c>
      <c r="N58" s="119">
        <v>0</v>
      </c>
      <c r="O58" s="119">
        <v>0</v>
      </c>
      <c r="P58" s="119">
        <v>0</v>
      </c>
      <c r="Q58" s="119">
        <v>0</v>
      </c>
      <c r="R58" s="28">
        <f t="shared" si="19"/>
        <v>0</v>
      </c>
      <c r="S58" s="149">
        <f t="shared" si="13"/>
        <v>0</v>
      </c>
      <c r="T58" s="43">
        <v>0</v>
      </c>
      <c r="U58" s="32">
        <f t="shared" ca="1" si="20"/>
        <v>0</v>
      </c>
      <c r="V58" s="32">
        <f t="shared" ca="1" si="21"/>
        <v>0</v>
      </c>
      <c r="W58" s="32">
        <f t="shared" ca="1" si="22"/>
        <v>0</v>
      </c>
      <c r="X58" s="32">
        <f t="shared" ca="1" si="23"/>
        <v>0</v>
      </c>
      <c r="Y58" s="32">
        <f t="shared" ca="1" si="24"/>
        <v>0</v>
      </c>
      <c r="Z58" s="32">
        <f t="shared" ca="1" si="25"/>
        <v>0</v>
      </c>
      <c r="AA58" s="32">
        <f t="shared" ca="1" si="14"/>
        <v>0</v>
      </c>
      <c r="AB58" s="32">
        <f t="shared" si="15"/>
        <v>0</v>
      </c>
      <c r="AC58" s="32">
        <f t="shared" si="16"/>
        <v>0</v>
      </c>
      <c r="AD58" s="32">
        <f t="shared" ca="1" si="17"/>
        <v>0</v>
      </c>
      <c r="AE58" s="32">
        <f t="shared" ca="1" si="26"/>
        <v>0</v>
      </c>
      <c r="AF58" s="32">
        <f t="shared" ca="1" si="27"/>
        <v>0</v>
      </c>
      <c r="AG58" s="32">
        <f t="shared" si="28"/>
        <v>0</v>
      </c>
      <c r="AH58" s="32">
        <f t="shared" ca="1" si="29"/>
        <v>0</v>
      </c>
      <c r="AI58" s="119">
        <v>0</v>
      </c>
      <c r="AJ58" s="71">
        <f t="shared" ca="1" si="30"/>
        <v>0</v>
      </c>
    </row>
    <row r="59" spans="2:36" ht="15.6" x14ac:dyDescent="0.3">
      <c r="B59" s="18">
        <v>55</v>
      </c>
      <c r="C59" s="40" t="str">
        <f>'ANNUAL SHEET'!C59</f>
        <v/>
      </c>
      <c r="D59" s="128"/>
      <c r="E59" s="128"/>
      <c r="F59" s="48">
        <f t="shared" ca="1" si="18"/>
        <v>122</v>
      </c>
      <c r="G59" s="49" t="str">
        <f>IFERROR(_xlfn.XLOOKUP(C59,'MONTHLY SHEET'!$C$5:$C$104,'MONTHLY SHEET'!$E$5:$E$104),"NOT IN TABLE")</f>
        <v>NOT IN TABLE</v>
      </c>
      <c r="H59" s="132"/>
      <c r="I59" s="136">
        <f>'ANNUAL SHEET'!D59</f>
        <v>0</v>
      </c>
      <c r="J59" s="137">
        <f>'ANNUAL SHEET'!E59</f>
        <v>0</v>
      </c>
      <c r="K59" s="55">
        <f>'ANNUAL SHEET'!AO59</f>
        <v>0</v>
      </c>
      <c r="L59" s="141">
        <v>0</v>
      </c>
      <c r="M59" s="119">
        <v>0</v>
      </c>
      <c r="N59" s="119">
        <v>0</v>
      </c>
      <c r="O59" s="119">
        <v>0</v>
      </c>
      <c r="P59" s="119">
        <v>0</v>
      </c>
      <c r="Q59" s="119">
        <v>0</v>
      </c>
      <c r="R59" s="28">
        <f t="shared" si="19"/>
        <v>0</v>
      </c>
      <c r="S59" s="149">
        <f t="shared" si="13"/>
        <v>0</v>
      </c>
      <c r="T59" s="43">
        <v>0</v>
      </c>
      <c r="U59" s="32">
        <f t="shared" ca="1" si="20"/>
        <v>0</v>
      </c>
      <c r="V59" s="32">
        <f t="shared" ca="1" si="21"/>
        <v>0</v>
      </c>
      <c r="W59" s="32">
        <f t="shared" ca="1" si="22"/>
        <v>0</v>
      </c>
      <c r="X59" s="32">
        <f t="shared" ca="1" si="23"/>
        <v>0</v>
      </c>
      <c r="Y59" s="32">
        <f t="shared" ca="1" si="24"/>
        <v>0</v>
      </c>
      <c r="Z59" s="32">
        <f t="shared" ca="1" si="25"/>
        <v>0</v>
      </c>
      <c r="AA59" s="32">
        <f t="shared" ca="1" si="14"/>
        <v>0</v>
      </c>
      <c r="AB59" s="32">
        <f t="shared" si="15"/>
        <v>0</v>
      </c>
      <c r="AC59" s="32">
        <f t="shared" si="16"/>
        <v>0</v>
      </c>
      <c r="AD59" s="32">
        <f t="shared" ca="1" si="17"/>
        <v>0</v>
      </c>
      <c r="AE59" s="32">
        <f t="shared" ca="1" si="26"/>
        <v>0</v>
      </c>
      <c r="AF59" s="32">
        <f t="shared" ca="1" si="27"/>
        <v>0</v>
      </c>
      <c r="AG59" s="32">
        <f t="shared" si="28"/>
        <v>0</v>
      </c>
      <c r="AH59" s="32">
        <f t="shared" ca="1" si="29"/>
        <v>0</v>
      </c>
      <c r="AI59" s="119">
        <v>0</v>
      </c>
      <c r="AJ59" s="71">
        <f t="shared" ca="1" si="30"/>
        <v>0</v>
      </c>
    </row>
    <row r="60" spans="2:36" ht="15.6" x14ac:dyDescent="0.3">
      <c r="B60" s="18">
        <v>56</v>
      </c>
      <c r="C60" s="40" t="str">
        <f>'ANNUAL SHEET'!C60</f>
        <v/>
      </c>
      <c r="D60" s="128"/>
      <c r="E60" s="128"/>
      <c r="F60" s="48">
        <f t="shared" ca="1" si="18"/>
        <v>122</v>
      </c>
      <c r="G60" s="49" t="str">
        <f>IFERROR(_xlfn.XLOOKUP(C60,'MONTHLY SHEET'!$C$5:$C$104,'MONTHLY SHEET'!$E$5:$E$104),"NOT IN TABLE")</f>
        <v>NOT IN TABLE</v>
      </c>
      <c r="H60" s="132"/>
      <c r="I60" s="136">
        <f>'ANNUAL SHEET'!D60</f>
        <v>0</v>
      </c>
      <c r="J60" s="137">
        <f>'ANNUAL SHEET'!E60</f>
        <v>0</v>
      </c>
      <c r="K60" s="55">
        <f>'ANNUAL SHEET'!AO60</f>
        <v>0</v>
      </c>
      <c r="L60" s="141">
        <v>0</v>
      </c>
      <c r="M60" s="119">
        <v>0</v>
      </c>
      <c r="N60" s="119">
        <v>0</v>
      </c>
      <c r="O60" s="119">
        <v>0</v>
      </c>
      <c r="P60" s="119">
        <v>0</v>
      </c>
      <c r="Q60" s="119">
        <v>0</v>
      </c>
      <c r="R60" s="28">
        <f t="shared" si="19"/>
        <v>0</v>
      </c>
      <c r="S60" s="149">
        <f t="shared" si="13"/>
        <v>0</v>
      </c>
      <c r="T60" s="43">
        <v>0</v>
      </c>
      <c r="U60" s="32">
        <f t="shared" ca="1" si="20"/>
        <v>0</v>
      </c>
      <c r="V60" s="32">
        <f t="shared" ca="1" si="21"/>
        <v>0</v>
      </c>
      <c r="W60" s="32">
        <f t="shared" ca="1" si="22"/>
        <v>0</v>
      </c>
      <c r="X60" s="32">
        <f t="shared" ca="1" si="23"/>
        <v>0</v>
      </c>
      <c r="Y60" s="32">
        <f t="shared" ca="1" si="24"/>
        <v>0</v>
      </c>
      <c r="Z60" s="32">
        <f t="shared" ca="1" si="25"/>
        <v>0</v>
      </c>
      <c r="AA60" s="32">
        <f t="shared" ca="1" si="14"/>
        <v>0</v>
      </c>
      <c r="AB60" s="32">
        <f t="shared" si="15"/>
        <v>0</v>
      </c>
      <c r="AC60" s="32">
        <f t="shared" si="16"/>
        <v>0</v>
      </c>
      <c r="AD60" s="32">
        <f t="shared" ca="1" si="17"/>
        <v>0</v>
      </c>
      <c r="AE60" s="32">
        <f t="shared" ca="1" si="26"/>
        <v>0</v>
      </c>
      <c r="AF60" s="32">
        <f t="shared" ca="1" si="27"/>
        <v>0</v>
      </c>
      <c r="AG60" s="32">
        <f t="shared" si="28"/>
        <v>0</v>
      </c>
      <c r="AH60" s="32">
        <f t="shared" ca="1" si="29"/>
        <v>0</v>
      </c>
      <c r="AI60" s="119">
        <v>0</v>
      </c>
      <c r="AJ60" s="71">
        <f t="shared" ca="1" si="30"/>
        <v>0</v>
      </c>
    </row>
    <row r="61" spans="2:36" ht="15.6" x14ac:dyDescent="0.3">
      <c r="B61" s="18">
        <v>57</v>
      </c>
      <c r="C61" s="40" t="str">
        <f>'ANNUAL SHEET'!C61</f>
        <v/>
      </c>
      <c r="D61" s="128"/>
      <c r="E61" s="128"/>
      <c r="F61" s="48">
        <f t="shared" ca="1" si="18"/>
        <v>122</v>
      </c>
      <c r="G61" s="49" t="str">
        <f>IFERROR(_xlfn.XLOOKUP(C61,'MONTHLY SHEET'!$C$5:$C$104,'MONTHLY SHEET'!$E$5:$E$104),"NOT IN TABLE")</f>
        <v>NOT IN TABLE</v>
      </c>
      <c r="H61" s="132"/>
      <c r="I61" s="136">
        <f>'ANNUAL SHEET'!D61</f>
        <v>0</v>
      </c>
      <c r="J61" s="137">
        <f>'ANNUAL SHEET'!E61</f>
        <v>0</v>
      </c>
      <c r="K61" s="55">
        <f>'ANNUAL SHEET'!AO61</f>
        <v>0</v>
      </c>
      <c r="L61" s="141">
        <v>0</v>
      </c>
      <c r="M61" s="119">
        <v>0</v>
      </c>
      <c r="N61" s="119">
        <v>0</v>
      </c>
      <c r="O61" s="119">
        <v>0</v>
      </c>
      <c r="P61" s="119">
        <v>0</v>
      </c>
      <c r="Q61" s="119">
        <v>0</v>
      </c>
      <c r="R61" s="28">
        <f t="shared" si="19"/>
        <v>0</v>
      </c>
      <c r="S61" s="149">
        <f t="shared" si="13"/>
        <v>0</v>
      </c>
      <c r="T61" s="43">
        <v>0</v>
      </c>
      <c r="U61" s="32">
        <f t="shared" ca="1" si="20"/>
        <v>0</v>
      </c>
      <c r="V61" s="32">
        <f t="shared" ca="1" si="21"/>
        <v>0</v>
      </c>
      <c r="W61" s="32">
        <f t="shared" ca="1" si="22"/>
        <v>0</v>
      </c>
      <c r="X61" s="32">
        <f t="shared" ca="1" si="23"/>
        <v>0</v>
      </c>
      <c r="Y61" s="32">
        <f t="shared" ca="1" si="24"/>
        <v>0</v>
      </c>
      <c r="Z61" s="32">
        <f t="shared" ca="1" si="25"/>
        <v>0</v>
      </c>
      <c r="AA61" s="32">
        <f t="shared" ca="1" si="14"/>
        <v>0</v>
      </c>
      <c r="AB61" s="32">
        <f t="shared" si="15"/>
        <v>0</v>
      </c>
      <c r="AC61" s="32">
        <f t="shared" si="16"/>
        <v>0</v>
      </c>
      <c r="AD61" s="32">
        <f t="shared" ca="1" si="17"/>
        <v>0</v>
      </c>
      <c r="AE61" s="32">
        <f t="shared" ca="1" si="26"/>
        <v>0</v>
      </c>
      <c r="AF61" s="32">
        <f t="shared" ca="1" si="27"/>
        <v>0</v>
      </c>
      <c r="AG61" s="32">
        <f t="shared" si="28"/>
        <v>0</v>
      </c>
      <c r="AH61" s="32">
        <f t="shared" ca="1" si="29"/>
        <v>0</v>
      </c>
      <c r="AI61" s="119">
        <v>0</v>
      </c>
      <c r="AJ61" s="71">
        <f t="shared" ca="1" si="30"/>
        <v>0</v>
      </c>
    </row>
    <row r="62" spans="2:36" ht="15.6" x14ac:dyDescent="0.3">
      <c r="B62" s="18">
        <v>58</v>
      </c>
      <c r="C62" s="40" t="str">
        <f>'ANNUAL SHEET'!C62</f>
        <v/>
      </c>
      <c r="D62" s="128"/>
      <c r="E62" s="128"/>
      <c r="F62" s="48">
        <f t="shared" ca="1" si="18"/>
        <v>122</v>
      </c>
      <c r="G62" s="49" t="str">
        <f>IFERROR(_xlfn.XLOOKUP(C62,'MONTHLY SHEET'!$C$5:$C$104,'MONTHLY SHEET'!$E$5:$E$104),"NOT IN TABLE")</f>
        <v>NOT IN TABLE</v>
      </c>
      <c r="H62" s="132"/>
      <c r="I62" s="136">
        <f>'ANNUAL SHEET'!D62</f>
        <v>0</v>
      </c>
      <c r="J62" s="137">
        <f>'ANNUAL SHEET'!E62</f>
        <v>0</v>
      </c>
      <c r="K62" s="55">
        <f>'ANNUAL SHEET'!AO62</f>
        <v>0</v>
      </c>
      <c r="L62" s="141">
        <v>0</v>
      </c>
      <c r="M62" s="119">
        <v>0</v>
      </c>
      <c r="N62" s="119">
        <v>0</v>
      </c>
      <c r="O62" s="119">
        <v>0</v>
      </c>
      <c r="P62" s="119">
        <v>0</v>
      </c>
      <c r="Q62" s="119">
        <v>0</v>
      </c>
      <c r="R62" s="28">
        <f t="shared" si="19"/>
        <v>0</v>
      </c>
      <c r="S62" s="149">
        <f t="shared" si="13"/>
        <v>0</v>
      </c>
      <c r="T62" s="43">
        <v>0</v>
      </c>
      <c r="U62" s="32">
        <f t="shared" ca="1" si="20"/>
        <v>0</v>
      </c>
      <c r="V62" s="32">
        <f t="shared" ca="1" si="21"/>
        <v>0</v>
      </c>
      <c r="W62" s="32">
        <f t="shared" ca="1" si="22"/>
        <v>0</v>
      </c>
      <c r="X62" s="32">
        <f t="shared" ca="1" si="23"/>
        <v>0</v>
      </c>
      <c r="Y62" s="32">
        <f t="shared" ca="1" si="24"/>
        <v>0</v>
      </c>
      <c r="Z62" s="32">
        <f t="shared" ca="1" si="25"/>
        <v>0</v>
      </c>
      <c r="AA62" s="32">
        <f t="shared" ca="1" si="14"/>
        <v>0</v>
      </c>
      <c r="AB62" s="32">
        <f t="shared" si="15"/>
        <v>0</v>
      </c>
      <c r="AC62" s="32">
        <f t="shared" si="16"/>
        <v>0</v>
      </c>
      <c r="AD62" s="32">
        <f t="shared" ca="1" si="17"/>
        <v>0</v>
      </c>
      <c r="AE62" s="32">
        <f t="shared" ca="1" si="26"/>
        <v>0</v>
      </c>
      <c r="AF62" s="32">
        <f t="shared" ca="1" si="27"/>
        <v>0</v>
      </c>
      <c r="AG62" s="32">
        <f t="shared" si="28"/>
        <v>0</v>
      </c>
      <c r="AH62" s="32">
        <f t="shared" ca="1" si="29"/>
        <v>0</v>
      </c>
      <c r="AI62" s="119">
        <v>0</v>
      </c>
      <c r="AJ62" s="71">
        <f t="shared" ca="1" si="30"/>
        <v>0</v>
      </c>
    </row>
    <row r="63" spans="2:36" ht="15.6" x14ac:dyDescent="0.3">
      <c r="B63" s="18">
        <v>59</v>
      </c>
      <c r="C63" s="40" t="str">
        <f>'ANNUAL SHEET'!C63</f>
        <v/>
      </c>
      <c r="D63" s="128"/>
      <c r="E63" s="128"/>
      <c r="F63" s="48">
        <f t="shared" ca="1" si="18"/>
        <v>122</v>
      </c>
      <c r="G63" s="49" t="str">
        <f>IFERROR(_xlfn.XLOOKUP(C63,'MONTHLY SHEET'!$C$5:$C$104,'MONTHLY SHEET'!$E$5:$E$104),"NOT IN TABLE")</f>
        <v>NOT IN TABLE</v>
      </c>
      <c r="H63" s="132"/>
      <c r="I63" s="136">
        <f>'ANNUAL SHEET'!D63</f>
        <v>0</v>
      </c>
      <c r="J63" s="137">
        <f>'ANNUAL SHEET'!E63</f>
        <v>0</v>
      </c>
      <c r="K63" s="55">
        <f>'ANNUAL SHEET'!AO63</f>
        <v>0</v>
      </c>
      <c r="L63" s="141">
        <v>0</v>
      </c>
      <c r="M63" s="119">
        <v>0</v>
      </c>
      <c r="N63" s="119">
        <v>0</v>
      </c>
      <c r="O63" s="119">
        <v>0</v>
      </c>
      <c r="P63" s="119">
        <v>0</v>
      </c>
      <c r="Q63" s="119">
        <v>0</v>
      </c>
      <c r="R63" s="28">
        <f t="shared" si="19"/>
        <v>0</v>
      </c>
      <c r="S63" s="149">
        <f t="shared" si="13"/>
        <v>0</v>
      </c>
      <c r="T63" s="43">
        <v>0</v>
      </c>
      <c r="U63" s="32">
        <f t="shared" ca="1" si="20"/>
        <v>0</v>
      </c>
      <c r="V63" s="32">
        <f t="shared" ca="1" si="21"/>
        <v>0</v>
      </c>
      <c r="W63" s="32">
        <f t="shared" ca="1" si="22"/>
        <v>0</v>
      </c>
      <c r="X63" s="32">
        <f t="shared" ca="1" si="23"/>
        <v>0</v>
      </c>
      <c r="Y63" s="32">
        <f t="shared" ca="1" si="24"/>
        <v>0</v>
      </c>
      <c r="Z63" s="32">
        <f t="shared" ca="1" si="25"/>
        <v>0</v>
      </c>
      <c r="AA63" s="32">
        <f t="shared" ca="1" si="14"/>
        <v>0</v>
      </c>
      <c r="AB63" s="32">
        <f t="shared" si="15"/>
        <v>0</v>
      </c>
      <c r="AC63" s="32">
        <f t="shared" si="16"/>
        <v>0</v>
      </c>
      <c r="AD63" s="32">
        <f t="shared" ca="1" si="17"/>
        <v>0</v>
      </c>
      <c r="AE63" s="32">
        <f t="shared" ca="1" si="26"/>
        <v>0</v>
      </c>
      <c r="AF63" s="32">
        <f t="shared" ca="1" si="27"/>
        <v>0</v>
      </c>
      <c r="AG63" s="32">
        <f t="shared" si="28"/>
        <v>0</v>
      </c>
      <c r="AH63" s="32">
        <f t="shared" ca="1" si="29"/>
        <v>0</v>
      </c>
      <c r="AI63" s="119">
        <v>0</v>
      </c>
      <c r="AJ63" s="71">
        <f t="shared" ca="1" si="30"/>
        <v>0</v>
      </c>
    </row>
    <row r="64" spans="2:36" ht="15.6" x14ac:dyDescent="0.3">
      <c r="B64" s="18">
        <v>60</v>
      </c>
      <c r="C64" s="40" t="str">
        <f>'ANNUAL SHEET'!C64</f>
        <v/>
      </c>
      <c r="D64" s="128"/>
      <c r="E64" s="128"/>
      <c r="F64" s="48">
        <f t="shared" ca="1" si="18"/>
        <v>122</v>
      </c>
      <c r="G64" s="49" t="str">
        <f>IFERROR(_xlfn.XLOOKUP(C64,'MONTHLY SHEET'!$C$5:$C$104,'MONTHLY SHEET'!$E$5:$E$104),"NOT IN TABLE")</f>
        <v>NOT IN TABLE</v>
      </c>
      <c r="H64" s="132"/>
      <c r="I64" s="136">
        <f>'ANNUAL SHEET'!D64</f>
        <v>0</v>
      </c>
      <c r="J64" s="137">
        <f>'ANNUAL SHEET'!E64</f>
        <v>0</v>
      </c>
      <c r="K64" s="55">
        <f>'ANNUAL SHEET'!AO64</f>
        <v>0</v>
      </c>
      <c r="L64" s="141">
        <v>0</v>
      </c>
      <c r="M64" s="119">
        <v>0</v>
      </c>
      <c r="N64" s="119">
        <v>0</v>
      </c>
      <c r="O64" s="119">
        <v>0</v>
      </c>
      <c r="P64" s="119">
        <v>0</v>
      </c>
      <c r="Q64" s="119">
        <v>0</v>
      </c>
      <c r="R64" s="28">
        <f t="shared" si="19"/>
        <v>0</v>
      </c>
      <c r="S64" s="149">
        <f t="shared" si="13"/>
        <v>0</v>
      </c>
      <c r="T64" s="43">
        <v>0</v>
      </c>
      <c r="U64" s="32">
        <f t="shared" ca="1" si="20"/>
        <v>0</v>
      </c>
      <c r="V64" s="32">
        <f t="shared" ca="1" si="21"/>
        <v>0</v>
      </c>
      <c r="W64" s="32">
        <f t="shared" ca="1" si="22"/>
        <v>0</v>
      </c>
      <c r="X64" s="32">
        <f t="shared" ca="1" si="23"/>
        <v>0</v>
      </c>
      <c r="Y64" s="32">
        <f t="shared" ca="1" si="24"/>
        <v>0</v>
      </c>
      <c r="Z64" s="32">
        <f t="shared" ca="1" si="25"/>
        <v>0</v>
      </c>
      <c r="AA64" s="32">
        <f t="shared" ca="1" si="14"/>
        <v>0</v>
      </c>
      <c r="AB64" s="32">
        <f t="shared" si="15"/>
        <v>0</v>
      </c>
      <c r="AC64" s="32">
        <f t="shared" si="16"/>
        <v>0</v>
      </c>
      <c r="AD64" s="32">
        <f t="shared" ca="1" si="17"/>
        <v>0</v>
      </c>
      <c r="AE64" s="32">
        <f t="shared" ca="1" si="26"/>
        <v>0</v>
      </c>
      <c r="AF64" s="32">
        <f t="shared" ca="1" si="27"/>
        <v>0</v>
      </c>
      <c r="AG64" s="32">
        <f t="shared" si="28"/>
        <v>0</v>
      </c>
      <c r="AH64" s="32">
        <f t="shared" ca="1" si="29"/>
        <v>0</v>
      </c>
      <c r="AI64" s="119">
        <v>0</v>
      </c>
      <c r="AJ64" s="71">
        <f t="shared" ca="1" si="30"/>
        <v>0</v>
      </c>
    </row>
    <row r="65" spans="2:36" ht="15.6" x14ac:dyDescent="0.3">
      <c r="B65" s="18">
        <v>61</v>
      </c>
      <c r="C65" s="40" t="str">
        <f>'ANNUAL SHEET'!C65</f>
        <v/>
      </c>
      <c r="D65" s="128"/>
      <c r="E65" s="128"/>
      <c r="F65" s="48">
        <f t="shared" ca="1" si="18"/>
        <v>122</v>
      </c>
      <c r="G65" s="49" t="str">
        <f>IFERROR(_xlfn.XLOOKUP(C65,'MONTHLY SHEET'!$C$5:$C$104,'MONTHLY SHEET'!$E$5:$E$104),"NOT IN TABLE")</f>
        <v>NOT IN TABLE</v>
      </c>
      <c r="H65" s="132"/>
      <c r="I65" s="136">
        <f>'ANNUAL SHEET'!D65</f>
        <v>0</v>
      </c>
      <c r="J65" s="137">
        <f>'ANNUAL SHEET'!E65</f>
        <v>0</v>
      </c>
      <c r="K65" s="55">
        <f>'ANNUAL SHEET'!AO65</f>
        <v>0</v>
      </c>
      <c r="L65" s="141">
        <v>0</v>
      </c>
      <c r="M65" s="119">
        <v>0</v>
      </c>
      <c r="N65" s="119">
        <v>0</v>
      </c>
      <c r="O65" s="119">
        <v>0</v>
      </c>
      <c r="P65" s="119">
        <v>0</v>
      </c>
      <c r="Q65" s="119">
        <v>0</v>
      </c>
      <c r="R65" s="28">
        <f t="shared" si="19"/>
        <v>0</v>
      </c>
      <c r="S65" s="149">
        <f t="shared" si="13"/>
        <v>0</v>
      </c>
      <c r="T65" s="43">
        <v>0</v>
      </c>
      <c r="U65" s="32">
        <f t="shared" ca="1" si="20"/>
        <v>0</v>
      </c>
      <c r="V65" s="32">
        <f t="shared" ca="1" si="21"/>
        <v>0</v>
      </c>
      <c r="W65" s="32">
        <f t="shared" ca="1" si="22"/>
        <v>0</v>
      </c>
      <c r="X65" s="32">
        <f t="shared" ca="1" si="23"/>
        <v>0</v>
      </c>
      <c r="Y65" s="32">
        <f t="shared" ca="1" si="24"/>
        <v>0</v>
      </c>
      <c r="Z65" s="32">
        <f t="shared" ca="1" si="25"/>
        <v>0</v>
      </c>
      <c r="AA65" s="32">
        <f t="shared" ca="1" si="14"/>
        <v>0</v>
      </c>
      <c r="AB65" s="32">
        <f t="shared" si="15"/>
        <v>0</v>
      </c>
      <c r="AC65" s="32">
        <f t="shared" si="16"/>
        <v>0</v>
      </c>
      <c r="AD65" s="32">
        <f t="shared" ca="1" si="17"/>
        <v>0</v>
      </c>
      <c r="AE65" s="32">
        <f t="shared" ca="1" si="26"/>
        <v>0</v>
      </c>
      <c r="AF65" s="32">
        <f t="shared" ca="1" si="27"/>
        <v>0</v>
      </c>
      <c r="AG65" s="32">
        <f t="shared" si="28"/>
        <v>0</v>
      </c>
      <c r="AH65" s="32">
        <f t="shared" ca="1" si="29"/>
        <v>0</v>
      </c>
      <c r="AI65" s="119">
        <v>0</v>
      </c>
      <c r="AJ65" s="71">
        <f t="shared" ca="1" si="30"/>
        <v>0</v>
      </c>
    </row>
    <row r="66" spans="2:36" ht="15.6" x14ac:dyDescent="0.3">
      <c r="B66" s="18">
        <v>62</v>
      </c>
      <c r="C66" s="40" t="str">
        <f>'ANNUAL SHEET'!C66</f>
        <v/>
      </c>
      <c r="D66" s="128"/>
      <c r="E66" s="128"/>
      <c r="F66" s="48">
        <f t="shared" ca="1" si="18"/>
        <v>122</v>
      </c>
      <c r="G66" s="49" t="str">
        <f>IFERROR(_xlfn.XLOOKUP(C66,'MONTHLY SHEET'!$C$5:$C$104,'MONTHLY SHEET'!$E$5:$E$104),"NOT IN TABLE")</f>
        <v>NOT IN TABLE</v>
      </c>
      <c r="H66" s="132"/>
      <c r="I66" s="136">
        <f>'ANNUAL SHEET'!D66</f>
        <v>0</v>
      </c>
      <c r="J66" s="137">
        <f>'ANNUAL SHEET'!E66</f>
        <v>0</v>
      </c>
      <c r="K66" s="55">
        <f>'ANNUAL SHEET'!AO66</f>
        <v>0</v>
      </c>
      <c r="L66" s="141">
        <v>0</v>
      </c>
      <c r="M66" s="119">
        <v>0</v>
      </c>
      <c r="N66" s="119">
        <v>0</v>
      </c>
      <c r="O66" s="119">
        <v>0</v>
      </c>
      <c r="P66" s="119">
        <v>0</v>
      </c>
      <c r="Q66" s="119">
        <v>0</v>
      </c>
      <c r="R66" s="28">
        <f t="shared" si="19"/>
        <v>0</v>
      </c>
      <c r="S66" s="149">
        <f t="shared" si="13"/>
        <v>0</v>
      </c>
      <c r="T66" s="43">
        <v>0</v>
      </c>
      <c r="U66" s="32">
        <f t="shared" ca="1" si="20"/>
        <v>0</v>
      </c>
      <c r="V66" s="32">
        <f t="shared" ca="1" si="21"/>
        <v>0</v>
      </c>
      <c r="W66" s="32">
        <f t="shared" ca="1" si="22"/>
        <v>0</v>
      </c>
      <c r="X66" s="32">
        <f t="shared" ca="1" si="23"/>
        <v>0</v>
      </c>
      <c r="Y66" s="32">
        <f t="shared" ca="1" si="24"/>
        <v>0</v>
      </c>
      <c r="Z66" s="32">
        <f t="shared" ca="1" si="25"/>
        <v>0</v>
      </c>
      <c r="AA66" s="32">
        <f t="shared" ca="1" si="14"/>
        <v>0</v>
      </c>
      <c r="AB66" s="32">
        <f t="shared" si="15"/>
        <v>0</v>
      </c>
      <c r="AC66" s="32">
        <f t="shared" si="16"/>
        <v>0</v>
      </c>
      <c r="AD66" s="32">
        <f t="shared" ca="1" si="17"/>
        <v>0</v>
      </c>
      <c r="AE66" s="32">
        <f t="shared" ca="1" si="26"/>
        <v>0</v>
      </c>
      <c r="AF66" s="32">
        <f t="shared" ca="1" si="27"/>
        <v>0</v>
      </c>
      <c r="AG66" s="32">
        <f t="shared" si="28"/>
        <v>0</v>
      </c>
      <c r="AH66" s="32">
        <f t="shared" ca="1" si="29"/>
        <v>0</v>
      </c>
      <c r="AI66" s="119">
        <v>0</v>
      </c>
      <c r="AJ66" s="71">
        <f t="shared" ca="1" si="30"/>
        <v>0</v>
      </c>
    </row>
    <row r="67" spans="2:36" ht="15.6" x14ac:dyDescent="0.3">
      <c r="B67" s="18">
        <v>63</v>
      </c>
      <c r="C67" s="40" t="str">
        <f>'ANNUAL SHEET'!C67</f>
        <v/>
      </c>
      <c r="D67" s="128"/>
      <c r="E67" s="128"/>
      <c r="F67" s="48">
        <f t="shared" ca="1" si="18"/>
        <v>122</v>
      </c>
      <c r="G67" s="49" t="str">
        <f>IFERROR(_xlfn.XLOOKUP(C67,'MONTHLY SHEET'!$C$5:$C$104,'MONTHLY SHEET'!$E$5:$E$104),"NOT IN TABLE")</f>
        <v>NOT IN TABLE</v>
      </c>
      <c r="H67" s="132"/>
      <c r="I67" s="136">
        <f>'ANNUAL SHEET'!D67</f>
        <v>0</v>
      </c>
      <c r="J67" s="137">
        <f>'ANNUAL SHEET'!E67</f>
        <v>0</v>
      </c>
      <c r="K67" s="55">
        <f>'ANNUAL SHEET'!AO67</f>
        <v>0</v>
      </c>
      <c r="L67" s="141">
        <v>0</v>
      </c>
      <c r="M67" s="119">
        <v>0</v>
      </c>
      <c r="N67" s="119">
        <v>0</v>
      </c>
      <c r="O67" s="119">
        <v>0</v>
      </c>
      <c r="P67" s="119">
        <v>0</v>
      </c>
      <c r="Q67" s="119">
        <v>0</v>
      </c>
      <c r="R67" s="28">
        <f t="shared" si="19"/>
        <v>0</v>
      </c>
      <c r="S67" s="149">
        <f t="shared" si="13"/>
        <v>0</v>
      </c>
      <c r="T67" s="43">
        <v>0</v>
      </c>
      <c r="U67" s="32">
        <f t="shared" ca="1" si="20"/>
        <v>0</v>
      </c>
      <c r="V67" s="32">
        <f t="shared" ca="1" si="21"/>
        <v>0</v>
      </c>
      <c r="W67" s="32">
        <f t="shared" ca="1" si="22"/>
        <v>0</v>
      </c>
      <c r="X67" s="32">
        <f t="shared" ca="1" si="23"/>
        <v>0</v>
      </c>
      <c r="Y67" s="32">
        <f t="shared" ca="1" si="24"/>
        <v>0</v>
      </c>
      <c r="Z67" s="32">
        <f t="shared" ca="1" si="25"/>
        <v>0</v>
      </c>
      <c r="AA67" s="32">
        <f t="shared" ca="1" si="14"/>
        <v>0</v>
      </c>
      <c r="AB67" s="32">
        <f t="shared" si="15"/>
        <v>0</v>
      </c>
      <c r="AC67" s="32">
        <f t="shared" si="16"/>
        <v>0</v>
      </c>
      <c r="AD67" s="32">
        <f t="shared" ca="1" si="17"/>
        <v>0</v>
      </c>
      <c r="AE67" s="32">
        <f t="shared" ca="1" si="26"/>
        <v>0</v>
      </c>
      <c r="AF67" s="32">
        <f t="shared" ca="1" si="27"/>
        <v>0</v>
      </c>
      <c r="AG67" s="32">
        <f t="shared" si="28"/>
        <v>0</v>
      </c>
      <c r="AH67" s="32">
        <f t="shared" ca="1" si="29"/>
        <v>0</v>
      </c>
      <c r="AI67" s="119">
        <v>0</v>
      </c>
      <c r="AJ67" s="71">
        <f t="shared" ca="1" si="30"/>
        <v>0</v>
      </c>
    </row>
    <row r="68" spans="2:36" ht="15.6" x14ac:dyDescent="0.3">
      <c r="B68" s="18">
        <v>64</v>
      </c>
      <c r="C68" s="40" t="str">
        <f>'ANNUAL SHEET'!C68</f>
        <v/>
      </c>
      <c r="D68" s="128"/>
      <c r="E68" s="128"/>
      <c r="F68" s="48">
        <f t="shared" ca="1" si="18"/>
        <v>122</v>
      </c>
      <c r="G68" s="49" t="str">
        <f>IFERROR(_xlfn.XLOOKUP(C68,'MONTHLY SHEET'!$C$5:$C$104,'MONTHLY SHEET'!$E$5:$E$104),"NOT IN TABLE")</f>
        <v>NOT IN TABLE</v>
      </c>
      <c r="H68" s="132"/>
      <c r="I68" s="136">
        <f>'ANNUAL SHEET'!D68</f>
        <v>0</v>
      </c>
      <c r="J68" s="137">
        <f>'ANNUAL SHEET'!E68</f>
        <v>0</v>
      </c>
      <c r="K68" s="55">
        <f>'ANNUAL SHEET'!AO68</f>
        <v>0</v>
      </c>
      <c r="L68" s="141">
        <v>0</v>
      </c>
      <c r="M68" s="119">
        <v>0</v>
      </c>
      <c r="N68" s="119">
        <v>0</v>
      </c>
      <c r="O68" s="119">
        <v>0</v>
      </c>
      <c r="P68" s="119">
        <v>0</v>
      </c>
      <c r="Q68" s="119">
        <v>0</v>
      </c>
      <c r="R68" s="28">
        <f t="shared" si="19"/>
        <v>0</v>
      </c>
      <c r="S68" s="149">
        <f t="shared" si="13"/>
        <v>0</v>
      </c>
      <c r="T68" s="43">
        <v>0</v>
      </c>
      <c r="U68" s="32">
        <f t="shared" ca="1" si="20"/>
        <v>0</v>
      </c>
      <c r="V68" s="32">
        <f t="shared" ca="1" si="21"/>
        <v>0</v>
      </c>
      <c r="W68" s="32">
        <f t="shared" ca="1" si="22"/>
        <v>0</v>
      </c>
      <c r="X68" s="32">
        <f t="shared" ca="1" si="23"/>
        <v>0</v>
      </c>
      <c r="Y68" s="32">
        <f t="shared" ca="1" si="24"/>
        <v>0</v>
      </c>
      <c r="Z68" s="32">
        <f t="shared" ca="1" si="25"/>
        <v>0</v>
      </c>
      <c r="AA68" s="32">
        <f t="shared" ca="1" si="14"/>
        <v>0</v>
      </c>
      <c r="AB68" s="32">
        <f t="shared" si="15"/>
        <v>0</v>
      </c>
      <c r="AC68" s="32">
        <f t="shared" si="16"/>
        <v>0</v>
      </c>
      <c r="AD68" s="32">
        <f t="shared" ca="1" si="17"/>
        <v>0</v>
      </c>
      <c r="AE68" s="32">
        <f t="shared" ca="1" si="26"/>
        <v>0</v>
      </c>
      <c r="AF68" s="32">
        <f t="shared" ca="1" si="27"/>
        <v>0</v>
      </c>
      <c r="AG68" s="32">
        <f t="shared" si="28"/>
        <v>0</v>
      </c>
      <c r="AH68" s="32">
        <f t="shared" ca="1" si="29"/>
        <v>0</v>
      </c>
      <c r="AI68" s="119">
        <v>0</v>
      </c>
      <c r="AJ68" s="71">
        <f t="shared" ca="1" si="30"/>
        <v>0</v>
      </c>
    </row>
    <row r="69" spans="2:36" ht="15.6" x14ac:dyDescent="0.3">
      <c r="B69" s="18">
        <v>65</v>
      </c>
      <c r="C69" s="40" t="str">
        <f>'ANNUAL SHEET'!C69</f>
        <v/>
      </c>
      <c r="D69" s="128"/>
      <c r="E69" s="128"/>
      <c r="F69" s="48">
        <f t="shared" ref="F69:F100" ca="1" si="31">DATEDIF(E69,TODAY(),"Y")</f>
        <v>122</v>
      </c>
      <c r="G69" s="49" t="str">
        <f>IFERROR(_xlfn.XLOOKUP(C69,'MONTHLY SHEET'!$C$5:$C$104,'MONTHLY SHEET'!$E$5:$E$104),"NOT IN TABLE")</f>
        <v>NOT IN TABLE</v>
      </c>
      <c r="H69" s="132"/>
      <c r="I69" s="136">
        <f>'ANNUAL SHEET'!D69</f>
        <v>0</v>
      </c>
      <c r="J69" s="137">
        <f>'ANNUAL SHEET'!E69</f>
        <v>0</v>
      </c>
      <c r="K69" s="55">
        <f>'ANNUAL SHEET'!AO69</f>
        <v>0</v>
      </c>
      <c r="L69" s="141">
        <v>0</v>
      </c>
      <c r="M69" s="119">
        <v>0</v>
      </c>
      <c r="N69" s="119">
        <v>0</v>
      </c>
      <c r="O69" s="119">
        <v>0</v>
      </c>
      <c r="P69" s="119">
        <v>0</v>
      </c>
      <c r="Q69" s="119">
        <v>0</v>
      </c>
      <c r="R69" s="28">
        <f t="shared" ref="R69:R100" si="32">IF(J69="NO",SUM(L69:Q69),0)</f>
        <v>0</v>
      </c>
      <c r="S69" s="149">
        <f t="shared" si="13"/>
        <v>0</v>
      </c>
      <c r="T69" s="43">
        <v>0</v>
      </c>
      <c r="U69" s="32">
        <f t="shared" ref="U69:U104" ca="1" si="33">IF(AND(J69="YES",F69&lt;=60,S69&gt;250000,S69&lt;500000),((S69-250000)*0.05),IF(AND(J69="YES",F69&gt;60,S69&gt;250000,S69&lt;500000),((S69-250000)*0.05),IF(AND(J69="NO",F69&lt;=60,S69&gt;250000,S69&lt;500000),((S69-250000)*0.05),IF(AND(J69="NO",F69&gt;60,S69&gt;300000,S69&lt;500000),((S69-300000)*0.05),IF(AND(J69="YES",F69&lt;=60,S69&gt;500000),12500,IF(AND(J69="YES",F69&gt;60,S69&gt;500000),12500,IF(AND(J69="NO",F69&lt;=60,S69&gt;500000),12500,IF(AND(J69="NO",F69&gt;60,F69&lt;80,S69&gt;500000),10000,0))))))))</f>
        <v>0</v>
      </c>
      <c r="V69" s="32">
        <f t="shared" ref="V69:V104" ca="1" si="34">IF(AND(F69&lt;=60,J69="YES",S69&gt;500000,S69&lt;750000),((S69-500000)*0.1),IF(AND(F69&gt;60,J69="YES",S69&gt;500000,S69&lt;750000),((S69-500000)*0.1),IF(AND(F69&lt;=60,J69="YES",S69&gt;750000),25000,IF(AND(F69&gt;60,J69="YES",S69&gt;750000),25000,0))))</f>
        <v>0</v>
      </c>
      <c r="W69" s="32">
        <f t="shared" ref="W69:W104" ca="1" si="35">IF(AND(F69&lt;=60,J69="YES",S69&gt;750000,S69&lt;1000000),((S69-750000)*0.15),IF(AND(F69&gt;60,J69="YES",S69&gt;750000,S69&lt;1000000),((S69-750000)*0.15),IF(AND(F69&lt;=60,J69="YES",S69&gt;1000000),37500,IF(AND(F69&gt;60,J69="YES",S69&gt;1000000),37500,0))))</f>
        <v>0</v>
      </c>
      <c r="X69" s="32">
        <f t="shared" ref="X69:X104" ca="1" si="36">IF(AND(F69&lt;=60,J69="YES",S69&gt;1000000,S69&lt;1250000),((S69-1000000)*0.2),IF(AND(F69&gt;60,J69="YES",S69&gt;1000000,S69&lt;1250000),((S69-1000000)*0.2),IF(AND(F69&lt;=60,J69="YES",S69&gt;1250000),50000,IF(AND(F69&gt;60,J69="YES",S69&gt;1250000),50000,IF(AND(F69&lt;=60,J69="NO",S69&gt;500000,S69&lt;1000000),((S69-500000)*0.2),IF(AND(F69&gt;60,J69="NO",S69&gt;500000,S69&lt;1000000),((S69-500000)*0.2),IF(AND(F69&lt;=60,J69="NO",S69&gt;500000),100000,IF(AND(F69&gt;60,J69="NO",S69&gt;500000),100000,0))))))))</f>
        <v>0</v>
      </c>
      <c r="Y69" s="32">
        <f t="shared" ref="Y69:Y104" ca="1" si="37">IF(AND(F69&lt;=60,J69="YES",S69&gt;1250000,S69&lt;1500000),((S69-1250000)*0.25),IF(AND(F69&gt;60,J69="YES",S69&gt;1250000,S69&lt;1500000),((S69-1250000)*0.25),IF(AND(F69&lt;=60,J69="YES",S69&gt;1250000),62500,IF(AND(F69&gt;60,J69="YES",S69&gt;1250000),62500,0))))</f>
        <v>0</v>
      </c>
      <c r="Z69" s="32">
        <f t="shared" ref="Z69:Z104" ca="1" si="38">IF(AND(F69&lt;=60,J69="YES",S69&gt;1500000),((S69-1500000)*0.3),IF(AND(F69&gt;60,J69="YES",S69&gt;1500000),((S69-1500000)*0.3),IF(AND(F69&lt;=60,J69="NO",S69&gt;1000000),((S69-1000000)*0.3),IF(AND(F69&gt;60,J69="NO",S69&gt;1000000),((S69-1000000)*0.3),0))))</f>
        <v>0</v>
      </c>
      <c r="AA69" s="32">
        <f t="shared" ca="1" si="14"/>
        <v>0</v>
      </c>
      <c r="AB69" s="32">
        <f t="shared" si="15"/>
        <v>0</v>
      </c>
      <c r="AC69" s="32">
        <f t="shared" si="16"/>
        <v>0</v>
      </c>
      <c r="AD69" s="32">
        <f t="shared" ca="1" si="17"/>
        <v>0</v>
      </c>
      <c r="AE69" s="32">
        <f t="shared" ref="AE69:AE100" ca="1" si="39">+AD69*0.04</f>
        <v>0</v>
      </c>
      <c r="AF69" s="32">
        <f t="shared" ref="AF69:AF100" ca="1" si="40">MROUND(AD69+AE69,10)</f>
        <v>0</v>
      </c>
      <c r="AG69" s="32">
        <f t="shared" ref="AG69:AG100" si="41">IF(AND(I69="YES",J69="NO",S69&lt;=500000),MIN(AF69,12500),0)</f>
        <v>0</v>
      </c>
      <c r="AH69" s="32">
        <f t="shared" ref="AH69:AH100" ca="1" si="42">+AF69-AG69</f>
        <v>0</v>
      </c>
      <c r="AI69" s="119">
        <v>0</v>
      </c>
      <c r="AJ69" s="71">
        <f t="shared" ref="AJ69:AJ100" ca="1" si="43">+AH69-AI69</f>
        <v>0</v>
      </c>
    </row>
    <row r="70" spans="2:36" ht="15.6" x14ac:dyDescent="0.3">
      <c r="B70" s="18">
        <v>66</v>
      </c>
      <c r="C70" s="40" t="str">
        <f>'ANNUAL SHEET'!C70</f>
        <v/>
      </c>
      <c r="D70" s="128"/>
      <c r="E70" s="128"/>
      <c r="F70" s="48">
        <f t="shared" ca="1" si="31"/>
        <v>122</v>
      </c>
      <c r="G70" s="49" t="str">
        <f>IFERROR(_xlfn.XLOOKUP(C70,'MONTHLY SHEET'!$C$5:$C$104,'MONTHLY SHEET'!$E$5:$E$104),"NOT IN TABLE")</f>
        <v>NOT IN TABLE</v>
      </c>
      <c r="H70" s="132"/>
      <c r="I70" s="136">
        <f>'ANNUAL SHEET'!D70</f>
        <v>0</v>
      </c>
      <c r="J70" s="137">
        <f>'ANNUAL SHEET'!E70</f>
        <v>0</v>
      </c>
      <c r="K70" s="55">
        <f>'ANNUAL SHEET'!AO70</f>
        <v>0</v>
      </c>
      <c r="L70" s="141">
        <v>0</v>
      </c>
      <c r="M70" s="119">
        <v>0</v>
      </c>
      <c r="N70" s="119">
        <v>0</v>
      </c>
      <c r="O70" s="119">
        <v>0</v>
      </c>
      <c r="P70" s="119">
        <v>0</v>
      </c>
      <c r="Q70" s="119">
        <v>0</v>
      </c>
      <c r="R70" s="28">
        <f t="shared" si="32"/>
        <v>0</v>
      </c>
      <c r="S70" s="149">
        <f t="shared" ref="S70:S104" si="44">+K70-R70</f>
        <v>0</v>
      </c>
      <c r="T70" s="43">
        <v>0</v>
      </c>
      <c r="U70" s="32">
        <f t="shared" ca="1" si="33"/>
        <v>0</v>
      </c>
      <c r="V70" s="32">
        <f t="shared" ca="1" si="34"/>
        <v>0</v>
      </c>
      <c r="W70" s="32">
        <f t="shared" ca="1" si="35"/>
        <v>0</v>
      </c>
      <c r="X70" s="32">
        <f t="shared" ca="1" si="36"/>
        <v>0</v>
      </c>
      <c r="Y70" s="32">
        <f t="shared" ca="1" si="37"/>
        <v>0</v>
      </c>
      <c r="Z70" s="32">
        <f t="shared" ca="1" si="38"/>
        <v>0</v>
      </c>
      <c r="AA70" s="32">
        <f t="shared" ref="AA70:AA104" ca="1" si="45">SUM(T70:Z70)</f>
        <v>0</v>
      </c>
      <c r="AB70" s="32">
        <f t="shared" ref="AB70:AB104" si="46">+IF(S70&gt;5000000,(AA70*0.1),0)</f>
        <v>0</v>
      </c>
      <c r="AC70" s="32">
        <f t="shared" ref="AC70:AC104" si="47">+IF(T70&gt;10000000,(AA70*0.15),0)</f>
        <v>0</v>
      </c>
      <c r="AD70" s="32">
        <f t="shared" ref="AD70:AD104" ca="1" si="48">MROUND(SUM(AA70:AC70),10)</f>
        <v>0</v>
      </c>
      <c r="AE70" s="32">
        <f t="shared" ca="1" si="39"/>
        <v>0</v>
      </c>
      <c r="AF70" s="32">
        <f t="shared" ca="1" si="40"/>
        <v>0</v>
      </c>
      <c r="AG70" s="32">
        <f t="shared" si="41"/>
        <v>0</v>
      </c>
      <c r="AH70" s="32">
        <f t="shared" ca="1" si="42"/>
        <v>0</v>
      </c>
      <c r="AI70" s="119">
        <v>0</v>
      </c>
      <c r="AJ70" s="71">
        <f t="shared" ca="1" si="43"/>
        <v>0</v>
      </c>
    </row>
    <row r="71" spans="2:36" ht="15.6" x14ac:dyDescent="0.3">
      <c r="B71" s="18">
        <v>67</v>
      </c>
      <c r="C71" s="40" t="str">
        <f>'ANNUAL SHEET'!C71</f>
        <v/>
      </c>
      <c r="D71" s="128"/>
      <c r="E71" s="128"/>
      <c r="F71" s="48">
        <f t="shared" ca="1" si="31"/>
        <v>122</v>
      </c>
      <c r="G71" s="49" t="str">
        <f>IFERROR(_xlfn.XLOOKUP(C71,'MONTHLY SHEET'!$C$5:$C$104,'MONTHLY SHEET'!$E$5:$E$104),"NOT IN TABLE")</f>
        <v>NOT IN TABLE</v>
      </c>
      <c r="H71" s="132"/>
      <c r="I71" s="136">
        <f>'ANNUAL SHEET'!D71</f>
        <v>0</v>
      </c>
      <c r="J71" s="137">
        <f>'ANNUAL SHEET'!E71</f>
        <v>0</v>
      </c>
      <c r="K71" s="55">
        <f>'ANNUAL SHEET'!AO71</f>
        <v>0</v>
      </c>
      <c r="L71" s="141">
        <v>0</v>
      </c>
      <c r="M71" s="119">
        <v>0</v>
      </c>
      <c r="N71" s="119">
        <v>0</v>
      </c>
      <c r="O71" s="119">
        <v>0</v>
      </c>
      <c r="P71" s="119">
        <v>0</v>
      </c>
      <c r="Q71" s="119">
        <v>0</v>
      </c>
      <c r="R71" s="28">
        <f t="shared" si="32"/>
        <v>0</v>
      </c>
      <c r="S71" s="149">
        <f t="shared" si="44"/>
        <v>0</v>
      </c>
      <c r="T71" s="43">
        <v>0</v>
      </c>
      <c r="U71" s="32">
        <f t="shared" ca="1" si="33"/>
        <v>0</v>
      </c>
      <c r="V71" s="32">
        <f t="shared" ca="1" si="34"/>
        <v>0</v>
      </c>
      <c r="W71" s="32">
        <f t="shared" ca="1" si="35"/>
        <v>0</v>
      </c>
      <c r="X71" s="32">
        <f t="shared" ca="1" si="36"/>
        <v>0</v>
      </c>
      <c r="Y71" s="32">
        <f t="shared" ca="1" si="37"/>
        <v>0</v>
      </c>
      <c r="Z71" s="32">
        <f t="shared" ca="1" si="38"/>
        <v>0</v>
      </c>
      <c r="AA71" s="32">
        <f t="shared" ca="1" si="45"/>
        <v>0</v>
      </c>
      <c r="AB71" s="32">
        <f t="shared" si="46"/>
        <v>0</v>
      </c>
      <c r="AC71" s="32">
        <f t="shared" si="47"/>
        <v>0</v>
      </c>
      <c r="AD71" s="32">
        <f t="shared" ca="1" si="48"/>
        <v>0</v>
      </c>
      <c r="AE71" s="32">
        <f t="shared" ca="1" si="39"/>
        <v>0</v>
      </c>
      <c r="AF71" s="32">
        <f t="shared" ca="1" si="40"/>
        <v>0</v>
      </c>
      <c r="AG71" s="32">
        <f t="shared" si="41"/>
        <v>0</v>
      </c>
      <c r="AH71" s="32">
        <f t="shared" ca="1" si="42"/>
        <v>0</v>
      </c>
      <c r="AI71" s="119">
        <v>0</v>
      </c>
      <c r="AJ71" s="71">
        <f t="shared" ca="1" si="43"/>
        <v>0</v>
      </c>
    </row>
    <row r="72" spans="2:36" ht="15.6" x14ac:dyDescent="0.3">
      <c r="B72" s="18">
        <v>68</v>
      </c>
      <c r="C72" s="40" t="str">
        <f>'ANNUAL SHEET'!C72</f>
        <v/>
      </c>
      <c r="D72" s="128"/>
      <c r="E72" s="128"/>
      <c r="F72" s="48">
        <f t="shared" ca="1" si="31"/>
        <v>122</v>
      </c>
      <c r="G72" s="49" t="str">
        <f>IFERROR(_xlfn.XLOOKUP(C72,'MONTHLY SHEET'!$C$5:$C$104,'MONTHLY SHEET'!$E$5:$E$104),"NOT IN TABLE")</f>
        <v>NOT IN TABLE</v>
      </c>
      <c r="H72" s="132"/>
      <c r="I72" s="136">
        <f>'ANNUAL SHEET'!D72</f>
        <v>0</v>
      </c>
      <c r="J72" s="137">
        <f>'ANNUAL SHEET'!E72</f>
        <v>0</v>
      </c>
      <c r="K72" s="55">
        <f>'ANNUAL SHEET'!AO72</f>
        <v>0</v>
      </c>
      <c r="L72" s="141">
        <v>0</v>
      </c>
      <c r="M72" s="119">
        <v>0</v>
      </c>
      <c r="N72" s="119">
        <v>0</v>
      </c>
      <c r="O72" s="119">
        <v>0</v>
      </c>
      <c r="P72" s="119">
        <v>0</v>
      </c>
      <c r="Q72" s="119">
        <v>0</v>
      </c>
      <c r="R72" s="28">
        <f t="shared" si="32"/>
        <v>0</v>
      </c>
      <c r="S72" s="149">
        <f t="shared" si="44"/>
        <v>0</v>
      </c>
      <c r="T72" s="43">
        <v>0</v>
      </c>
      <c r="U72" s="32">
        <f t="shared" ca="1" si="33"/>
        <v>0</v>
      </c>
      <c r="V72" s="32">
        <f t="shared" ca="1" si="34"/>
        <v>0</v>
      </c>
      <c r="W72" s="32">
        <f t="shared" ca="1" si="35"/>
        <v>0</v>
      </c>
      <c r="X72" s="32">
        <f t="shared" ca="1" si="36"/>
        <v>0</v>
      </c>
      <c r="Y72" s="32">
        <f t="shared" ca="1" si="37"/>
        <v>0</v>
      </c>
      <c r="Z72" s="32">
        <f t="shared" ca="1" si="38"/>
        <v>0</v>
      </c>
      <c r="AA72" s="32">
        <f t="shared" ca="1" si="45"/>
        <v>0</v>
      </c>
      <c r="AB72" s="32">
        <f t="shared" si="46"/>
        <v>0</v>
      </c>
      <c r="AC72" s="32">
        <f t="shared" si="47"/>
        <v>0</v>
      </c>
      <c r="AD72" s="32">
        <f t="shared" ca="1" si="48"/>
        <v>0</v>
      </c>
      <c r="AE72" s="32">
        <f t="shared" ca="1" si="39"/>
        <v>0</v>
      </c>
      <c r="AF72" s="32">
        <f t="shared" ca="1" si="40"/>
        <v>0</v>
      </c>
      <c r="AG72" s="32">
        <f t="shared" si="41"/>
        <v>0</v>
      </c>
      <c r="AH72" s="32">
        <f t="shared" ca="1" si="42"/>
        <v>0</v>
      </c>
      <c r="AI72" s="119">
        <v>0</v>
      </c>
      <c r="AJ72" s="71">
        <f t="shared" ca="1" si="43"/>
        <v>0</v>
      </c>
    </row>
    <row r="73" spans="2:36" ht="15.6" x14ac:dyDescent="0.3">
      <c r="B73" s="18">
        <v>69</v>
      </c>
      <c r="C73" s="40" t="str">
        <f>'ANNUAL SHEET'!C73</f>
        <v/>
      </c>
      <c r="D73" s="128"/>
      <c r="E73" s="128"/>
      <c r="F73" s="48">
        <f t="shared" ca="1" si="31"/>
        <v>122</v>
      </c>
      <c r="G73" s="49" t="str">
        <f>IFERROR(_xlfn.XLOOKUP(C73,'MONTHLY SHEET'!$C$5:$C$104,'MONTHLY SHEET'!$E$5:$E$104),"NOT IN TABLE")</f>
        <v>NOT IN TABLE</v>
      </c>
      <c r="H73" s="132"/>
      <c r="I73" s="136">
        <f>'ANNUAL SHEET'!D73</f>
        <v>0</v>
      </c>
      <c r="J73" s="137">
        <f>'ANNUAL SHEET'!E73</f>
        <v>0</v>
      </c>
      <c r="K73" s="55">
        <f>'ANNUAL SHEET'!AO73</f>
        <v>0</v>
      </c>
      <c r="L73" s="141">
        <v>0</v>
      </c>
      <c r="M73" s="119">
        <v>0</v>
      </c>
      <c r="N73" s="119">
        <v>0</v>
      </c>
      <c r="O73" s="119">
        <v>0</v>
      </c>
      <c r="P73" s="119">
        <v>0</v>
      </c>
      <c r="Q73" s="119">
        <v>0</v>
      </c>
      <c r="R73" s="28">
        <f t="shared" si="32"/>
        <v>0</v>
      </c>
      <c r="S73" s="149">
        <f t="shared" si="44"/>
        <v>0</v>
      </c>
      <c r="T73" s="43">
        <v>0</v>
      </c>
      <c r="U73" s="32">
        <f t="shared" ca="1" si="33"/>
        <v>0</v>
      </c>
      <c r="V73" s="32">
        <f t="shared" ca="1" si="34"/>
        <v>0</v>
      </c>
      <c r="W73" s="32">
        <f t="shared" ca="1" si="35"/>
        <v>0</v>
      </c>
      <c r="X73" s="32">
        <f t="shared" ca="1" si="36"/>
        <v>0</v>
      </c>
      <c r="Y73" s="32">
        <f t="shared" ca="1" si="37"/>
        <v>0</v>
      </c>
      <c r="Z73" s="32">
        <f t="shared" ca="1" si="38"/>
        <v>0</v>
      </c>
      <c r="AA73" s="32">
        <f t="shared" ca="1" si="45"/>
        <v>0</v>
      </c>
      <c r="AB73" s="32">
        <f t="shared" si="46"/>
        <v>0</v>
      </c>
      <c r="AC73" s="32">
        <f t="shared" si="47"/>
        <v>0</v>
      </c>
      <c r="AD73" s="32">
        <f t="shared" ca="1" si="48"/>
        <v>0</v>
      </c>
      <c r="AE73" s="32">
        <f t="shared" ca="1" si="39"/>
        <v>0</v>
      </c>
      <c r="AF73" s="32">
        <f t="shared" ca="1" si="40"/>
        <v>0</v>
      </c>
      <c r="AG73" s="32">
        <f t="shared" si="41"/>
        <v>0</v>
      </c>
      <c r="AH73" s="32">
        <f t="shared" ca="1" si="42"/>
        <v>0</v>
      </c>
      <c r="AI73" s="119">
        <v>0</v>
      </c>
      <c r="AJ73" s="71">
        <f t="shared" ca="1" si="43"/>
        <v>0</v>
      </c>
    </row>
    <row r="74" spans="2:36" ht="15.6" x14ac:dyDescent="0.3">
      <c r="B74" s="18">
        <v>70</v>
      </c>
      <c r="C74" s="40" t="str">
        <f>'ANNUAL SHEET'!C74</f>
        <v/>
      </c>
      <c r="D74" s="128"/>
      <c r="E74" s="128"/>
      <c r="F74" s="48">
        <f t="shared" ca="1" si="31"/>
        <v>122</v>
      </c>
      <c r="G74" s="49" t="str">
        <f>IFERROR(_xlfn.XLOOKUP(C74,'MONTHLY SHEET'!$C$5:$C$104,'MONTHLY SHEET'!$E$5:$E$104),"NOT IN TABLE")</f>
        <v>NOT IN TABLE</v>
      </c>
      <c r="H74" s="132"/>
      <c r="I74" s="136">
        <f>'ANNUAL SHEET'!D74</f>
        <v>0</v>
      </c>
      <c r="J74" s="137">
        <f>'ANNUAL SHEET'!E74</f>
        <v>0</v>
      </c>
      <c r="K74" s="55">
        <f>'ANNUAL SHEET'!AO74</f>
        <v>0</v>
      </c>
      <c r="L74" s="141">
        <v>0</v>
      </c>
      <c r="M74" s="119">
        <v>0</v>
      </c>
      <c r="N74" s="119">
        <v>0</v>
      </c>
      <c r="O74" s="119">
        <v>0</v>
      </c>
      <c r="P74" s="119">
        <v>0</v>
      </c>
      <c r="Q74" s="119">
        <v>0</v>
      </c>
      <c r="R74" s="28">
        <f t="shared" si="32"/>
        <v>0</v>
      </c>
      <c r="S74" s="149">
        <f t="shared" si="44"/>
        <v>0</v>
      </c>
      <c r="T74" s="43">
        <v>0</v>
      </c>
      <c r="U74" s="32">
        <f t="shared" ca="1" si="33"/>
        <v>0</v>
      </c>
      <c r="V74" s="32">
        <f t="shared" ca="1" si="34"/>
        <v>0</v>
      </c>
      <c r="W74" s="32">
        <f t="shared" ca="1" si="35"/>
        <v>0</v>
      </c>
      <c r="X74" s="32">
        <f t="shared" ca="1" si="36"/>
        <v>0</v>
      </c>
      <c r="Y74" s="32">
        <f t="shared" ca="1" si="37"/>
        <v>0</v>
      </c>
      <c r="Z74" s="32">
        <f t="shared" ca="1" si="38"/>
        <v>0</v>
      </c>
      <c r="AA74" s="32">
        <f t="shared" ca="1" si="45"/>
        <v>0</v>
      </c>
      <c r="AB74" s="32">
        <f t="shared" si="46"/>
        <v>0</v>
      </c>
      <c r="AC74" s="32">
        <f t="shared" si="47"/>
        <v>0</v>
      </c>
      <c r="AD74" s="32">
        <f t="shared" ca="1" si="48"/>
        <v>0</v>
      </c>
      <c r="AE74" s="32">
        <f t="shared" ca="1" si="39"/>
        <v>0</v>
      </c>
      <c r="AF74" s="32">
        <f t="shared" ca="1" si="40"/>
        <v>0</v>
      </c>
      <c r="AG74" s="32">
        <f t="shared" si="41"/>
        <v>0</v>
      </c>
      <c r="AH74" s="32">
        <f t="shared" ca="1" si="42"/>
        <v>0</v>
      </c>
      <c r="AI74" s="119">
        <v>0</v>
      </c>
      <c r="AJ74" s="71">
        <f t="shared" ca="1" si="43"/>
        <v>0</v>
      </c>
    </row>
    <row r="75" spans="2:36" ht="15.6" x14ac:dyDescent="0.3">
      <c r="B75" s="18">
        <v>71</v>
      </c>
      <c r="C75" s="40" t="str">
        <f>'ANNUAL SHEET'!C75</f>
        <v/>
      </c>
      <c r="D75" s="128"/>
      <c r="E75" s="128"/>
      <c r="F75" s="48">
        <f t="shared" ca="1" si="31"/>
        <v>122</v>
      </c>
      <c r="G75" s="49" t="str">
        <f>IFERROR(_xlfn.XLOOKUP(C75,'MONTHLY SHEET'!$C$5:$C$104,'MONTHLY SHEET'!$E$5:$E$104),"NOT IN TABLE")</f>
        <v>NOT IN TABLE</v>
      </c>
      <c r="H75" s="132"/>
      <c r="I75" s="136">
        <f>'ANNUAL SHEET'!D75</f>
        <v>0</v>
      </c>
      <c r="J75" s="137">
        <f>'ANNUAL SHEET'!E75</f>
        <v>0</v>
      </c>
      <c r="K75" s="55">
        <f>'ANNUAL SHEET'!AO75</f>
        <v>0</v>
      </c>
      <c r="L75" s="141">
        <v>0</v>
      </c>
      <c r="M75" s="119">
        <v>0</v>
      </c>
      <c r="N75" s="119">
        <v>0</v>
      </c>
      <c r="O75" s="119">
        <v>0</v>
      </c>
      <c r="P75" s="119">
        <v>0</v>
      </c>
      <c r="Q75" s="119">
        <v>0</v>
      </c>
      <c r="R75" s="28">
        <f t="shared" si="32"/>
        <v>0</v>
      </c>
      <c r="S75" s="149">
        <f t="shared" si="44"/>
        <v>0</v>
      </c>
      <c r="T75" s="43">
        <v>0</v>
      </c>
      <c r="U75" s="32">
        <f t="shared" ca="1" si="33"/>
        <v>0</v>
      </c>
      <c r="V75" s="32">
        <f t="shared" ca="1" si="34"/>
        <v>0</v>
      </c>
      <c r="W75" s="32">
        <f t="shared" ca="1" si="35"/>
        <v>0</v>
      </c>
      <c r="X75" s="32">
        <f t="shared" ca="1" si="36"/>
        <v>0</v>
      </c>
      <c r="Y75" s="32">
        <f t="shared" ca="1" si="37"/>
        <v>0</v>
      </c>
      <c r="Z75" s="32">
        <f t="shared" ca="1" si="38"/>
        <v>0</v>
      </c>
      <c r="AA75" s="32">
        <f t="shared" ca="1" si="45"/>
        <v>0</v>
      </c>
      <c r="AB75" s="32">
        <f t="shared" si="46"/>
        <v>0</v>
      </c>
      <c r="AC75" s="32">
        <f t="shared" si="47"/>
        <v>0</v>
      </c>
      <c r="AD75" s="32">
        <f t="shared" ca="1" si="48"/>
        <v>0</v>
      </c>
      <c r="AE75" s="32">
        <f t="shared" ca="1" si="39"/>
        <v>0</v>
      </c>
      <c r="AF75" s="32">
        <f t="shared" ca="1" si="40"/>
        <v>0</v>
      </c>
      <c r="AG75" s="32">
        <f t="shared" si="41"/>
        <v>0</v>
      </c>
      <c r="AH75" s="32">
        <f t="shared" ca="1" si="42"/>
        <v>0</v>
      </c>
      <c r="AI75" s="119">
        <v>0</v>
      </c>
      <c r="AJ75" s="71">
        <f t="shared" ca="1" si="43"/>
        <v>0</v>
      </c>
    </row>
    <row r="76" spans="2:36" ht="15.6" x14ac:dyDescent="0.3">
      <c r="B76" s="18">
        <v>72</v>
      </c>
      <c r="C76" s="40" t="str">
        <f>'ANNUAL SHEET'!C76</f>
        <v/>
      </c>
      <c r="D76" s="128"/>
      <c r="E76" s="128"/>
      <c r="F76" s="48">
        <f t="shared" ca="1" si="31"/>
        <v>122</v>
      </c>
      <c r="G76" s="49" t="str">
        <f>IFERROR(_xlfn.XLOOKUP(C76,'MONTHLY SHEET'!$C$5:$C$104,'MONTHLY SHEET'!$E$5:$E$104),"NOT IN TABLE")</f>
        <v>NOT IN TABLE</v>
      </c>
      <c r="H76" s="132"/>
      <c r="I76" s="136">
        <f>'ANNUAL SHEET'!D76</f>
        <v>0</v>
      </c>
      <c r="J76" s="137">
        <f>'ANNUAL SHEET'!E76</f>
        <v>0</v>
      </c>
      <c r="K76" s="55">
        <f>'ANNUAL SHEET'!AO76</f>
        <v>0</v>
      </c>
      <c r="L76" s="141">
        <v>0</v>
      </c>
      <c r="M76" s="119">
        <v>0</v>
      </c>
      <c r="N76" s="119">
        <v>0</v>
      </c>
      <c r="O76" s="119">
        <v>0</v>
      </c>
      <c r="P76" s="119">
        <v>0</v>
      </c>
      <c r="Q76" s="119">
        <v>0</v>
      </c>
      <c r="R76" s="28">
        <f t="shared" si="32"/>
        <v>0</v>
      </c>
      <c r="S76" s="149">
        <f t="shared" si="44"/>
        <v>0</v>
      </c>
      <c r="T76" s="43">
        <v>0</v>
      </c>
      <c r="U76" s="32">
        <f t="shared" ca="1" si="33"/>
        <v>0</v>
      </c>
      <c r="V76" s="32">
        <f t="shared" ca="1" si="34"/>
        <v>0</v>
      </c>
      <c r="W76" s="32">
        <f t="shared" ca="1" si="35"/>
        <v>0</v>
      </c>
      <c r="X76" s="32">
        <f t="shared" ca="1" si="36"/>
        <v>0</v>
      </c>
      <c r="Y76" s="32">
        <f t="shared" ca="1" si="37"/>
        <v>0</v>
      </c>
      <c r="Z76" s="32">
        <f t="shared" ca="1" si="38"/>
        <v>0</v>
      </c>
      <c r="AA76" s="32">
        <f t="shared" ca="1" si="45"/>
        <v>0</v>
      </c>
      <c r="AB76" s="32">
        <f t="shared" si="46"/>
        <v>0</v>
      </c>
      <c r="AC76" s="32">
        <f t="shared" si="47"/>
        <v>0</v>
      </c>
      <c r="AD76" s="32">
        <f t="shared" ca="1" si="48"/>
        <v>0</v>
      </c>
      <c r="AE76" s="32">
        <f t="shared" ca="1" si="39"/>
        <v>0</v>
      </c>
      <c r="AF76" s="32">
        <f t="shared" ca="1" si="40"/>
        <v>0</v>
      </c>
      <c r="AG76" s="32">
        <f t="shared" si="41"/>
        <v>0</v>
      </c>
      <c r="AH76" s="32">
        <f t="shared" ca="1" si="42"/>
        <v>0</v>
      </c>
      <c r="AI76" s="119">
        <v>0</v>
      </c>
      <c r="AJ76" s="71">
        <f t="shared" ca="1" si="43"/>
        <v>0</v>
      </c>
    </row>
    <row r="77" spans="2:36" ht="15.6" x14ac:dyDescent="0.3">
      <c r="B77" s="18">
        <v>73</v>
      </c>
      <c r="C77" s="40" t="str">
        <f>'ANNUAL SHEET'!C77</f>
        <v/>
      </c>
      <c r="D77" s="128"/>
      <c r="E77" s="128"/>
      <c r="F77" s="48">
        <f t="shared" ca="1" si="31"/>
        <v>122</v>
      </c>
      <c r="G77" s="49" t="str">
        <f>IFERROR(_xlfn.XLOOKUP(C77,'MONTHLY SHEET'!$C$5:$C$104,'MONTHLY SHEET'!$E$5:$E$104),"NOT IN TABLE")</f>
        <v>NOT IN TABLE</v>
      </c>
      <c r="H77" s="132"/>
      <c r="I77" s="136">
        <f>'ANNUAL SHEET'!D77</f>
        <v>0</v>
      </c>
      <c r="J77" s="137">
        <f>'ANNUAL SHEET'!E77</f>
        <v>0</v>
      </c>
      <c r="K77" s="55">
        <f>'ANNUAL SHEET'!AO77</f>
        <v>0</v>
      </c>
      <c r="L77" s="141">
        <v>0</v>
      </c>
      <c r="M77" s="119">
        <v>0</v>
      </c>
      <c r="N77" s="119">
        <v>0</v>
      </c>
      <c r="O77" s="119">
        <v>0</v>
      </c>
      <c r="P77" s="119">
        <v>0</v>
      </c>
      <c r="Q77" s="119">
        <v>0</v>
      </c>
      <c r="R77" s="28">
        <f t="shared" si="32"/>
        <v>0</v>
      </c>
      <c r="S77" s="149">
        <f t="shared" si="44"/>
        <v>0</v>
      </c>
      <c r="T77" s="43">
        <v>0</v>
      </c>
      <c r="U77" s="32">
        <f t="shared" ca="1" si="33"/>
        <v>0</v>
      </c>
      <c r="V77" s="32">
        <f t="shared" ca="1" si="34"/>
        <v>0</v>
      </c>
      <c r="W77" s="32">
        <f t="shared" ca="1" si="35"/>
        <v>0</v>
      </c>
      <c r="X77" s="32">
        <f t="shared" ca="1" si="36"/>
        <v>0</v>
      </c>
      <c r="Y77" s="32">
        <f t="shared" ca="1" si="37"/>
        <v>0</v>
      </c>
      <c r="Z77" s="32">
        <f t="shared" ca="1" si="38"/>
        <v>0</v>
      </c>
      <c r="AA77" s="32">
        <f t="shared" ca="1" si="45"/>
        <v>0</v>
      </c>
      <c r="AB77" s="32">
        <f t="shared" si="46"/>
        <v>0</v>
      </c>
      <c r="AC77" s="32">
        <f t="shared" si="47"/>
        <v>0</v>
      </c>
      <c r="AD77" s="32">
        <f t="shared" ca="1" si="48"/>
        <v>0</v>
      </c>
      <c r="AE77" s="32">
        <f t="shared" ca="1" si="39"/>
        <v>0</v>
      </c>
      <c r="AF77" s="32">
        <f t="shared" ca="1" si="40"/>
        <v>0</v>
      </c>
      <c r="AG77" s="32">
        <f t="shared" si="41"/>
        <v>0</v>
      </c>
      <c r="AH77" s="32">
        <f t="shared" ca="1" si="42"/>
        <v>0</v>
      </c>
      <c r="AI77" s="119">
        <v>0</v>
      </c>
      <c r="AJ77" s="71">
        <f t="shared" ca="1" si="43"/>
        <v>0</v>
      </c>
    </row>
    <row r="78" spans="2:36" ht="15.6" x14ac:dyDescent="0.3">
      <c r="B78" s="18">
        <v>74</v>
      </c>
      <c r="C78" s="40" t="str">
        <f>'ANNUAL SHEET'!C78</f>
        <v/>
      </c>
      <c r="D78" s="128"/>
      <c r="E78" s="128"/>
      <c r="F78" s="48">
        <f t="shared" ca="1" si="31"/>
        <v>122</v>
      </c>
      <c r="G78" s="49" t="str">
        <f>IFERROR(_xlfn.XLOOKUP(C78,'MONTHLY SHEET'!$C$5:$C$104,'MONTHLY SHEET'!$E$5:$E$104),"NOT IN TABLE")</f>
        <v>NOT IN TABLE</v>
      </c>
      <c r="H78" s="132"/>
      <c r="I78" s="136">
        <f>'ANNUAL SHEET'!D78</f>
        <v>0</v>
      </c>
      <c r="J78" s="137">
        <f>'ANNUAL SHEET'!E78</f>
        <v>0</v>
      </c>
      <c r="K78" s="55">
        <f>'ANNUAL SHEET'!AO78</f>
        <v>0</v>
      </c>
      <c r="L78" s="141">
        <v>0</v>
      </c>
      <c r="M78" s="119">
        <v>0</v>
      </c>
      <c r="N78" s="119">
        <v>0</v>
      </c>
      <c r="O78" s="119">
        <v>0</v>
      </c>
      <c r="P78" s="119">
        <v>0</v>
      </c>
      <c r="Q78" s="119">
        <v>0</v>
      </c>
      <c r="R78" s="28">
        <f t="shared" si="32"/>
        <v>0</v>
      </c>
      <c r="S78" s="149">
        <f t="shared" si="44"/>
        <v>0</v>
      </c>
      <c r="T78" s="43">
        <v>0</v>
      </c>
      <c r="U78" s="32">
        <f t="shared" ca="1" si="33"/>
        <v>0</v>
      </c>
      <c r="V78" s="32">
        <f t="shared" ca="1" si="34"/>
        <v>0</v>
      </c>
      <c r="W78" s="32">
        <f t="shared" ca="1" si="35"/>
        <v>0</v>
      </c>
      <c r="X78" s="32">
        <f t="shared" ca="1" si="36"/>
        <v>0</v>
      </c>
      <c r="Y78" s="32">
        <f t="shared" ca="1" si="37"/>
        <v>0</v>
      </c>
      <c r="Z78" s="32">
        <f t="shared" ca="1" si="38"/>
        <v>0</v>
      </c>
      <c r="AA78" s="32">
        <f t="shared" ca="1" si="45"/>
        <v>0</v>
      </c>
      <c r="AB78" s="32">
        <f t="shared" si="46"/>
        <v>0</v>
      </c>
      <c r="AC78" s="32">
        <f t="shared" si="47"/>
        <v>0</v>
      </c>
      <c r="AD78" s="32">
        <f t="shared" ca="1" si="48"/>
        <v>0</v>
      </c>
      <c r="AE78" s="32">
        <f t="shared" ca="1" si="39"/>
        <v>0</v>
      </c>
      <c r="AF78" s="32">
        <f t="shared" ca="1" si="40"/>
        <v>0</v>
      </c>
      <c r="AG78" s="32">
        <f t="shared" si="41"/>
        <v>0</v>
      </c>
      <c r="AH78" s="32">
        <f t="shared" ca="1" si="42"/>
        <v>0</v>
      </c>
      <c r="AI78" s="119">
        <v>0</v>
      </c>
      <c r="AJ78" s="71">
        <f t="shared" ca="1" si="43"/>
        <v>0</v>
      </c>
    </row>
    <row r="79" spans="2:36" ht="15.6" x14ac:dyDescent="0.3">
      <c r="B79" s="18">
        <v>75</v>
      </c>
      <c r="C79" s="40" t="str">
        <f>'ANNUAL SHEET'!C79</f>
        <v/>
      </c>
      <c r="D79" s="128"/>
      <c r="E79" s="128"/>
      <c r="F79" s="48">
        <f t="shared" ca="1" si="31"/>
        <v>122</v>
      </c>
      <c r="G79" s="49" t="str">
        <f>IFERROR(_xlfn.XLOOKUP(C79,'MONTHLY SHEET'!$C$5:$C$104,'MONTHLY SHEET'!$E$5:$E$104),"NOT IN TABLE")</f>
        <v>NOT IN TABLE</v>
      </c>
      <c r="H79" s="132"/>
      <c r="I79" s="136">
        <f>'ANNUAL SHEET'!D79</f>
        <v>0</v>
      </c>
      <c r="J79" s="137">
        <f>'ANNUAL SHEET'!E79</f>
        <v>0</v>
      </c>
      <c r="K79" s="55">
        <f>'ANNUAL SHEET'!AO79</f>
        <v>0</v>
      </c>
      <c r="L79" s="141">
        <v>0</v>
      </c>
      <c r="M79" s="119">
        <v>0</v>
      </c>
      <c r="N79" s="119">
        <v>0</v>
      </c>
      <c r="O79" s="119">
        <v>0</v>
      </c>
      <c r="P79" s="119">
        <v>0</v>
      </c>
      <c r="Q79" s="119">
        <v>0</v>
      </c>
      <c r="R79" s="28">
        <f t="shared" si="32"/>
        <v>0</v>
      </c>
      <c r="S79" s="149">
        <f t="shared" si="44"/>
        <v>0</v>
      </c>
      <c r="T79" s="43">
        <v>0</v>
      </c>
      <c r="U79" s="32">
        <f t="shared" ca="1" si="33"/>
        <v>0</v>
      </c>
      <c r="V79" s="32">
        <f t="shared" ca="1" si="34"/>
        <v>0</v>
      </c>
      <c r="W79" s="32">
        <f t="shared" ca="1" si="35"/>
        <v>0</v>
      </c>
      <c r="X79" s="32">
        <f t="shared" ca="1" si="36"/>
        <v>0</v>
      </c>
      <c r="Y79" s="32">
        <f t="shared" ca="1" si="37"/>
        <v>0</v>
      </c>
      <c r="Z79" s="32">
        <f t="shared" ca="1" si="38"/>
        <v>0</v>
      </c>
      <c r="AA79" s="32">
        <f t="shared" ca="1" si="45"/>
        <v>0</v>
      </c>
      <c r="AB79" s="32">
        <f t="shared" si="46"/>
        <v>0</v>
      </c>
      <c r="AC79" s="32">
        <f t="shared" si="47"/>
        <v>0</v>
      </c>
      <c r="AD79" s="32">
        <f t="shared" ca="1" si="48"/>
        <v>0</v>
      </c>
      <c r="AE79" s="32">
        <f t="shared" ca="1" si="39"/>
        <v>0</v>
      </c>
      <c r="AF79" s="32">
        <f t="shared" ca="1" si="40"/>
        <v>0</v>
      </c>
      <c r="AG79" s="32">
        <f t="shared" si="41"/>
        <v>0</v>
      </c>
      <c r="AH79" s="32">
        <f t="shared" ca="1" si="42"/>
        <v>0</v>
      </c>
      <c r="AI79" s="119">
        <v>0</v>
      </c>
      <c r="AJ79" s="71">
        <f t="shared" ca="1" si="43"/>
        <v>0</v>
      </c>
    </row>
    <row r="80" spans="2:36" ht="15.6" x14ac:dyDescent="0.3">
      <c r="B80" s="18">
        <v>76</v>
      </c>
      <c r="C80" s="40" t="str">
        <f>'ANNUAL SHEET'!C80</f>
        <v/>
      </c>
      <c r="D80" s="128"/>
      <c r="E80" s="128"/>
      <c r="F80" s="48">
        <f t="shared" ca="1" si="31"/>
        <v>122</v>
      </c>
      <c r="G80" s="49" t="str">
        <f>IFERROR(_xlfn.XLOOKUP(C80,'MONTHLY SHEET'!$C$5:$C$104,'MONTHLY SHEET'!$E$5:$E$104),"NOT IN TABLE")</f>
        <v>NOT IN TABLE</v>
      </c>
      <c r="H80" s="132"/>
      <c r="I80" s="136">
        <f>'ANNUAL SHEET'!D80</f>
        <v>0</v>
      </c>
      <c r="J80" s="137">
        <f>'ANNUAL SHEET'!E80</f>
        <v>0</v>
      </c>
      <c r="K80" s="55">
        <f>'ANNUAL SHEET'!AO80</f>
        <v>0</v>
      </c>
      <c r="L80" s="141">
        <v>0</v>
      </c>
      <c r="M80" s="119">
        <v>0</v>
      </c>
      <c r="N80" s="119">
        <v>0</v>
      </c>
      <c r="O80" s="119">
        <v>0</v>
      </c>
      <c r="P80" s="119">
        <v>0</v>
      </c>
      <c r="Q80" s="119">
        <v>0</v>
      </c>
      <c r="R80" s="28">
        <f t="shared" si="32"/>
        <v>0</v>
      </c>
      <c r="S80" s="149">
        <f t="shared" si="44"/>
        <v>0</v>
      </c>
      <c r="T80" s="43">
        <v>0</v>
      </c>
      <c r="U80" s="32">
        <f t="shared" ca="1" si="33"/>
        <v>0</v>
      </c>
      <c r="V80" s="32">
        <f t="shared" ca="1" si="34"/>
        <v>0</v>
      </c>
      <c r="W80" s="32">
        <f t="shared" ca="1" si="35"/>
        <v>0</v>
      </c>
      <c r="X80" s="32">
        <f t="shared" ca="1" si="36"/>
        <v>0</v>
      </c>
      <c r="Y80" s="32">
        <f t="shared" ca="1" si="37"/>
        <v>0</v>
      </c>
      <c r="Z80" s="32">
        <f t="shared" ca="1" si="38"/>
        <v>0</v>
      </c>
      <c r="AA80" s="32">
        <f t="shared" ca="1" si="45"/>
        <v>0</v>
      </c>
      <c r="AB80" s="32">
        <f t="shared" si="46"/>
        <v>0</v>
      </c>
      <c r="AC80" s="32">
        <f t="shared" si="47"/>
        <v>0</v>
      </c>
      <c r="AD80" s="32">
        <f t="shared" ca="1" si="48"/>
        <v>0</v>
      </c>
      <c r="AE80" s="32">
        <f t="shared" ca="1" si="39"/>
        <v>0</v>
      </c>
      <c r="AF80" s="32">
        <f t="shared" ca="1" si="40"/>
        <v>0</v>
      </c>
      <c r="AG80" s="32">
        <f t="shared" si="41"/>
        <v>0</v>
      </c>
      <c r="AH80" s="32">
        <f t="shared" ca="1" si="42"/>
        <v>0</v>
      </c>
      <c r="AI80" s="119">
        <v>0</v>
      </c>
      <c r="AJ80" s="71">
        <f t="shared" ca="1" si="43"/>
        <v>0</v>
      </c>
    </row>
    <row r="81" spans="2:36" ht="15.6" x14ac:dyDescent="0.3">
      <c r="B81" s="18">
        <v>77</v>
      </c>
      <c r="C81" s="40" t="str">
        <f>'ANNUAL SHEET'!C81</f>
        <v/>
      </c>
      <c r="D81" s="128"/>
      <c r="E81" s="128"/>
      <c r="F81" s="48">
        <f t="shared" ca="1" si="31"/>
        <v>122</v>
      </c>
      <c r="G81" s="49" t="str">
        <f>IFERROR(_xlfn.XLOOKUP(C81,'MONTHLY SHEET'!$C$5:$C$104,'MONTHLY SHEET'!$E$5:$E$104),"NOT IN TABLE")</f>
        <v>NOT IN TABLE</v>
      </c>
      <c r="H81" s="132"/>
      <c r="I81" s="136">
        <f>'ANNUAL SHEET'!D81</f>
        <v>0</v>
      </c>
      <c r="J81" s="137">
        <f>'ANNUAL SHEET'!E81</f>
        <v>0</v>
      </c>
      <c r="K81" s="55">
        <f>'ANNUAL SHEET'!AO81</f>
        <v>0</v>
      </c>
      <c r="L81" s="141">
        <v>0</v>
      </c>
      <c r="M81" s="119">
        <v>0</v>
      </c>
      <c r="N81" s="119">
        <v>0</v>
      </c>
      <c r="O81" s="119">
        <v>0</v>
      </c>
      <c r="P81" s="119">
        <v>0</v>
      </c>
      <c r="Q81" s="119">
        <v>0</v>
      </c>
      <c r="R81" s="28">
        <f t="shared" si="32"/>
        <v>0</v>
      </c>
      <c r="S81" s="149">
        <f t="shared" si="44"/>
        <v>0</v>
      </c>
      <c r="T81" s="43">
        <v>0</v>
      </c>
      <c r="U81" s="32">
        <f t="shared" ca="1" si="33"/>
        <v>0</v>
      </c>
      <c r="V81" s="32">
        <f t="shared" ca="1" si="34"/>
        <v>0</v>
      </c>
      <c r="W81" s="32">
        <f t="shared" ca="1" si="35"/>
        <v>0</v>
      </c>
      <c r="X81" s="32">
        <f t="shared" ca="1" si="36"/>
        <v>0</v>
      </c>
      <c r="Y81" s="32">
        <f t="shared" ca="1" si="37"/>
        <v>0</v>
      </c>
      <c r="Z81" s="32">
        <f t="shared" ca="1" si="38"/>
        <v>0</v>
      </c>
      <c r="AA81" s="32">
        <f t="shared" ca="1" si="45"/>
        <v>0</v>
      </c>
      <c r="AB81" s="32">
        <f t="shared" si="46"/>
        <v>0</v>
      </c>
      <c r="AC81" s="32">
        <f t="shared" si="47"/>
        <v>0</v>
      </c>
      <c r="AD81" s="32">
        <f t="shared" ca="1" si="48"/>
        <v>0</v>
      </c>
      <c r="AE81" s="32">
        <f t="shared" ca="1" si="39"/>
        <v>0</v>
      </c>
      <c r="AF81" s="32">
        <f t="shared" ca="1" si="40"/>
        <v>0</v>
      </c>
      <c r="AG81" s="32">
        <f t="shared" si="41"/>
        <v>0</v>
      </c>
      <c r="AH81" s="32">
        <f t="shared" ca="1" si="42"/>
        <v>0</v>
      </c>
      <c r="AI81" s="119">
        <v>0</v>
      </c>
      <c r="AJ81" s="71">
        <f t="shared" ca="1" si="43"/>
        <v>0</v>
      </c>
    </row>
    <row r="82" spans="2:36" ht="15.6" x14ac:dyDescent="0.3">
      <c r="B82" s="18">
        <v>78</v>
      </c>
      <c r="C82" s="40" t="str">
        <f>'ANNUAL SHEET'!C82</f>
        <v/>
      </c>
      <c r="D82" s="128"/>
      <c r="E82" s="128"/>
      <c r="F82" s="48">
        <f t="shared" ca="1" si="31"/>
        <v>122</v>
      </c>
      <c r="G82" s="49" t="str">
        <f>IFERROR(_xlfn.XLOOKUP(C82,'MONTHLY SHEET'!$C$5:$C$104,'MONTHLY SHEET'!$E$5:$E$104),"NOT IN TABLE")</f>
        <v>NOT IN TABLE</v>
      </c>
      <c r="H82" s="132"/>
      <c r="I82" s="136">
        <f>'ANNUAL SHEET'!D82</f>
        <v>0</v>
      </c>
      <c r="J82" s="137">
        <f>'ANNUAL SHEET'!E82</f>
        <v>0</v>
      </c>
      <c r="K82" s="55">
        <f>'ANNUAL SHEET'!AO82</f>
        <v>0</v>
      </c>
      <c r="L82" s="141">
        <v>0</v>
      </c>
      <c r="M82" s="119">
        <v>0</v>
      </c>
      <c r="N82" s="119">
        <v>0</v>
      </c>
      <c r="O82" s="119">
        <v>0</v>
      </c>
      <c r="P82" s="119">
        <v>0</v>
      </c>
      <c r="Q82" s="119">
        <v>0</v>
      </c>
      <c r="R82" s="28">
        <f t="shared" si="32"/>
        <v>0</v>
      </c>
      <c r="S82" s="149">
        <f t="shared" si="44"/>
        <v>0</v>
      </c>
      <c r="T82" s="43">
        <v>0</v>
      </c>
      <c r="U82" s="32">
        <f t="shared" ca="1" si="33"/>
        <v>0</v>
      </c>
      <c r="V82" s="32">
        <f t="shared" ca="1" si="34"/>
        <v>0</v>
      </c>
      <c r="W82" s="32">
        <f t="shared" ca="1" si="35"/>
        <v>0</v>
      </c>
      <c r="X82" s="32">
        <f t="shared" ca="1" si="36"/>
        <v>0</v>
      </c>
      <c r="Y82" s="32">
        <f t="shared" ca="1" si="37"/>
        <v>0</v>
      </c>
      <c r="Z82" s="32">
        <f t="shared" ca="1" si="38"/>
        <v>0</v>
      </c>
      <c r="AA82" s="32">
        <f t="shared" ca="1" si="45"/>
        <v>0</v>
      </c>
      <c r="AB82" s="32">
        <f t="shared" si="46"/>
        <v>0</v>
      </c>
      <c r="AC82" s="32">
        <f t="shared" si="47"/>
        <v>0</v>
      </c>
      <c r="AD82" s="32">
        <f t="shared" ca="1" si="48"/>
        <v>0</v>
      </c>
      <c r="AE82" s="32">
        <f t="shared" ca="1" si="39"/>
        <v>0</v>
      </c>
      <c r="AF82" s="32">
        <f t="shared" ca="1" si="40"/>
        <v>0</v>
      </c>
      <c r="AG82" s="32">
        <f t="shared" si="41"/>
        <v>0</v>
      </c>
      <c r="AH82" s="32">
        <f t="shared" ca="1" si="42"/>
        <v>0</v>
      </c>
      <c r="AI82" s="119">
        <v>0</v>
      </c>
      <c r="AJ82" s="71">
        <f t="shared" ca="1" si="43"/>
        <v>0</v>
      </c>
    </row>
    <row r="83" spans="2:36" ht="15.6" x14ac:dyDescent="0.3">
      <c r="B83" s="18">
        <v>79</v>
      </c>
      <c r="C83" s="40" t="str">
        <f>'ANNUAL SHEET'!C83</f>
        <v/>
      </c>
      <c r="D83" s="128"/>
      <c r="E83" s="128"/>
      <c r="F83" s="48">
        <f t="shared" ca="1" si="31"/>
        <v>122</v>
      </c>
      <c r="G83" s="49" t="str">
        <f>IFERROR(_xlfn.XLOOKUP(C83,'MONTHLY SHEET'!$C$5:$C$104,'MONTHLY SHEET'!$E$5:$E$104),"NOT IN TABLE")</f>
        <v>NOT IN TABLE</v>
      </c>
      <c r="H83" s="132"/>
      <c r="I83" s="136">
        <f>'ANNUAL SHEET'!D83</f>
        <v>0</v>
      </c>
      <c r="J83" s="137">
        <f>'ANNUAL SHEET'!E83</f>
        <v>0</v>
      </c>
      <c r="K83" s="55">
        <f>'ANNUAL SHEET'!AO83</f>
        <v>0</v>
      </c>
      <c r="L83" s="141">
        <v>0</v>
      </c>
      <c r="M83" s="119">
        <v>0</v>
      </c>
      <c r="N83" s="119">
        <v>0</v>
      </c>
      <c r="O83" s="119">
        <v>0</v>
      </c>
      <c r="P83" s="119">
        <v>0</v>
      </c>
      <c r="Q83" s="119">
        <v>0</v>
      </c>
      <c r="R83" s="28">
        <f t="shared" si="32"/>
        <v>0</v>
      </c>
      <c r="S83" s="149">
        <f t="shared" si="44"/>
        <v>0</v>
      </c>
      <c r="T83" s="43">
        <v>0</v>
      </c>
      <c r="U83" s="32">
        <f t="shared" ca="1" si="33"/>
        <v>0</v>
      </c>
      <c r="V83" s="32">
        <f t="shared" ca="1" si="34"/>
        <v>0</v>
      </c>
      <c r="W83" s="32">
        <f t="shared" ca="1" si="35"/>
        <v>0</v>
      </c>
      <c r="X83" s="32">
        <f t="shared" ca="1" si="36"/>
        <v>0</v>
      </c>
      <c r="Y83" s="32">
        <f t="shared" ca="1" si="37"/>
        <v>0</v>
      </c>
      <c r="Z83" s="32">
        <f t="shared" ca="1" si="38"/>
        <v>0</v>
      </c>
      <c r="AA83" s="32">
        <f t="shared" ca="1" si="45"/>
        <v>0</v>
      </c>
      <c r="AB83" s="32">
        <f t="shared" si="46"/>
        <v>0</v>
      </c>
      <c r="AC83" s="32">
        <f t="shared" si="47"/>
        <v>0</v>
      </c>
      <c r="AD83" s="32">
        <f t="shared" ca="1" si="48"/>
        <v>0</v>
      </c>
      <c r="AE83" s="32">
        <f t="shared" ca="1" si="39"/>
        <v>0</v>
      </c>
      <c r="AF83" s="32">
        <f t="shared" ca="1" si="40"/>
        <v>0</v>
      </c>
      <c r="AG83" s="32">
        <f t="shared" si="41"/>
        <v>0</v>
      </c>
      <c r="AH83" s="32">
        <f t="shared" ca="1" si="42"/>
        <v>0</v>
      </c>
      <c r="AI83" s="119">
        <v>0</v>
      </c>
      <c r="AJ83" s="71">
        <f t="shared" ca="1" si="43"/>
        <v>0</v>
      </c>
    </row>
    <row r="84" spans="2:36" ht="15.6" x14ac:dyDescent="0.3">
      <c r="B84" s="18">
        <v>80</v>
      </c>
      <c r="C84" s="40" t="str">
        <f>'ANNUAL SHEET'!C84</f>
        <v/>
      </c>
      <c r="D84" s="128"/>
      <c r="E84" s="128"/>
      <c r="F84" s="48">
        <f t="shared" ca="1" si="31"/>
        <v>122</v>
      </c>
      <c r="G84" s="49" t="str">
        <f>IFERROR(_xlfn.XLOOKUP(C84,'MONTHLY SHEET'!$C$5:$C$104,'MONTHLY SHEET'!$E$5:$E$104),"NOT IN TABLE")</f>
        <v>NOT IN TABLE</v>
      </c>
      <c r="H84" s="132"/>
      <c r="I84" s="136">
        <f>'ANNUAL SHEET'!D84</f>
        <v>0</v>
      </c>
      <c r="J84" s="137">
        <f>'ANNUAL SHEET'!E84</f>
        <v>0</v>
      </c>
      <c r="K84" s="55">
        <f>'ANNUAL SHEET'!AO84</f>
        <v>0</v>
      </c>
      <c r="L84" s="141">
        <v>0</v>
      </c>
      <c r="M84" s="119">
        <v>0</v>
      </c>
      <c r="N84" s="119">
        <v>0</v>
      </c>
      <c r="O84" s="119">
        <v>0</v>
      </c>
      <c r="P84" s="119">
        <v>0</v>
      </c>
      <c r="Q84" s="119">
        <v>0</v>
      </c>
      <c r="R84" s="28">
        <f t="shared" si="32"/>
        <v>0</v>
      </c>
      <c r="S84" s="149">
        <f t="shared" si="44"/>
        <v>0</v>
      </c>
      <c r="T84" s="43">
        <v>0</v>
      </c>
      <c r="U84" s="32">
        <f t="shared" ca="1" si="33"/>
        <v>0</v>
      </c>
      <c r="V84" s="32">
        <f t="shared" ca="1" si="34"/>
        <v>0</v>
      </c>
      <c r="W84" s="32">
        <f t="shared" ca="1" si="35"/>
        <v>0</v>
      </c>
      <c r="X84" s="32">
        <f t="shared" ca="1" si="36"/>
        <v>0</v>
      </c>
      <c r="Y84" s="32">
        <f t="shared" ca="1" si="37"/>
        <v>0</v>
      </c>
      <c r="Z84" s="32">
        <f t="shared" ca="1" si="38"/>
        <v>0</v>
      </c>
      <c r="AA84" s="32">
        <f t="shared" ca="1" si="45"/>
        <v>0</v>
      </c>
      <c r="AB84" s="32">
        <f t="shared" si="46"/>
        <v>0</v>
      </c>
      <c r="AC84" s="32">
        <f t="shared" si="47"/>
        <v>0</v>
      </c>
      <c r="AD84" s="32">
        <f t="shared" ca="1" si="48"/>
        <v>0</v>
      </c>
      <c r="AE84" s="32">
        <f t="shared" ca="1" si="39"/>
        <v>0</v>
      </c>
      <c r="AF84" s="32">
        <f t="shared" ca="1" si="40"/>
        <v>0</v>
      </c>
      <c r="AG84" s="32">
        <f t="shared" si="41"/>
        <v>0</v>
      </c>
      <c r="AH84" s="32">
        <f t="shared" ca="1" si="42"/>
        <v>0</v>
      </c>
      <c r="AI84" s="119">
        <v>0</v>
      </c>
      <c r="AJ84" s="71">
        <f t="shared" ca="1" si="43"/>
        <v>0</v>
      </c>
    </row>
    <row r="85" spans="2:36" ht="15.6" x14ac:dyDescent="0.3">
      <c r="B85" s="18">
        <v>81</v>
      </c>
      <c r="C85" s="40" t="str">
        <f>'ANNUAL SHEET'!C85</f>
        <v/>
      </c>
      <c r="D85" s="128"/>
      <c r="E85" s="128"/>
      <c r="F85" s="48">
        <f t="shared" ca="1" si="31"/>
        <v>122</v>
      </c>
      <c r="G85" s="49" t="str">
        <f>IFERROR(_xlfn.XLOOKUP(C85,'MONTHLY SHEET'!$C$5:$C$104,'MONTHLY SHEET'!$E$5:$E$104),"NOT IN TABLE")</f>
        <v>NOT IN TABLE</v>
      </c>
      <c r="H85" s="132"/>
      <c r="I85" s="136">
        <f>'ANNUAL SHEET'!D85</f>
        <v>0</v>
      </c>
      <c r="J85" s="137">
        <f>'ANNUAL SHEET'!E85</f>
        <v>0</v>
      </c>
      <c r="K85" s="55">
        <f>'ANNUAL SHEET'!AO85</f>
        <v>0</v>
      </c>
      <c r="L85" s="141">
        <v>0</v>
      </c>
      <c r="M85" s="119">
        <v>0</v>
      </c>
      <c r="N85" s="119">
        <v>0</v>
      </c>
      <c r="O85" s="119">
        <v>0</v>
      </c>
      <c r="P85" s="119">
        <v>0</v>
      </c>
      <c r="Q85" s="119">
        <v>0</v>
      </c>
      <c r="R85" s="28">
        <f t="shared" si="32"/>
        <v>0</v>
      </c>
      <c r="S85" s="149">
        <f t="shared" si="44"/>
        <v>0</v>
      </c>
      <c r="T85" s="43">
        <v>0</v>
      </c>
      <c r="U85" s="32">
        <f t="shared" ca="1" si="33"/>
        <v>0</v>
      </c>
      <c r="V85" s="32">
        <f t="shared" ca="1" si="34"/>
        <v>0</v>
      </c>
      <c r="W85" s="32">
        <f t="shared" ca="1" si="35"/>
        <v>0</v>
      </c>
      <c r="X85" s="32">
        <f t="shared" ca="1" si="36"/>
        <v>0</v>
      </c>
      <c r="Y85" s="32">
        <f t="shared" ca="1" si="37"/>
        <v>0</v>
      </c>
      <c r="Z85" s="32">
        <f t="shared" ca="1" si="38"/>
        <v>0</v>
      </c>
      <c r="AA85" s="32">
        <f t="shared" ca="1" si="45"/>
        <v>0</v>
      </c>
      <c r="AB85" s="32">
        <f t="shared" si="46"/>
        <v>0</v>
      </c>
      <c r="AC85" s="32">
        <f t="shared" si="47"/>
        <v>0</v>
      </c>
      <c r="AD85" s="32">
        <f t="shared" ca="1" si="48"/>
        <v>0</v>
      </c>
      <c r="AE85" s="32">
        <f t="shared" ca="1" si="39"/>
        <v>0</v>
      </c>
      <c r="AF85" s="32">
        <f t="shared" ca="1" si="40"/>
        <v>0</v>
      </c>
      <c r="AG85" s="32">
        <f t="shared" si="41"/>
        <v>0</v>
      </c>
      <c r="AH85" s="32">
        <f t="shared" ca="1" si="42"/>
        <v>0</v>
      </c>
      <c r="AI85" s="119">
        <v>0</v>
      </c>
      <c r="AJ85" s="71">
        <f t="shared" ca="1" si="43"/>
        <v>0</v>
      </c>
    </row>
    <row r="86" spans="2:36" ht="15.6" x14ac:dyDescent="0.3">
      <c r="B86" s="18">
        <v>82</v>
      </c>
      <c r="C86" s="40" t="str">
        <f>'ANNUAL SHEET'!C86</f>
        <v/>
      </c>
      <c r="D86" s="128"/>
      <c r="E86" s="128"/>
      <c r="F86" s="48">
        <f t="shared" ca="1" si="31"/>
        <v>122</v>
      </c>
      <c r="G86" s="49" t="str">
        <f>IFERROR(_xlfn.XLOOKUP(C86,'MONTHLY SHEET'!$C$5:$C$104,'MONTHLY SHEET'!$E$5:$E$104),"NOT IN TABLE")</f>
        <v>NOT IN TABLE</v>
      </c>
      <c r="H86" s="132"/>
      <c r="I86" s="136">
        <f>'ANNUAL SHEET'!D86</f>
        <v>0</v>
      </c>
      <c r="J86" s="137">
        <f>'ANNUAL SHEET'!E86</f>
        <v>0</v>
      </c>
      <c r="K86" s="55">
        <f>'ANNUAL SHEET'!AO86</f>
        <v>0</v>
      </c>
      <c r="L86" s="141">
        <v>0</v>
      </c>
      <c r="M86" s="119">
        <v>0</v>
      </c>
      <c r="N86" s="119">
        <v>0</v>
      </c>
      <c r="O86" s="119">
        <v>0</v>
      </c>
      <c r="P86" s="119">
        <v>0</v>
      </c>
      <c r="Q86" s="119">
        <v>0</v>
      </c>
      <c r="R86" s="28">
        <f t="shared" si="32"/>
        <v>0</v>
      </c>
      <c r="S86" s="149">
        <f t="shared" si="44"/>
        <v>0</v>
      </c>
      <c r="T86" s="43">
        <v>0</v>
      </c>
      <c r="U86" s="32">
        <f t="shared" ca="1" si="33"/>
        <v>0</v>
      </c>
      <c r="V86" s="32">
        <f t="shared" ca="1" si="34"/>
        <v>0</v>
      </c>
      <c r="W86" s="32">
        <f t="shared" ca="1" si="35"/>
        <v>0</v>
      </c>
      <c r="X86" s="32">
        <f t="shared" ca="1" si="36"/>
        <v>0</v>
      </c>
      <c r="Y86" s="32">
        <f t="shared" ca="1" si="37"/>
        <v>0</v>
      </c>
      <c r="Z86" s="32">
        <f t="shared" ca="1" si="38"/>
        <v>0</v>
      </c>
      <c r="AA86" s="32">
        <f t="shared" ca="1" si="45"/>
        <v>0</v>
      </c>
      <c r="AB86" s="32">
        <f t="shared" si="46"/>
        <v>0</v>
      </c>
      <c r="AC86" s="32">
        <f t="shared" si="47"/>
        <v>0</v>
      </c>
      <c r="AD86" s="32">
        <f t="shared" ca="1" si="48"/>
        <v>0</v>
      </c>
      <c r="AE86" s="32">
        <f t="shared" ca="1" si="39"/>
        <v>0</v>
      </c>
      <c r="AF86" s="32">
        <f t="shared" ca="1" si="40"/>
        <v>0</v>
      </c>
      <c r="AG86" s="32">
        <f t="shared" si="41"/>
        <v>0</v>
      </c>
      <c r="AH86" s="32">
        <f t="shared" ca="1" si="42"/>
        <v>0</v>
      </c>
      <c r="AI86" s="119">
        <v>0</v>
      </c>
      <c r="AJ86" s="71">
        <f t="shared" ca="1" si="43"/>
        <v>0</v>
      </c>
    </row>
    <row r="87" spans="2:36" ht="15.6" x14ac:dyDescent="0.3">
      <c r="B87" s="18">
        <v>83</v>
      </c>
      <c r="C87" s="40" t="str">
        <f>'ANNUAL SHEET'!C87</f>
        <v/>
      </c>
      <c r="D87" s="128"/>
      <c r="E87" s="128"/>
      <c r="F87" s="48">
        <f t="shared" ca="1" si="31"/>
        <v>122</v>
      </c>
      <c r="G87" s="49" t="str">
        <f>IFERROR(_xlfn.XLOOKUP(C87,'MONTHLY SHEET'!$C$5:$C$104,'MONTHLY SHEET'!$E$5:$E$104),"NOT IN TABLE")</f>
        <v>NOT IN TABLE</v>
      </c>
      <c r="H87" s="132"/>
      <c r="I87" s="136">
        <f>'ANNUAL SHEET'!D87</f>
        <v>0</v>
      </c>
      <c r="J87" s="137">
        <f>'ANNUAL SHEET'!E87</f>
        <v>0</v>
      </c>
      <c r="K87" s="55">
        <f>'ANNUAL SHEET'!AO87</f>
        <v>0</v>
      </c>
      <c r="L87" s="141">
        <v>0</v>
      </c>
      <c r="M87" s="119">
        <v>0</v>
      </c>
      <c r="N87" s="119">
        <v>0</v>
      </c>
      <c r="O87" s="119">
        <v>0</v>
      </c>
      <c r="P87" s="119">
        <v>0</v>
      </c>
      <c r="Q87" s="119">
        <v>0</v>
      </c>
      <c r="R87" s="28">
        <f t="shared" si="32"/>
        <v>0</v>
      </c>
      <c r="S87" s="149">
        <f t="shared" si="44"/>
        <v>0</v>
      </c>
      <c r="T87" s="43">
        <v>0</v>
      </c>
      <c r="U87" s="32">
        <f t="shared" ca="1" si="33"/>
        <v>0</v>
      </c>
      <c r="V87" s="32">
        <f t="shared" ca="1" si="34"/>
        <v>0</v>
      </c>
      <c r="W87" s="32">
        <f t="shared" ca="1" si="35"/>
        <v>0</v>
      </c>
      <c r="X87" s="32">
        <f t="shared" ca="1" si="36"/>
        <v>0</v>
      </c>
      <c r="Y87" s="32">
        <f t="shared" ca="1" si="37"/>
        <v>0</v>
      </c>
      <c r="Z87" s="32">
        <f t="shared" ca="1" si="38"/>
        <v>0</v>
      </c>
      <c r="AA87" s="32">
        <f t="shared" ca="1" si="45"/>
        <v>0</v>
      </c>
      <c r="AB87" s="32">
        <f t="shared" si="46"/>
        <v>0</v>
      </c>
      <c r="AC87" s="32">
        <f t="shared" si="47"/>
        <v>0</v>
      </c>
      <c r="AD87" s="32">
        <f t="shared" ca="1" si="48"/>
        <v>0</v>
      </c>
      <c r="AE87" s="32">
        <f t="shared" ca="1" si="39"/>
        <v>0</v>
      </c>
      <c r="AF87" s="32">
        <f t="shared" ca="1" si="40"/>
        <v>0</v>
      </c>
      <c r="AG87" s="32">
        <f t="shared" si="41"/>
        <v>0</v>
      </c>
      <c r="AH87" s="32">
        <f t="shared" ca="1" si="42"/>
        <v>0</v>
      </c>
      <c r="AI87" s="119">
        <v>0</v>
      </c>
      <c r="AJ87" s="71">
        <f t="shared" ca="1" si="43"/>
        <v>0</v>
      </c>
    </row>
    <row r="88" spans="2:36" ht="15.6" x14ac:dyDescent="0.3">
      <c r="B88" s="18">
        <v>84</v>
      </c>
      <c r="C88" s="40" t="str">
        <f>'ANNUAL SHEET'!C88</f>
        <v/>
      </c>
      <c r="D88" s="128"/>
      <c r="E88" s="128"/>
      <c r="F88" s="48">
        <f t="shared" ca="1" si="31"/>
        <v>122</v>
      </c>
      <c r="G88" s="49" t="str">
        <f>IFERROR(_xlfn.XLOOKUP(C88,'MONTHLY SHEET'!$C$5:$C$104,'MONTHLY SHEET'!$E$5:$E$104),"NOT IN TABLE")</f>
        <v>NOT IN TABLE</v>
      </c>
      <c r="H88" s="132"/>
      <c r="I88" s="136">
        <f>'ANNUAL SHEET'!D88</f>
        <v>0</v>
      </c>
      <c r="J88" s="137">
        <f>'ANNUAL SHEET'!E88</f>
        <v>0</v>
      </c>
      <c r="K88" s="55">
        <f>'ANNUAL SHEET'!AO88</f>
        <v>0</v>
      </c>
      <c r="L88" s="141">
        <v>0</v>
      </c>
      <c r="M88" s="119">
        <v>0</v>
      </c>
      <c r="N88" s="119">
        <v>0</v>
      </c>
      <c r="O88" s="119">
        <v>0</v>
      </c>
      <c r="P88" s="119">
        <v>0</v>
      </c>
      <c r="Q88" s="119">
        <v>0</v>
      </c>
      <c r="R88" s="28">
        <f t="shared" si="32"/>
        <v>0</v>
      </c>
      <c r="S88" s="149">
        <f t="shared" si="44"/>
        <v>0</v>
      </c>
      <c r="T88" s="43">
        <v>0</v>
      </c>
      <c r="U88" s="32">
        <f t="shared" ca="1" si="33"/>
        <v>0</v>
      </c>
      <c r="V88" s="32">
        <f t="shared" ca="1" si="34"/>
        <v>0</v>
      </c>
      <c r="W88" s="32">
        <f t="shared" ca="1" si="35"/>
        <v>0</v>
      </c>
      <c r="X88" s="32">
        <f t="shared" ca="1" si="36"/>
        <v>0</v>
      </c>
      <c r="Y88" s="32">
        <f t="shared" ca="1" si="37"/>
        <v>0</v>
      </c>
      <c r="Z88" s="32">
        <f t="shared" ca="1" si="38"/>
        <v>0</v>
      </c>
      <c r="AA88" s="32">
        <f t="shared" ca="1" si="45"/>
        <v>0</v>
      </c>
      <c r="AB88" s="32">
        <f t="shared" si="46"/>
        <v>0</v>
      </c>
      <c r="AC88" s="32">
        <f t="shared" si="47"/>
        <v>0</v>
      </c>
      <c r="AD88" s="32">
        <f t="shared" ca="1" si="48"/>
        <v>0</v>
      </c>
      <c r="AE88" s="32">
        <f t="shared" ca="1" si="39"/>
        <v>0</v>
      </c>
      <c r="AF88" s="32">
        <f t="shared" ca="1" si="40"/>
        <v>0</v>
      </c>
      <c r="AG88" s="32">
        <f t="shared" si="41"/>
        <v>0</v>
      </c>
      <c r="AH88" s="32">
        <f t="shared" ca="1" si="42"/>
        <v>0</v>
      </c>
      <c r="AI88" s="119">
        <v>0</v>
      </c>
      <c r="AJ88" s="71">
        <f t="shared" ca="1" si="43"/>
        <v>0</v>
      </c>
    </row>
    <row r="89" spans="2:36" ht="15.6" x14ac:dyDescent="0.3">
      <c r="B89" s="18">
        <v>85</v>
      </c>
      <c r="C89" s="40" t="str">
        <f>'ANNUAL SHEET'!C89</f>
        <v/>
      </c>
      <c r="D89" s="128"/>
      <c r="E89" s="128"/>
      <c r="F89" s="48">
        <f t="shared" ca="1" si="31"/>
        <v>122</v>
      </c>
      <c r="G89" s="49" t="str">
        <f>IFERROR(_xlfn.XLOOKUP(C89,'MONTHLY SHEET'!$C$5:$C$104,'MONTHLY SHEET'!$E$5:$E$104),"NOT IN TABLE")</f>
        <v>NOT IN TABLE</v>
      </c>
      <c r="H89" s="132"/>
      <c r="I89" s="136">
        <f>'ANNUAL SHEET'!D89</f>
        <v>0</v>
      </c>
      <c r="J89" s="137">
        <f>'ANNUAL SHEET'!E89</f>
        <v>0</v>
      </c>
      <c r="K89" s="55">
        <f>'ANNUAL SHEET'!AO89</f>
        <v>0</v>
      </c>
      <c r="L89" s="141">
        <v>0</v>
      </c>
      <c r="M89" s="119">
        <v>0</v>
      </c>
      <c r="N89" s="119">
        <v>0</v>
      </c>
      <c r="O89" s="119">
        <v>0</v>
      </c>
      <c r="P89" s="119">
        <v>0</v>
      </c>
      <c r="Q89" s="119">
        <v>0</v>
      </c>
      <c r="R89" s="28">
        <f t="shared" si="32"/>
        <v>0</v>
      </c>
      <c r="S89" s="149">
        <f t="shared" si="44"/>
        <v>0</v>
      </c>
      <c r="T89" s="43">
        <v>0</v>
      </c>
      <c r="U89" s="32">
        <f t="shared" ca="1" si="33"/>
        <v>0</v>
      </c>
      <c r="V89" s="32">
        <f t="shared" ca="1" si="34"/>
        <v>0</v>
      </c>
      <c r="W89" s="32">
        <f t="shared" ca="1" si="35"/>
        <v>0</v>
      </c>
      <c r="X89" s="32">
        <f t="shared" ca="1" si="36"/>
        <v>0</v>
      </c>
      <c r="Y89" s="32">
        <f t="shared" ca="1" si="37"/>
        <v>0</v>
      </c>
      <c r="Z89" s="32">
        <f t="shared" ca="1" si="38"/>
        <v>0</v>
      </c>
      <c r="AA89" s="32">
        <f t="shared" ca="1" si="45"/>
        <v>0</v>
      </c>
      <c r="AB89" s="32">
        <f t="shared" si="46"/>
        <v>0</v>
      </c>
      <c r="AC89" s="32">
        <f t="shared" si="47"/>
        <v>0</v>
      </c>
      <c r="AD89" s="32">
        <f t="shared" ca="1" si="48"/>
        <v>0</v>
      </c>
      <c r="AE89" s="32">
        <f t="shared" ca="1" si="39"/>
        <v>0</v>
      </c>
      <c r="AF89" s="32">
        <f t="shared" ca="1" si="40"/>
        <v>0</v>
      </c>
      <c r="AG89" s="32">
        <f t="shared" si="41"/>
        <v>0</v>
      </c>
      <c r="AH89" s="32">
        <f t="shared" ca="1" si="42"/>
        <v>0</v>
      </c>
      <c r="AI89" s="119">
        <v>0</v>
      </c>
      <c r="AJ89" s="71">
        <f t="shared" ca="1" si="43"/>
        <v>0</v>
      </c>
    </row>
    <row r="90" spans="2:36" ht="15.6" x14ac:dyDescent="0.3">
      <c r="B90" s="18">
        <v>86</v>
      </c>
      <c r="C90" s="40" t="str">
        <f>'ANNUAL SHEET'!C90</f>
        <v/>
      </c>
      <c r="D90" s="128"/>
      <c r="E90" s="128"/>
      <c r="F90" s="48">
        <f t="shared" ca="1" si="31"/>
        <v>122</v>
      </c>
      <c r="G90" s="49" t="str">
        <f>IFERROR(_xlfn.XLOOKUP(C90,'MONTHLY SHEET'!$C$5:$C$104,'MONTHLY SHEET'!$E$5:$E$104),"NOT IN TABLE")</f>
        <v>NOT IN TABLE</v>
      </c>
      <c r="H90" s="132"/>
      <c r="I90" s="136">
        <f>'ANNUAL SHEET'!D90</f>
        <v>0</v>
      </c>
      <c r="J90" s="137">
        <f>'ANNUAL SHEET'!E90</f>
        <v>0</v>
      </c>
      <c r="K90" s="55">
        <f>'ANNUAL SHEET'!AO90</f>
        <v>0</v>
      </c>
      <c r="L90" s="141">
        <v>0</v>
      </c>
      <c r="M90" s="119">
        <v>0</v>
      </c>
      <c r="N90" s="119">
        <v>0</v>
      </c>
      <c r="O90" s="119">
        <v>0</v>
      </c>
      <c r="P90" s="119">
        <v>0</v>
      </c>
      <c r="Q90" s="119">
        <v>0</v>
      </c>
      <c r="R90" s="28">
        <f t="shared" si="32"/>
        <v>0</v>
      </c>
      <c r="S90" s="149">
        <f t="shared" si="44"/>
        <v>0</v>
      </c>
      <c r="T90" s="43">
        <v>0</v>
      </c>
      <c r="U90" s="32">
        <f t="shared" ca="1" si="33"/>
        <v>0</v>
      </c>
      <c r="V90" s="32">
        <f t="shared" ca="1" si="34"/>
        <v>0</v>
      </c>
      <c r="W90" s="32">
        <f t="shared" ca="1" si="35"/>
        <v>0</v>
      </c>
      <c r="X90" s="32">
        <f t="shared" ca="1" si="36"/>
        <v>0</v>
      </c>
      <c r="Y90" s="32">
        <f t="shared" ca="1" si="37"/>
        <v>0</v>
      </c>
      <c r="Z90" s="32">
        <f t="shared" ca="1" si="38"/>
        <v>0</v>
      </c>
      <c r="AA90" s="32">
        <f t="shared" ca="1" si="45"/>
        <v>0</v>
      </c>
      <c r="AB90" s="32">
        <f t="shared" si="46"/>
        <v>0</v>
      </c>
      <c r="AC90" s="32">
        <f t="shared" si="47"/>
        <v>0</v>
      </c>
      <c r="AD90" s="32">
        <f t="shared" ca="1" si="48"/>
        <v>0</v>
      </c>
      <c r="AE90" s="32">
        <f t="shared" ca="1" si="39"/>
        <v>0</v>
      </c>
      <c r="AF90" s="32">
        <f t="shared" ca="1" si="40"/>
        <v>0</v>
      </c>
      <c r="AG90" s="32">
        <f t="shared" si="41"/>
        <v>0</v>
      </c>
      <c r="AH90" s="32">
        <f t="shared" ca="1" si="42"/>
        <v>0</v>
      </c>
      <c r="AI90" s="119">
        <v>0</v>
      </c>
      <c r="AJ90" s="71">
        <f t="shared" ca="1" si="43"/>
        <v>0</v>
      </c>
    </row>
    <row r="91" spans="2:36" ht="15.6" x14ac:dyDescent="0.3">
      <c r="B91" s="18">
        <v>87</v>
      </c>
      <c r="C91" s="40" t="str">
        <f>'ANNUAL SHEET'!C91</f>
        <v/>
      </c>
      <c r="D91" s="128"/>
      <c r="E91" s="128"/>
      <c r="F91" s="48">
        <f t="shared" ca="1" si="31"/>
        <v>122</v>
      </c>
      <c r="G91" s="49" t="str">
        <f>IFERROR(_xlfn.XLOOKUP(C91,'MONTHLY SHEET'!$C$5:$C$104,'MONTHLY SHEET'!$E$5:$E$104),"NOT IN TABLE")</f>
        <v>NOT IN TABLE</v>
      </c>
      <c r="H91" s="132"/>
      <c r="I91" s="136">
        <f>'ANNUAL SHEET'!D91</f>
        <v>0</v>
      </c>
      <c r="J91" s="137">
        <f>'ANNUAL SHEET'!E91</f>
        <v>0</v>
      </c>
      <c r="K91" s="55">
        <f>'ANNUAL SHEET'!AO91</f>
        <v>0</v>
      </c>
      <c r="L91" s="141">
        <v>0</v>
      </c>
      <c r="M91" s="119">
        <v>0</v>
      </c>
      <c r="N91" s="119">
        <v>0</v>
      </c>
      <c r="O91" s="119">
        <v>0</v>
      </c>
      <c r="P91" s="119">
        <v>0</v>
      </c>
      <c r="Q91" s="119">
        <v>0</v>
      </c>
      <c r="R91" s="28">
        <f t="shared" si="32"/>
        <v>0</v>
      </c>
      <c r="S91" s="149">
        <f t="shared" si="44"/>
        <v>0</v>
      </c>
      <c r="T91" s="43">
        <v>0</v>
      </c>
      <c r="U91" s="32">
        <f t="shared" ca="1" si="33"/>
        <v>0</v>
      </c>
      <c r="V91" s="32">
        <f t="shared" ca="1" si="34"/>
        <v>0</v>
      </c>
      <c r="W91" s="32">
        <f t="shared" ca="1" si="35"/>
        <v>0</v>
      </c>
      <c r="X91" s="32">
        <f t="shared" ca="1" si="36"/>
        <v>0</v>
      </c>
      <c r="Y91" s="32">
        <f t="shared" ca="1" si="37"/>
        <v>0</v>
      </c>
      <c r="Z91" s="32">
        <f t="shared" ca="1" si="38"/>
        <v>0</v>
      </c>
      <c r="AA91" s="32">
        <f t="shared" ca="1" si="45"/>
        <v>0</v>
      </c>
      <c r="AB91" s="32">
        <f t="shared" si="46"/>
        <v>0</v>
      </c>
      <c r="AC91" s="32">
        <f t="shared" si="47"/>
        <v>0</v>
      </c>
      <c r="AD91" s="32">
        <f t="shared" ca="1" si="48"/>
        <v>0</v>
      </c>
      <c r="AE91" s="32">
        <f t="shared" ca="1" si="39"/>
        <v>0</v>
      </c>
      <c r="AF91" s="32">
        <f t="shared" ca="1" si="40"/>
        <v>0</v>
      </c>
      <c r="AG91" s="32">
        <f t="shared" si="41"/>
        <v>0</v>
      </c>
      <c r="AH91" s="32">
        <f t="shared" ca="1" si="42"/>
        <v>0</v>
      </c>
      <c r="AI91" s="119">
        <v>0</v>
      </c>
      <c r="AJ91" s="71">
        <f t="shared" ca="1" si="43"/>
        <v>0</v>
      </c>
    </row>
    <row r="92" spans="2:36" ht="15.6" x14ac:dyDescent="0.3">
      <c r="B92" s="18">
        <v>88</v>
      </c>
      <c r="C92" s="40" t="str">
        <f>'ANNUAL SHEET'!C92</f>
        <v/>
      </c>
      <c r="D92" s="128"/>
      <c r="E92" s="128"/>
      <c r="F92" s="48">
        <f t="shared" ca="1" si="31"/>
        <v>122</v>
      </c>
      <c r="G92" s="49" t="str">
        <f>IFERROR(_xlfn.XLOOKUP(C92,'MONTHLY SHEET'!$C$5:$C$104,'MONTHLY SHEET'!$E$5:$E$104),"NOT IN TABLE")</f>
        <v>NOT IN TABLE</v>
      </c>
      <c r="H92" s="132"/>
      <c r="I92" s="136">
        <f>'ANNUAL SHEET'!D92</f>
        <v>0</v>
      </c>
      <c r="J92" s="137">
        <f>'ANNUAL SHEET'!E92</f>
        <v>0</v>
      </c>
      <c r="K92" s="55">
        <f>'ANNUAL SHEET'!AO92</f>
        <v>0</v>
      </c>
      <c r="L92" s="141">
        <v>0</v>
      </c>
      <c r="M92" s="119">
        <v>0</v>
      </c>
      <c r="N92" s="119">
        <v>0</v>
      </c>
      <c r="O92" s="119">
        <v>0</v>
      </c>
      <c r="P92" s="119">
        <v>0</v>
      </c>
      <c r="Q92" s="119">
        <v>0</v>
      </c>
      <c r="R92" s="28">
        <f t="shared" si="32"/>
        <v>0</v>
      </c>
      <c r="S92" s="149">
        <f t="shared" si="44"/>
        <v>0</v>
      </c>
      <c r="T92" s="43">
        <v>0</v>
      </c>
      <c r="U92" s="32">
        <f t="shared" ca="1" si="33"/>
        <v>0</v>
      </c>
      <c r="V92" s="32">
        <f t="shared" ca="1" si="34"/>
        <v>0</v>
      </c>
      <c r="W92" s="32">
        <f t="shared" ca="1" si="35"/>
        <v>0</v>
      </c>
      <c r="X92" s="32">
        <f t="shared" ca="1" si="36"/>
        <v>0</v>
      </c>
      <c r="Y92" s="32">
        <f t="shared" ca="1" si="37"/>
        <v>0</v>
      </c>
      <c r="Z92" s="32">
        <f t="shared" ca="1" si="38"/>
        <v>0</v>
      </c>
      <c r="AA92" s="32">
        <f t="shared" ca="1" si="45"/>
        <v>0</v>
      </c>
      <c r="AB92" s="32">
        <f t="shared" si="46"/>
        <v>0</v>
      </c>
      <c r="AC92" s="32">
        <f t="shared" si="47"/>
        <v>0</v>
      </c>
      <c r="AD92" s="32">
        <f t="shared" ca="1" si="48"/>
        <v>0</v>
      </c>
      <c r="AE92" s="32">
        <f t="shared" ca="1" si="39"/>
        <v>0</v>
      </c>
      <c r="AF92" s="32">
        <f t="shared" ca="1" si="40"/>
        <v>0</v>
      </c>
      <c r="AG92" s="32">
        <f t="shared" si="41"/>
        <v>0</v>
      </c>
      <c r="AH92" s="32">
        <f t="shared" ca="1" si="42"/>
        <v>0</v>
      </c>
      <c r="AI92" s="119">
        <v>0</v>
      </c>
      <c r="AJ92" s="71">
        <f t="shared" ca="1" si="43"/>
        <v>0</v>
      </c>
    </row>
    <row r="93" spans="2:36" ht="15.6" x14ac:dyDescent="0.3">
      <c r="B93" s="18">
        <v>89</v>
      </c>
      <c r="C93" s="40" t="str">
        <f>'ANNUAL SHEET'!C93</f>
        <v/>
      </c>
      <c r="D93" s="128"/>
      <c r="E93" s="128"/>
      <c r="F93" s="48">
        <f t="shared" ca="1" si="31"/>
        <v>122</v>
      </c>
      <c r="G93" s="49" t="str">
        <f>IFERROR(_xlfn.XLOOKUP(C93,'MONTHLY SHEET'!$C$5:$C$104,'MONTHLY SHEET'!$E$5:$E$104),"NOT IN TABLE")</f>
        <v>NOT IN TABLE</v>
      </c>
      <c r="H93" s="132"/>
      <c r="I93" s="136">
        <f>'ANNUAL SHEET'!D93</f>
        <v>0</v>
      </c>
      <c r="J93" s="137">
        <f>'ANNUAL SHEET'!E93</f>
        <v>0</v>
      </c>
      <c r="K93" s="55">
        <f>'ANNUAL SHEET'!AO93</f>
        <v>0</v>
      </c>
      <c r="L93" s="141">
        <v>0</v>
      </c>
      <c r="M93" s="119">
        <v>0</v>
      </c>
      <c r="N93" s="119">
        <v>0</v>
      </c>
      <c r="O93" s="119">
        <v>0</v>
      </c>
      <c r="P93" s="119">
        <v>0</v>
      </c>
      <c r="Q93" s="119">
        <v>0</v>
      </c>
      <c r="R93" s="28">
        <f t="shared" si="32"/>
        <v>0</v>
      </c>
      <c r="S93" s="149">
        <f t="shared" si="44"/>
        <v>0</v>
      </c>
      <c r="T93" s="43">
        <v>0</v>
      </c>
      <c r="U93" s="32">
        <f t="shared" ca="1" si="33"/>
        <v>0</v>
      </c>
      <c r="V93" s="32">
        <f t="shared" ca="1" si="34"/>
        <v>0</v>
      </c>
      <c r="W93" s="32">
        <f t="shared" ca="1" si="35"/>
        <v>0</v>
      </c>
      <c r="X93" s="32">
        <f t="shared" ca="1" si="36"/>
        <v>0</v>
      </c>
      <c r="Y93" s="32">
        <f t="shared" ca="1" si="37"/>
        <v>0</v>
      </c>
      <c r="Z93" s="32">
        <f t="shared" ca="1" si="38"/>
        <v>0</v>
      </c>
      <c r="AA93" s="32">
        <f t="shared" ca="1" si="45"/>
        <v>0</v>
      </c>
      <c r="AB93" s="32">
        <f t="shared" si="46"/>
        <v>0</v>
      </c>
      <c r="AC93" s="32">
        <f t="shared" si="47"/>
        <v>0</v>
      </c>
      <c r="AD93" s="32">
        <f t="shared" ca="1" si="48"/>
        <v>0</v>
      </c>
      <c r="AE93" s="32">
        <f t="shared" ca="1" si="39"/>
        <v>0</v>
      </c>
      <c r="AF93" s="32">
        <f t="shared" ca="1" si="40"/>
        <v>0</v>
      </c>
      <c r="AG93" s="32">
        <f t="shared" si="41"/>
        <v>0</v>
      </c>
      <c r="AH93" s="32">
        <f t="shared" ca="1" si="42"/>
        <v>0</v>
      </c>
      <c r="AI93" s="119">
        <v>0</v>
      </c>
      <c r="AJ93" s="71">
        <f t="shared" ca="1" si="43"/>
        <v>0</v>
      </c>
    </row>
    <row r="94" spans="2:36" ht="15.6" x14ac:dyDescent="0.3">
      <c r="B94" s="18">
        <v>90</v>
      </c>
      <c r="C94" s="40" t="str">
        <f>'ANNUAL SHEET'!C94</f>
        <v/>
      </c>
      <c r="D94" s="128"/>
      <c r="E94" s="128"/>
      <c r="F94" s="48">
        <f t="shared" ca="1" si="31"/>
        <v>122</v>
      </c>
      <c r="G94" s="49" t="str">
        <f>IFERROR(_xlfn.XLOOKUP(C94,'MONTHLY SHEET'!$C$5:$C$104,'MONTHLY SHEET'!$E$5:$E$104),"NOT IN TABLE")</f>
        <v>NOT IN TABLE</v>
      </c>
      <c r="H94" s="132"/>
      <c r="I94" s="136">
        <f>'ANNUAL SHEET'!D94</f>
        <v>0</v>
      </c>
      <c r="J94" s="137">
        <f>'ANNUAL SHEET'!E94</f>
        <v>0</v>
      </c>
      <c r="K94" s="55">
        <f>'ANNUAL SHEET'!AO94</f>
        <v>0</v>
      </c>
      <c r="L94" s="141">
        <v>0</v>
      </c>
      <c r="M94" s="119">
        <v>0</v>
      </c>
      <c r="N94" s="119">
        <v>0</v>
      </c>
      <c r="O94" s="119">
        <v>0</v>
      </c>
      <c r="P94" s="119">
        <v>0</v>
      </c>
      <c r="Q94" s="119">
        <v>0</v>
      </c>
      <c r="R94" s="28">
        <f t="shared" si="32"/>
        <v>0</v>
      </c>
      <c r="S94" s="149">
        <f t="shared" si="44"/>
        <v>0</v>
      </c>
      <c r="T94" s="43">
        <v>0</v>
      </c>
      <c r="U94" s="32">
        <f t="shared" ca="1" si="33"/>
        <v>0</v>
      </c>
      <c r="V94" s="32">
        <f t="shared" ca="1" si="34"/>
        <v>0</v>
      </c>
      <c r="W94" s="32">
        <f t="shared" ca="1" si="35"/>
        <v>0</v>
      </c>
      <c r="X94" s="32">
        <f t="shared" ca="1" si="36"/>
        <v>0</v>
      </c>
      <c r="Y94" s="32">
        <f t="shared" ca="1" si="37"/>
        <v>0</v>
      </c>
      <c r="Z94" s="32">
        <f t="shared" ca="1" si="38"/>
        <v>0</v>
      </c>
      <c r="AA94" s="32">
        <f t="shared" ca="1" si="45"/>
        <v>0</v>
      </c>
      <c r="AB94" s="32">
        <f t="shared" si="46"/>
        <v>0</v>
      </c>
      <c r="AC94" s="32">
        <f t="shared" si="47"/>
        <v>0</v>
      </c>
      <c r="AD94" s="32">
        <f t="shared" ca="1" si="48"/>
        <v>0</v>
      </c>
      <c r="AE94" s="32">
        <f t="shared" ca="1" si="39"/>
        <v>0</v>
      </c>
      <c r="AF94" s="32">
        <f t="shared" ca="1" si="40"/>
        <v>0</v>
      </c>
      <c r="AG94" s="32">
        <f t="shared" si="41"/>
        <v>0</v>
      </c>
      <c r="AH94" s="32">
        <f t="shared" ca="1" si="42"/>
        <v>0</v>
      </c>
      <c r="AI94" s="119">
        <v>0</v>
      </c>
      <c r="AJ94" s="71">
        <f t="shared" ca="1" si="43"/>
        <v>0</v>
      </c>
    </row>
    <row r="95" spans="2:36" ht="15.6" x14ac:dyDescent="0.3">
      <c r="B95" s="18">
        <v>91</v>
      </c>
      <c r="C95" s="40" t="str">
        <f>'ANNUAL SHEET'!C95</f>
        <v/>
      </c>
      <c r="D95" s="128"/>
      <c r="E95" s="128"/>
      <c r="F95" s="48">
        <f t="shared" ca="1" si="31"/>
        <v>122</v>
      </c>
      <c r="G95" s="49" t="str">
        <f>IFERROR(_xlfn.XLOOKUP(C95,'MONTHLY SHEET'!$C$5:$C$104,'MONTHLY SHEET'!$E$5:$E$104),"NOT IN TABLE")</f>
        <v>NOT IN TABLE</v>
      </c>
      <c r="H95" s="132"/>
      <c r="I95" s="136">
        <f>'ANNUAL SHEET'!D95</f>
        <v>0</v>
      </c>
      <c r="J95" s="137">
        <f>'ANNUAL SHEET'!E95</f>
        <v>0</v>
      </c>
      <c r="K95" s="55">
        <f>'ANNUAL SHEET'!AO95</f>
        <v>0</v>
      </c>
      <c r="L95" s="141">
        <v>0</v>
      </c>
      <c r="M95" s="119">
        <v>0</v>
      </c>
      <c r="N95" s="119">
        <v>0</v>
      </c>
      <c r="O95" s="119">
        <v>0</v>
      </c>
      <c r="P95" s="119">
        <v>0</v>
      </c>
      <c r="Q95" s="119">
        <v>0</v>
      </c>
      <c r="R95" s="28">
        <f t="shared" si="32"/>
        <v>0</v>
      </c>
      <c r="S95" s="149">
        <f t="shared" si="44"/>
        <v>0</v>
      </c>
      <c r="T95" s="43">
        <v>0</v>
      </c>
      <c r="U95" s="32">
        <f t="shared" ca="1" si="33"/>
        <v>0</v>
      </c>
      <c r="V95" s="32">
        <f t="shared" ca="1" si="34"/>
        <v>0</v>
      </c>
      <c r="W95" s="32">
        <f t="shared" ca="1" si="35"/>
        <v>0</v>
      </c>
      <c r="X95" s="32">
        <f t="shared" ca="1" si="36"/>
        <v>0</v>
      </c>
      <c r="Y95" s="32">
        <f t="shared" ca="1" si="37"/>
        <v>0</v>
      </c>
      <c r="Z95" s="32">
        <f t="shared" ca="1" si="38"/>
        <v>0</v>
      </c>
      <c r="AA95" s="32">
        <f t="shared" ca="1" si="45"/>
        <v>0</v>
      </c>
      <c r="AB95" s="32">
        <f t="shared" si="46"/>
        <v>0</v>
      </c>
      <c r="AC95" s="32">
        <f t="shared" si="47"/>
        <v>0</v>
      </c>
      <c r="AD95" s="32">
        <f t="shared" ca="1" si="48"/>
        <v>0</v>
      </c>
      <c r="AE95" s="32">
        <f t="shared" ca="1" si="39"/>
        <v>0</v>
      </c>
      <c r="AF95" s="32">
        <f t="shared" ca="1" si="40"/>
        <v>0</v>
      </c>
      <c r="AG95" s="32">
        <f t="shared" si="41"/>
        <v>0</v>
      </c>
      <c r="AH95" s="32">
        <f t="shared" ca="1" si="42"/>
        <v>0</v>
      </c>
      <c r="AI95" s="119">
        <v>0</v>
      </c>
      <c r="AJ95" s="71">
        <f t="shared" ca="1" si="43"/>
        <v>0</v>
      </c>
    </row>
    <row r="96" spans="2:36" ht="15.6" x14ac:dyDescent="0.3">
      <c r="B96" s="18">
        <v>92</v>
      </c>
      <c r="C96" s="40" t="str">
        <f>'ANNUAL SHEET'!C96</f>
        <v/>
      </c>
      <c r="D96" s="128"/>
      <c r="E96" s="128"/>
      <c r="F96" s="48">
        <f t="shared" ca="1" si="31"/>
        <v>122</v>
      </c>
      <c r="G96" s="49" t="str">
        <f>IFERROR(_xlfn.XLOOKUP(C96,'MONTHLY SHEET'!$C$5:$C$104,'MONTHLY SHEET'!$E$5:$E$104),"NOT IN TABLE")</f>
        <v>NOT IN TABLE</v>
      </c>
      <c r="H96" s="132"/>
      <c r="I96" s="136">
        <f>'ANNUAL SHEET'!D96</f>
        <v>0</v>
      </c>
      <c r="J96" s="137">
        <f>'ANNUAL SHEET'!E96</f>
        <v>0</v>
      </c>
      <c r="K96" s="55">
        <f>'ANNUAL SHEET'!AO96</f>
        <v>0</v>
      </c>
      <c r="L96" s="141">
        <v>0</v>
      </c>
      <c r="M96" s="119">
        <v>0</v>
      </c>
      <c r="N96" s="119">
        <v>0</v>
      </c>
      <c r="O96" s="119">
        <v>0</v>
      </c>
      <c r="P96" s="119">
        <v>0</v>
      </c>
      <c r="Q96" s="119">
        <v>0</v>
      </c>
      <c r="R96" s="28">
        <f t="shared" si="32"/>
        <v>0</v>
      </c>
      <c r="S96" s="149">
        <f t="shared" si="44"/>
        <v>0</v>
      </c>
      <c r="T96" s="43">
        <v>0</v>
      </c>
      <c r="U96" s="32">
        <f t="shared" ca="1" si="33"/>
        <v>0</v>
      </c>
      <c r="V96" s="32">
        <f t="shared" ca="1" si="34"/>
        <v>0</v>
      </c>
      <c r="W96" s="32">
        <f t="shared" ca="1" si="35"/>
        <v>0</v>
      </c>
      <c r="X96" s="32">
        <f t="shared" ca="1" si="36"/>
        <v>0</v>
      </c>
      <c r="Y96" s="32">
        <f t="shared" ca="1" si="37"/>
        <v>0</v>
      </c>
      <c r="Z96" s="32">
        <f t="shared" ca="1" si="38"/>
        <v>0</v>
      </c>
      <c r="AA96" s="32">
        <f t="shared" ca="1" si="45"/>
        <v>0</v>
      </c>
      <c r="AB96" s="32">
        <f t="shared" si="46"/>
        <v>0</v>
      </c>
      <c r="AC96" s="32">
        <f t="shared" si="47"/>
        <v>0</v>
      </c>
      <c r="AD96" s="32">
        <f t="shared" ca="1" si="48"/>
        <v>0</v>
      </c>
      <c r="AE96" s="32">
        <f t="shared" ca="1" si="39"/>
        <v>0</v>
      </c>
      <c r="AF96" s="32">
        <f t="shared" ca="1" si="40"/>
        <v>0</v>
      </c>
      <c r="AG96" s="32">
        <f t="shared" si="41"/>
        <v>0</v>
      </c>
      <c r="AH96" s="32">
        <f t="shared" ca="1" si="42"/>
        <v>0</v>
      </c>
      <c r="AI96" s="119">
        <v>0</v>
      </c>
      <c r="AJ96" s="71">
        <f t="shared" ca="1" si="43"/>
        <v>0</v>
      </c>
    </row>
    <row r="97" spans="2:36" ht="15.6" x14ac:dyDescent="0.3">
      <c r="B97" s="18">
        <v>93</v>
      </c>
      <c r="C97" s="40" t="str">
        <f>'ANNUAL SHEET'!C97</f>
        <v/>
      </c>
      <c r="D97" s="128"/>
      <c r="E97" s="128"/>
      <c r="F97" s="48">
        <f t="shared" ca="1" si="31"/>
        <v>122</v>
      </c>
      <c r="G97" s="49" t="str">
        <f>IFERROR(_xlfn.XLOOKUP(C97,'MONTHLY SHEET'!$C$5:$C$104,'MONTHLY SHEET'!$E$5:$E$104),"NOT IN TABLE")</f>
        <v>NOT IN TABLE</v>
      </c>
      <c r="H97" s="132"/>
      <c r="I97" s="136">
        <f>'ANNUAL SHEET'!D97</f>
        <v>0</v>
      </c>
      <c r="J97" s="137">
        <f>'ANNUAL SHEET'!E97</f>
        <v>0</v>
      </c>
      <c r="K97" s="55">
        <f>'ANNUAL SHEET'!AO97</f>
        <v>0</v>
      </c>
      <c r="L97" s="141">
        <v>0</v>
      </c>
      <c r="M97" s="119">
        <v>0</v>
      </c>
      <c r="N97" s="119">
        <v>0</v>
      </c>
      <c r="O97" s="119">
        <v>0</v>
      </c>
      <c r="P97" s="119">
        <v>0</v>
      </c>
      <c r="Q97" s="119">
        <v>0</v>
      </c>
      <c r="R97" s="28">
        <f t="shared" si="32"/>
        <v>0</v>
      </c>
      <c r="S97" s="149">
        <f t="shared" si="44"/>
        <v>0</v>
      </c>
      <c r="T97" s="43">
        <v>0</v>
      </c>
      <c r="U97" s="32">
        <f t="shared" ca="1" si="33"/>
        <v>0</v>
      </c>
      <c r="V97" s="32">
        <f t="shared" ca="1" si="34"/>
        <v>0</v>
      </c>
      <c r="W97" s="32">
        <f t="shared" ca="1" si="35"/>
        <v>0</v>
      </c>
      <c r="X97" s="32">
        <f t="shared" ca="1" si="36"/>
        <v>0</v>
      </c>
      <c r="Y97" s="32">
        <f t="shared" ca="1" si="37"/>
        <v>0</v>
      </c>
      <c r="Z97" s="32">
        <f t="shared" ca="1" si="38"/>
        <v>0</v>
      </c>
      <c r="AA97" s="32">
        <f t="shared" ca="1" si="45"/>
        <v>0</v>
      </c>
      <c r="AB97" s="32">
        <f t="shared" si="46"/>
        <v>0</v>
      </c>
      <c r="AC97" s="32">
        <f t="shared" si="47"/>
        <v>0</v>
      </c>
      <c r="AD97" s="32">
        <f t="shared" ca="1" si="48"/>
        <v>0</v>
      </c>
      <c r="AE97" s="32">
        <f t="shared" ca="1" si="39"/>
        <v>0</v>
      </c>
      <c r="AF97" s="32">
        <f t="shared" ca="1" si="40"/>
        <v>0</v>
      </c>
      <c r="AG97" s="32">
        <f t="shared" si="41"/>
        <v>0</v>
      </c>
      <c r="AH97" s="32">
        <f t="shared" ca="1" si="42"/>
        <v>0</v>
      </c>
      <c r="AI97" s="119">
        <v>0</v>
      </c>
      <c r="AJ97" s="71">
        <f t="shared" ca="1" si="43"/>
        <v>0</v>
      </c>
    </row>
    <row r="98" spans="2:36" ht="15.6" x14ac:dyDescent="0.3">
      <c r="B98" s="18">
        <v>94</v>
      </c>
      <c r="C98" s="40" t="str">
        <f>'ANNUAL SHEET'!C98</f>
        <v/>
      </c>
      <c r="D98" s="128"/>
      <c r="E98" s="128"/>
      <c r="F98" s="48">
        <f t="shared" ca="1" si="31"/>
        <v>122</v>
      </c>
      <c r="G98" s="49" t="str">
        <f>IFERROR(_xlfn.XLOOKUP(C98,'MONTHLY SHEET'!$C$5:$C$104,'MONTHLY SHEET'!$E$5:$E$104),"NOT IN TABLE")</f>
        <v>NOT IN TABLE</v>
      </c>
      <c r="H98" s="132"/>
      <c r="I98" s="136">
        <f>'ANNUAL SHEET'!D98</f>
        <v>0</v>
      </c>
      <c r="J98" s="137">
        <f>'ANNUAL SHEET'!E98</f>
        <v>0</v>
      </c>
      <c r="K98" s="55">
        <f>'ANNUAL SHEET'!AO98</f>
        <v>0</v>
      </c>
      <c r="L98" s="141">
        <v>0</v>
      </c>
      <c r="M98" s="119">
        <v>0</v>
      </c>
      <c r="N98" s="119">
        <v>0</v>
      </c>
      <c r="O98" s="119">
        <v>0</v>
      </c>
      <c r="P98" s="119">
        <v>0</v>
      </c>
      <c r="Q98" s="119">
        <v>0</v>
      </c>
      <c r="R98" s="28">
        <f t="shared" si="32"/>
        <v>0</v>
      </c>
      <c r="S98" s="149">
        <f t="shared" si="44"/>
        <v>0</v>
      </c>
      <c r="T98" s="43">
        <v>0</v>
      </c>
      <c r="U98" s="32">
        <f t="shared" ca="1" si="33"/>
        <v>0</v>
      </c>
      <c r="V98" s="32">
        <f t="shared" ca="1" si="34"/>
        <v>0</v>
      </c>
      <c r="W98" s="32">
        <f t="shared" ca="1" si="35"/>
        <v>0</v>
      </c>
      <c r="X98" s="32">
        <f t="shared" ca="1" si="36"/>
        <v>0</v>
      </c>
      <c r="Y98" s="32">
        <f t="shared" ca="1" si="37"/>
        <v>0</v>
      </c>
      <c r="Z98" s="32">
        <f t="shared" ca="1" si="38"/>
        <v>0</v>
      </c>
      <c r="AA98" s="32">
        <f t="shared" ca="1" si="45"/>
        <v>0</v>
      </c>
      <c r="AB98" s="32">
        <f t="shared" si="46"/>
        <v>0</v>
      </c>
      <c r="AC98" s="32">
        <f t="shared" si="47"/>
        <v>0</v>
      </c>
      <c r="AD98" s="32">
        <f t="shared" ca="1" si="48"/>
        <v>0</v>
      </c>
      <c r="AE98" s="32">
        <f t="shared" ca="1" si="39"/>
        <v>0</v>
      </c>
      <c r="AF98" s="32">
        <f t="shared" ca="1" si="40"/>
        <v>0</v>
      </c>
      <c r="AG98" s="32">
        <f t="shared" si="41"/>
        <v>0</v>
      </c>
      <c r="AH98" s="32">
        <f t="shared" ca="1" si="42"/>
        <v>0</v>
      </c>
      <c r="AI98" s="119">
        <v>0</v>
      </c>
      <c r="AJ98" s="71">
        <f t="shared" ca="1" si="43"/>
        <v>0</v>
      </c>
    </row>
    <row r="99" spans="2:36" ht="15.6" x14ac:dyDescent="0.3">
      <c r="B99" s="18">
        <v>95</v>
      </c>
      <c r="C99" s="40" t="str">
        <f>'ANNUAL SHEET'!C99</f>
        <v/>
      </c>
      <c r="D99" s="128"/>
      <c r="E99" s="128"/>
      <c r="F99" s="48">
        <f t="shared" ca="1" si="31"/>
        <v>122</v>
      </c>
      <c r="G99" s="49" t="str">
        <f>IFERROR(_xlfn.XLOOKUP(C99,'MONTHLY SHEET'!$C$5:$C$104,'MONTHLY SHEET'!$E$5:$E$104),"NOT IN TABLE")</f>
        <v>NOT IN TABLE</v>
      </c>
      <c r="H99" s="132"/>
      <c r="I99" s="136">
        <f>'ANNUAL SHEET'!D99</f>
        <v>0</v>
      </c>
      <c r="J99" s="137">
        <f>'ANNUAL SHEET'!E99</f>
        <v>0</v>
      </c>
      <c r="K99" s="55">
        <f>'ANNUAL SHEET'!AO99</f>
        <v>0</v>
      </c>
      <c r="L99" s="141">
        <v>0</v>
      </c>
      <c r="M99" s="119">
        <v>0</v>
      </c>
      <c r="N99" s="119">
        <v>0</v>
      </c>
      <c r="O99" s="119">
        <v>0</v>
      </c>
      <c r="P99" s="119">
        <v>0</v>
      </c>
      <c r="Q99" s="119">
        <v>0</v>
      </c>
      <c r="R99" s="28">
        <f t="shared" si="32"/>
        <v>0</v>
      </c>
      <c r="S99" s="149">
        <f t="shared" si="44"/>
        <v>0</v>
      </c>
      <c r="T99" s="43">
        <v>0</v>
      </c>
      <c r="U99" s="32">
        <f t="shared" ca="1" si="33"/>
        <v>0</v>
      </c>
      <c r="V99" s="32">
        <f t="shared" ca="1" si="34"/>
        <v>0</v>
      </c>
      <c r="W99" s="32">
        <f t="shared" ca="1" si="35"/>
        <v>0</v>
      </c>
      <c r="X99" s="32">
        <f t="shared" ca="1" si="36"/>
        <v>0</v>
      </c>
      <c r="Y99" s="32">
        <f t="shared" ca="1" si="37"/>
        <v>0</v>
      </c>
      <c r="Z99" s="32">
        <f t="shared" ca="1" si="38"/>
        <v>0</v>
      </c>
      <c r="AA99" s="32">
        <f t="shared" ca="1" si="45"/>
        <v>0</v>
      </c>
      <c r="AB99" s="32">
        <f t="shared" si="46"/>
        <v>0</v>
      </c>
      <c r="AC99" s="32">
        <f t="shared" si="47"/>
        <v>0</v>
      </c>
      <c r="AD99" s="32">
        <f t="shared" ca="1" si="48"/>
        <v>0</v>
      </c>
      <c r="AE99" s="32">
        <f t="shared" ca="1" si="39"/>
        <v>0</v>
      </c>
      <c r="AF99" s="32">
        <f t="shared" ca="1" si="40"/>
        <v>0</v>
      </c>
      <c r="AG99" s="32">
        <f t="shared" si="41"/>
        <v>0</v>
      </c>
      <c r="AH99" s="32">
        <f t="shared" ca="1" si="42"/>
        <v>0</v>
      </c>
      <c r="AI99" s="119">
        <v>0</v>
      </c>
      <c r="AJ99" s="71">
        <f t="shared" ca="1" si="43"/>
        <v>0</v>
      </c>
    </row>
    <row r="100" spans="2:36" ht="15.6" x14ac:dyDescent="0.3">
      <c r="B100" s="18">
        <v>96</v>
      </c>
      <c r="C100" s="40" t="str">
        <f>'ANNUAL SHEET'!C100</f>
        <v/>
      </c>
      <c r="D100" s="128"/>
      <c r="E100" s="128"/>
      <c r="F100" s="48">
        <f t="shared" ca="1" si="31"/>
        <v>122</v>
      </c>
      <c r="G100" s="49" t="str">
        <f>IFERROR(_xlfn.XLOOKUP(C100,'MONTHLY SHEET'!$C$5:$C$104,'MONTHLY SHEET'!$E$5:$E$104),"NOT IN TABLE")</f>
        <v>NOT IN TABLE</v>
      </c>
      <c r="H100" s="132"/>
      <c r="I100" s="136">
        <f>'ANNUAL SHEET'!D100</f>
        <v>0</v>
      </c>
      <c r="J100" s="137">
        <f>'ANNUAL SHEET'!E100</f>
        <v>0</v>
      </c>
      <c r="K100" s="55">
        <f>'ANNUAL SHEET'!AO100</f>
        <v>0</v>
      </c>
      <c r="L100" s="141">
        <v>0</v>
      </c>
      <c r="M100" s="119">
        <v>0</v>
      </c>
      <c r="N100" s="119">
        <v>0</v>
      </c>
      <c r="O100" s="119">
        <v>0</v>
      </c>
      <c r="P100" s="119">
        <v>0</v>
      </c>
      <c r="Q100" s="119">
        <v>0</v>
      </c>
      <c r="R100" s="28">
        <f t="shared" si="32"/>
        <v>0</v>
      </c>
      <c r="S100" s="149">
        <f t="shared" si="44"/>
        <v>0</v>
      </c>
      <c r="T100" s="43">
        <v>0</v>
      </c>
      <c r="U100" s="32">
        <f t="shared" ca="1" si="33"/>
        <v>0</v>
      </c>
      <c r="V100" s="32">
        <f t="shared" ca="1" si="34"/>
        <v>0</v>
      </c>
      <c r="W100" s="32">
        <f t="shared" ca="1" si="35"/>
        <v>0</v>
      </c>
      <c r="X100" s="32">
        <f t="shared" ca="1" si="36"/>
        <v>0</v>
      </c>
      <c r="Y100" s="32">
        <f t="shared" ca="1" si="37"/>
        <v>0</v>
      </c>
      <c r="Z100" s="32">
        <f t="shared" ca="1" si="38"/>
        <v>0</v>
      </c>
      <c r="AA100" s="32">
        <f t="shared" ca="1" si="45"/>
        <v>0</v>
      </c>
      <c r="AB100" s="32">
        <f t="shared" si="46"/>
        <v>0</v>
      </c>
      <c r="AC100" s="32">
        <f t="shared" si="47"/>
        <v>0</v>
      </c>
      <c r="AD100" s="32">
        <f t="shared" ca="1" si="48"/>
        <v>0</v>
      </c>
      <c r="AE100" s="32">
        <f t="shared" ca="1" si="39"/>
        <v>0</v>
      </c>
      <c r="AF100" s="32">
        <f t="shared" ca="1" si="40"/>
        <v>0</v>
      </c>
      <c r="AG100" s="32">
        <f t="shared" si="41"/>
        <v>0</v>
      </c>
      <c r="AH100" s="32">
        <f t="shared" ca="1" si="42"/>
        <v>0</v>
      </c>
      <c r="AI100" s="119">
        <v>0</v>
      </c>
      <c r="AJ100" s="71">
        <f t="shared" ca="1" si="43"/>
        <v>0</v>
      </c>
    </row>
    <row r="101" spans="2:36" ht="15.6" x14ac:dyDescent="0.3">
      <c r="B101" s="18">
        <v>97</v>
      </c>
      <c r="C101" s="40" t="str">
        <f>'ANNUAL SHEET'!C101</f>
        <v/>
      </c>
      <c r="D101" s="128"/>
      <c r="E101" s="128"/>
      <c r="F101" s="48">
        <f t="shared" ref="F101:F104" ca="1" si="49">DATEDIF(E101,TODAY(),"Y")</f>
        <v>122</v>
      </c>
      <c r="G101" s="49" t="str">
        <f>IFERROR(_xlfn.XLOOKUP(C101,'MONTHLY SHEET'!$C$5:$C$104,'MONTHLY SHEET'!$E$5:$E$104),"NOT IN TABLE")</f>
        <v>NOT IN TABLE</v>
      </c>
      <c r="H101" s="132"/>
      <c r="I101" s="136">
        <f>'ANNUAL SHEET'!D101</f>
        <v>0</v>
      </c>
      <c r="J101" s="137">
        <f>'ANNUAL SHEET'!E101</f>
        <v>0</v>
      </c>
      <c r="K101" s="55">
        <f>'ANNUAL SHEET'!AO101</f>
        <v>0</v>
      </c>
      <c r="L101" s="141">
        <v>0</v>
      </c>
      <c r="M101" s="119">
        <v>0</v>
      </c>
      <c r="N101" s="119">
        <v>0</v>
      </c>
      <c r="O101" s="119">
        <v>0</v>
      </c>
      <c r="P101" s="119">
        <v>0</v>
      </c>
      <c r="Q101" s="119">
        <v>0</v>
      </c>
      <c r="R101" s="28">
        <f t="shared" ref="R101:R104" si="50">IF(J101="NO",SUM(L101:Q101),0)</f>
        <v>0</v>
      </c>
      <c r="S101" s="149">
        <f t="shared" si="44"/>
        <v>0</v>
      </c>
      <c r="T101" s="43">
        <v>0</v>
      </c>
      <c r="U101" s="32">
        <f t="shared" ca="1" si="33"/>
        <v>0</v>
      </c>
      <c r="V101" s="32">
        <f t="shared" ca="1" si="34"/>
        <v>0</v>
      </c>
      <c r="W101" s="32">
        <f t="shared" ca="1" si="35"/>
        <v>0</v>
      </c>
      <c r="X101" s="32">
        <f t="shared" ca="1" si="36"/>
        <v>0</v>
      </c>
      <c r="Y101" s="32">
        <f t="shared" ca="1" si="37"/>
        <v>0</v>
      </c>
      <c r="Z101" s="32">
        <f t="shared" ca="1" si="38"/>
        <v>0</v>
      </c>
      <c r="AA101" s="32">
        <f t="shared" ca="1" si="45"/>
        <v>0</v>
      </c>
      <c r="AB101" s="32">
        <f t="shared" si="46"/>
        <v>0</v>
      </c>
      <c r="AC101" s="32">
        <f t="shared" si="47"/>
        <v>0</v>
      </c>
      <c r="AD101" s="32">
        <f t="shared" ca="1" si="48"/>
        <v>0</v>
      </c>
      <c r="AE101" s="32">
        <f t="shared" ref="AE101:AE104" ca="1" si="51">+AD101*0.04</f>
        <v>0</v>
      </c>
      <c r="AF101" s="32">
        <f t="shared" ref="AF101:AF104" ca="1" si="52">MROUND(AD101+AE101,10)</f>
        <v>0</v>
      </c>
      <c r="AG101" s="32">
        <f t="shared" ref="AG101:AG104" si="53">IF(AND(I101="YES",J101="NO",S101&lt;=500000),MIN(AF101,12500),0)</f>
        <v>0</v>
      </c>
      <c r="AH101" s="32">
        <f t="shared" ref="AH101:AH104" ca="1" si="54">+AF101-AG101</f>
        <v>0</v>
      </c>
      <c r="AI101" s="119">
        <v>0</v>
      </c>
      <c r="AJ101" s="71">
        <f t="shared" ref="AJ101:AJ104" ca="1" si="55">+AH101-AI101</f>
        <v>0</v>
      </c>
    </row>
    <row r="102" spans="2:36" ht="15.6" x14ac:dyDescent="0.3">
      <c r="B102" s="18">
        <v>98</v>
      </c>
      <c r="C102" s="40" t="str">
        <f>'ANNUAL SHEET'!C102</f>
        <v/>
      </c>
      <c r="D102" s="128"/>
      <c r="E102" s="128"/>
      <c r="F102" s="48">
        <f t="shared" ca="1" si="49"/>
        <v>122</v>
      </c>
      <c r="G102" s="49" t="str">
        <f>IFERROR(_xlfn.XLOOKUP(C102,'MONTHLY SHEET'!$C$5:$C$104,'MONTHLY SHEET'!$E$5:$E$104),"NOT IN TABLE")</f>
        <v>NOT IN TABLE</v>
      </c>
      <c r="H102" s="132"/>
      <c r="I102" s="136">
        <f>'ANNUAL SHEET'!D102</f>
        <v>0</v>
      </c>
      <c r="J102" s="137">
        <f>'ANNUAL SHEET'!E102</f>
        <v>0</v>
      </c>
      <c r="K102" s="55">
        <f>'ANNUAL SHEET'!AO102</f>
        <v>0</v>
      </c>
      <c r="L102" s="141">
        <v>0</v>
      </c>
      <c r="M102" s="119">
        <v>0</v>
      </c>
      <c r="N102" s="119">
        <v>0</v>
      </c>
      <c r="O102" s="119">
        <v>0</v>
      </c>
      <c r="P102" s="119">
        <v>0</v>
      </c>
      <c r="Q102" s="119">
        <v>0</v>
      </c>
      <c r="R102" s="28">
        <f t="shared" si="50"/>
        <v>0</v>
      </c>
      <c r="S102" s="149">
        <f t="shared" si="44"/>
        <v>0</v>
      </c>
      <c r="T102" s="43">
        <v>0</v>
      </c>
      <c r="U102" s="32">
        <f t="shared" ca="1" si="33"/>
        <v>0</v>
      </c>
      <c r="V102" s="32">
        <f t="shared" ca="1" si="34"/>
        <v>0</v>
      </c>
      <c r="W102" s="32">
        <f t="shared" ca="1" si="35"/>
        <v>0</v>
      </c>
      <c r="X102" s="32">
        <f t="shared" ca="1" si="36"/>
        <v>0</v>
      </c>
      <c r="Y102" s="32">
        <f t="shared" ca="1" si="37"/>
        <v>0</v>
      </c>
      <c r="Z102" s="32">
        <f t="shared" ca="1" si="38"/>
        <v>0</v>
      </c>
      <c r="AA102" s="32">
        <f t="shared" ca="1" si="45"/>
        <v>0</v>
      </c>
      <c r="AB102" s="32">
        <f t="shared" si="46"/>
        <v>0</v>
      </c>
      <c r="AC102" s="32">
        <f t="shared" si="47"/>
        <v>0</v>
      </c>
      <c r="AD102" s="32">
        <f t="shared" ca="1" si="48"/>
        <v>0</v>
      </c>
      <c r="AE102" s="32">
        <f t="shared" ca="1" si="51"/>
        <v>0</v>
      </c>
      <c r="AF102" s="32">
        <f t="shared" ca="1" si="52"/>
        <v>0</v>
      </c>
      <c r="AG102" s="32">
        <f t="shared" si="53"/>
        <v>0</v>
      </c>
      <c r="AH102" s="32">
        <f t="shared" ca="1" si="54"/>
        <v>0</v>
      </c>
      <c r="AI102" s="119">
        <v>0</v>
      </c>
      <c r="AJ102" s="71">
        <f t="shared" ca="1" si="55"/>
        <v>0</v>
      </c>
    </row>
    <row r="103" spans="2:36" ht="15.6" x14ac:dyDescent="0.3">
      <c r="B103" s="18">
        <v>99</v>
      </c>
      <c r="C103" s="40" t="str">
        <f>'ANNUAL SHEET'!C103</f>
        <v/>
      </c>
      <c r="D103" s="128"/>
      <c r="E103" s="128"/>
      <c r="F103" s="48">
        <f t="shared" ca="1" si="49"/>
        <v>122</v>
      </c>
      <c r="G103" s="49" t="str">
        <f>IFERROR(_xlfn.XLOOKUP(C103,'MONTHLY SHEET'!$C$5:$C$104,'MONTHLY SHEET'!$E$5:$E$104),"NOT IN TABLE")</f>
        <v>NOT IN TABLE</v>
      </c>
      <c r="H103" s="132"/>
      <c r="I103" s="136">
        <f>'ANNUAL SHEET'!D103</f>
        <v>0</v>
      </c>
      <c r="J103" s="137">
        <f>'ANNUAL SHEET'!E103</f>
        <v>0</v>
      </c>
      <c r="K103" s="55">
        <f>'ANNUAL SHEET'!AO103</f>
        <v>0</v>
      </c>
      <c r="L103" s="141">
        <v>0</v>
      </c>
      <c r="M103" s="119">
        <v>0</v>
      </c>
      <c r="N103" s="119">
        <v>0</v>
      </c>
      <c r="O103" s="119">
        <v>0</v>
      </c>
      <c r="P103" s="119">
        <v>0</v>
      </c>
      <c r="Q103" s="119">
        <v>0</v>
      </c>
      <c r="R103" s="28">
        <f t="shared" si="50"/>
        <v>0</v>
      </c>
      <c r="S103" s="149">
        <f t="shared" si="44"/>
        <v>0</v>
      </c>
      <c r="T103" s="43">
        <v>0</v>
      </c>
      <c r="U103" s="32">
        <f t="shared" ca="1" si="33"/>
        <v>0</v>
      </c>
      <c r="V103" s="32">
        <f t="shared" ca="1" si="34"/>
        <v>0</v>
      </c>
      <c r="W103" s="32">
        <f t="shared" ca="1" si="35"/>
        <v>0</v>
      </c>
      <c r="X103" s="32">
        <f t="shared" ca="1" si="36"/>
        <v>0</v>
      </c>
      <c r="Y103" s="32">
        <f t="shared" ca="1" si="37"/>
        <v>0</v>
      </c>
      <c r="Z103" s="32">
        <f t="shared" ca="1" si="38"/>
        <v>0</v>
      </c>
      <c r="AA103" s="32">
        <f t="shared" ca="1" si="45"/>
        <v>0</v>
      </c>
      <c r="AB103" s="32">
        <f t="shared" si="46"/>
        <v>0</v>
      </c>
      <c r="AC103" s="32">
        <f t="shared" si="47"/>
        <v>0</v>
      </c>
      <c r="AD103" s="32">
        <f t="shared" ca="1" si="48"/>
        <v>0</v>
      </c>
      <c r="AE103" s="32">
        <f t="shared" ca="1" si="51"/>
        <v>0</v>
      </c>
      <c r="AF103" s="32">
        <f t="shared" ca="1" si="52"/>
        <v>0</v>
      </c>
      <c r="AG103" s="32">
        <f t="shared" si="53"/>
        <v>0</v>
      </c>
      <c r="AH103" s="32">
        <f t="shared" ca="1" si="54"/>
        <v>0</v>
      </c>
      <c r="AI103" s="119">
        <v>0</v>
      </c>
      <c r="AJ103" s="71">
        <f t="shared" ca="1" si="55"/>
        <v>0</v>
      </c>
    </row>
    <row r="104" spans="2:36" ht="16.2" thickBot="1" x14ac:dyDescent="0.35">
      <c r="B104" s="19">
        <v>100</v>
      </c>
      <c r="C104" s="44" t="str">
        <f>'ANNUAL SHEET'!C104</f>
        <v/>
      </c>
      <c r="D104" s="130"/>
      <c r="E104" s="130"/>
      <c r="F104" s="50">
        <f t="shared" ca="1" si="49"/>
        <v>122</v>
      </c>
      <c r="G104" s="51" t="str">
        <f>IFERROR(_xlfn.XLOOKUP(C104,'MONTHLY SHEET'!$C$5:$C$104,'MONTHLY SHEET'!$E$5:$E$104),"NOT IN TABLE")</f>
        <v>NOT IN TABLE</v>
      </c>
      <c r="H104" s="133"/>
      <c r="I104" s="138">
        <f>'ANNUAL SHEET'!D104</f>
        <v>0</v>
      </c>
      <c r="J104" s="139">
        <f>'ANNUAL SHEET'!E104</f>
        <v>0</v>
      </c>
      <c r="K104" s="56">
        <f>'ANNUAL SHEET'!AO104</f>
        <v>0</v>
      </c>
      <c r="L104" s="142">
        <v>0</v>
      </c>
      <c r="M104" s="120">
        <v>0</v>
      </c>
      <c r="N104" s="120">
        <v>0</v>
      </c>
      <c r="O104" s="120">
        <v>0</v>
      </c>
      <c r="P104" s="120">
        <v>0</v>
      </c>
      <c r="Q104" s="120">
        <v>0</v>
      </c>
      <c r="R104" s="29">
        <f t="shared" si="50"/>
        <v>0</v>
      </c>
      <c r="S104" s="150">
        <f t="shared" si="44"/>
        <v>0</v>
      </c>
      <c r="T104" s="47">
        <v>0</v>
      </c>
      <c r="U104" s="34">
        <f t="shared" ca="1" si="33"/>
        <v>0</v>
      </c>
      <c r="V104" s="34">
        <f t="shared" ca="1" si="34"/>
        <v>0</v>
      </c>
      <c r="W104" s="34">
        <f t="shared" ca="1" si="35"/>
        <v>0</v>
      </c>
      <c r="X104" s="34">
        <f t="shared" ca="1" si="36"/>
        <v>0</v>
      </c>
      <c r="Y104" s="34">
        <f t="shared" ca="1" si="37"/>
        <v>0</v>
      </c>
      <c r="Z104" s="34">
        <f t="shared" ca="1" si="38"/>
        <v>0</v>
      </c>
      <c r="AA104" s="34">
        <f t="shared" ca="1" si="45"/>
        <v>0</v>
      </c>
      <c r="AB104" s="34">
        <f t="shared" si="46"/>
        <v>0</v>
      </c>
      <c r="AC104" s="34">
        <f t="shared" si="47"/>
        <v>0</v>
      </c>
      <c r="AD104" s="34">
        <f t="shared" ca="1" si="48"/>
        <v>0</v>
      </c>
      <c r="AE104" s="34">
        <f t="shared" ca="1" si="51"/>
        <v>0</v>
      </c>
      <c r="AF104" s="34">
        <f t="shared" ca="1" si="52"/>
        <v>0</v>
      </c>
      <c r="AG104" s="34">
        <f t="shared" si="53"/>
        <v>0</v>
      </c>
      <c r="AH104" s="34">
        <f t="shared" ca="1" si="54"/>
        <v>0</v>
      </c>
      <c r="AI104" s="120">
        <v>0</v>
      </c>
      <c r="AJ104" s="72">
        <f t="shared" ca="1" si="55"/>
        <v>0</v>
      </c>
    </row>
  </sheetData>
  <sheetProtection algorithmName="SHA-512" hashValue="PLwpMEEOMAj0qX1DE7gHqh1/jUk1sFUXbECLNhfle9bQWbjHWwrjCykTzMNZhYzfs7hHGpm15Hcd9/Ie1Fogyg==" saltValue="cNrpNiiKOjnFLDFFsvkj/w==" spinCount="100000" sheet="1" objects="1" scenarios="1" insertColumns="0"/>
  <mergeCells count="6">
    <mergeCell ref="T3:AJ3"/>
    <mergeCell ref="B2:AJ2"/>
    <mergeCell ref="S3:S4"/>
    <mergeCell ref="L3:R3"/>
    <mergeCell ref="K3:K4"/>
    <mergeCell ref="B3:J3"/>
  </mergeCells>
  <dataValidations count="1">
    <dataValidation type="list" showInputMessage="1" showErrorMessage="1" promptTitle="SELECT ASSESSMENT YEAR" sqref="H5:H104" xr:uid="{3F64C27D-C085-4DC6-B083-FC900F44CE51}">
      <formula1>"2000-2001, 2001-2002, 2002-2003, 2003-2004, 2004-2005, 2005-2006, 2006-2007, 2007-2008, 2009-2010, 2010-2011, 2011-2012, 2012-2013, 2013-2014, 2014-2015, 2015-2016, 2016-2017, 2017-2018, 2018-2019, 2019-2020, 2020-2021, 2021-2022, 2022-2023, 2023-2024"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O104"/>
  <sheetViews>
    <sheetView topLeftCell="T1" workbookViewId="0">
      <selection activeCell="X4" sqref="X4"/>
    </sheetView>
  </sheetViews>
  <sheetFormatPr defaultRowHeight="14.4" x14ac:dyDescent="0.3"/>
  <cols>
    <col min="2" max="41" width="31.33203125" customWidth="1"/>
  </cols>
  <sheetData>
    <row r="1" spans="2:41" ht="15" thickBot="1" x14ac:dyDescent="0.35"/>
    <row r="2" spans="2:41" ht="34.799999999999997" thickBot="1" x14ac:dyDescent="0.85">
      <c r="B2" s="154" t="s">
        <v>39</v>
      </c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155"/>
      <c r="AG2" s="155"/>
      <c r="AH2" s="155"/>
      <c r="AI2" s="155"/>
      <c r="AJ2" s="155"/>
      <c r="AK2" s="155"/>
      <c r="AL2" s="155"/>
      <c r="AM2" s="155"/>
      <c r="AN2" s="155"/>
      <c r="AO2" s="156"/>
    </row>
    <row r="3" spans="2:41" ht="21.6" thickBot="1" x14ac:dyDescent="0.55000000000000004">
      <c r="B3" s="177" t="s">
        <v>23</v>
      </c>
      <c r="C3" s="178"/>
      <c r="D3" s="178"/>
      <c r="E3" s="179"/>
      <c r="F3" s="167" t="s">
        <v>24</v>
      </c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9"/>
      <c r="T3" s="170" t="s">
        <v>25</v>
      </c>
      <c r="U3" s="170"/>
      <c r="V3" s="170"/>
      <c r="W3" s="171" t="s">
        <v>41</v>
      </c>
      <c r="X3" s="172"/>
      <c r="Y3" s="172"/>
      <c r="Z3" s="172"/>
      <c r="AA3" s="172"/>
      <c r="AB3" s="172"/>
      <c r="AC3" s="172"/>
      <c r="AD3" s="172"/>
      <c r="AE3" s="172"/>
      <c r="AF3" s="173"/>
      <c r="AG3" s="180" t="s">
        <v>91</v>
      </c>
      <c r="AH3" s="181"/>
      <c r="AI3" s="182"/>
      <c r="AJ3" s="174" t="s">
        <v>51</v>
      </c>
      <c r="AK3" s="175"/>
      <c r="AL3" s="175"/>
      <c r="AM3" s="175"/>
      <c r="AN3" s="176"/>
      <c r="AO3" s="165" t="s">
        <v>67</v>
      </c>
    </row>
    <row r="4" spans="2:41" ht="49.8" thickBot="1" x14ac:dyDescent="0.35">
      <c r="B4" s="57" t="s">
        <v>19</v>
      </c>
      <c r="C4" s="59" t="s">
        <v>0</v>
      </c>
      <c r="D4" s="59" t="s">
        <v>71</v>
      </c>
      <c r="E4" s="87" t="s">
        <v>68</v>
      </c>
      <c r="F4" s="85" t="s">
        <v>1</v>
      </c>
      <c r="G4" s="80" t="s">
        <v>8</v>
      </c>
      <c r="H4" s="80" t="s">
        <v>14</v>
      </c>
      <c r="I4" s="80" t="s">
        <v>44</v>
      </c>
      <c r="J4" s="80" t="s">
        <v>21</v>
      </c>
      <c r="K4" s="80" t="s">
        <v>7</v>
      </c>
      <c r="L4" s="80" t="s">
        <v>13</v>
      </c>
      <c r="M4" s="80" t="s">
        <v>9</v>
      </c>
      <c r="N4" s="80" t="s">
        <v>15</v>
      </c>
      <c r="O4" s="80" t="s">
        <v>5</v>
      </c>
      <c r="P4" s="80" t="s">
        <v>57</v>
      </c>
      <c r="Q4" s="80" t="s">
        <v>93</v>
      </c>
      <c r="R4" s="80" t="s">
        <v>20</v>
      </c>
      <c r="S4" s="81" t="s">
        <v>17</v>
      </c>
      <c r="T4" s="7" t="s">
        <v>10</v>
      </c>
      <c r="U4" s="6" t="s">
        <v>11</v>
      </c>
      <c r="V4" s="14" t="s">
        <v>16</v>
      </c>
      <c r="W4" s="146" t="s">
        <v>94</v>
      </c>
      <c r="X4" s="145" t="s">
        <v>45</v>
      </c>
      <c r="Y4" s="145" t="s">
        <v>46</v>
      </c>
      <c r="Z4" s="145" t="s">
        <v>47</v>
      </c>
      <c r="AA4" s="145" t="s">
        <v>48</v>
      </c>
      <c r="AB4" s="145" t="s">
        <v>43</v>
      </c>
      <c r="AC4" s="145" t="s">
        <v>42</v>
      </c>
      <c r="AD4" s="145" t="s">
        <v>90</v>
      </c>
      <c r="AE4" s="145" t="s">
        <v>49</v>
      </c>
      <c r="AF4" s="147" t="s">
        <v>50</v>
      </c>
      <c r="AG4" s="95" t="s">
        <v>95</v>
      </c>
      <c r="AH4" s="96" t="s">
        <v>96</v>
      </c>
      <c r="AI4" s="97" t="s">
        <v>97</v>
      </c>
      <c r="AJ4" s="89" t="s">
        <v>52</v>
      </c>
      <c r="AK4" s="63" t="s">
        <v>55</v>
      </c>
      <c r="AL4" s="63" t="s">
        <v>53</v>
      </c>
      <c r="AM4" s="63" t="s">
        <v>54</v>
      </c>
      <c r="AN4" s="64" t="s">
        <v>58</v>
      </c>
      <c r="AO4" s="166"/>
    </row>
    <row r="5" spans="2:41" ht="15.6" x14ac:dyDescent="0.3">
      <c r="B5" s="20">
        <v>1</v>
      </c>
      <c r="C5" s="36" cm="1">
        <f t="array" ref="C5">IFERROR(INDEX('MONTHLY SHEET'!$C$5:$C$104, MATCH(0, INDEX(COUNTIF(C$4:C4, 'MONTHLY SHEET'!$C$5:$C$104), 0, 0), 0)), "")</f>
        <v>0</v>
      </c>
      <c r="D5" s="115"/>
      <c r="E5" s="116"/>
      <c r="F5" s="37">
        <f>SUMIF('MONTHLY SHEET'!$C$5:$C$104,C5,'MONTHLY SHEET'!$F$5:$F$104)</f>
        <v>0</v>
      </c>
      <c r="G5" s="38">
        <f>SUMIF('MONTHLY SHEET'!$C$5:$C$104,C5,'MONTHLY SHEET'!$G$5:$G$104)</f>
        <v>0</v>
      </c>
      <c r="H5" s="38">
        <f>SUMIF('MONTHLY SHEET'!$C$5:$C$104,C5,'MONTHLY SHEET'!$H$5:$H$104)</f>
        <v>0</v>
      </c>
      <c r="I5" s="38">
        <f>SUMIF('MONTHLY SHEET'!$C$5:$C$104,C5,'MONTHLY SHEET'!$I$5:$I$104)</f>
        <v>0</v>
      </c>
      <c r="J5" s="38">
        <f>SUMIF('MONTHLY SHEET'!$C$5:$C$104,C5,'MONTHLY SHEET'!$J$5:$J$104)</f>
        <v>0</v>
      </c>
      <c r="K5" s="38">
        <f>SUMIF('MONTHLY SHEET'!$C$5:$C$104,C5,'MONTHLY SHEET'!$K$5:$K$104)</f>
        <v>0</v>
      </c>
      <c r="L5" s="38">
        <f>SUMIF('MONTHLY SHEET'!$C$5:$C$104,C5,'MONTHLY SHEET'!$L$5:$L$104)</f>
        <v>0</v>
      </c>
      <c r="M5" s="38">
        <f>SUMIF('MONTHLY SHEET'!$C$5:$C$104,C5,'MONTHLY SHEET'!$M$5:$M$104)</f>
        <v>0</v>
      </c>
      <c r="N5" s="38">
        <f>SUMIF('MONTHLY SHEET'!$C$5:$C$104,C5,'MONTHLY SHEET'!$N$5:$N$104)</f>
        <v>0</v>
      </c>
      <c r="O5" s="38">
        <f>SUMIF('MONTHLY SHEET'!$C$5:$C$104,C5,'MONTHLY SHEET'!$O$5:$O$104)</f>
        <v>0</v>
      </c>
      <c r="P5" s="38">
        <f>SUMIF('MONTHLY SHEET'!$C$5:$C$104,C5,'MONTHLY SHEET'!$P$5:$P$104)</f>
        <v>0</v>
      </c>
      <c r="Q5" s="38">
        <f>SUMIF('MONTHLY SHEET'!$C$5:$C$104,C5,'MONTHLY SHEET'!$Q$5:$Q$104)</f>
        <v>0</v>
      </c>
      <c r="R5" s="38">
        <f>SUMIF('MONTHLY SHEET'!$C$5:$C$104,C5,'MONTHLY SHEET'!$R$5:$R$104)</f>
        <v>0</v>
      </c>
      <c r="S5" s="39">
        <f>SUMIF('MONTHLY SHEET'!$C$5:$C$104,C5,'MONTHLY SHEET'!$S$5:$S$104)</f>
        <v>0</v>
      </c>
      <c r="T5" s="82">
        <f>SUMIF('MONTHLY SHEET'!$C$5:$C$104,C5,'MONTHLY SHEET'!$T$5:$T$104)</f>
        <v>0</v>
      </c>
      <c r="U5" s="38">
        <f>SUMIF('MONTHLY SHEET'!$C$5:$C$104,C5,'MONTHLY SHEET'!$U$5:$U$104)</f>
        <v>0</v>
      </c>
      <c r="V5" s="39">
        <f>SUMIF('MONTHLY SHEET'!$C$5:$C$104,C5,'MONTHLY SHEET'!$V$5:$V$104)</f>
        <v>0</v>
      </c>
      <c r="W5" s="69">
        <f t="shared" ref="W5:W36" si="0">O5</f>
        <v>0</v>
      </c>
      <c r="X5" s="124">
        <v>0</v>
      </c>
      <c r="Y5" s="124"/>
      <c r="Z5" s="124"/>
      <c r="AA5" s="60">
        <f t="shared" ref="AA5:AA36" si="1">IF(AND(Y5="YES",Z5="YES"),0.1*(F5+G5+I5),IF(AND(Y5="YES",Z5="NO"),0.1*(F5+G5),IF(AND(Y5="NO",Z5="YES"),0.1*(F5+I5),0.1*F5)))</f>
        <v>0</v>
      </c>
      <c r="AB5" s="60">
        <f t="shared" ref="AB5:AB36" si="2">X5-AA5</f>
        <v>0</v>
      </c>
      <c r="AC5" s="124"/>
      <c r="AD5" s="60">
        <f>IF(AND(Y5="YES",Z5="YES",AC5="YES"),0.5*(F5+G5+I5),IF(AND(Y5="YES",Z5="NO",AC5="YES"),0.5*(F5+G5),IF(AND(Y5="NO",Z5="YES",AC5="YES"),0.5*(F5+I5),IF(AND(Y5="NO",Z5="NO",AC5="YES"),0.5*F5,IF(AND(Y5="YES",Z5="YES",AC5="NO"),0.4*(F5+G5+I5),IF(AND(Y5="YES",Z5="NO",AC5="NO"),0.4*(F5+G5),IF(AND(Y5="NO",Z5="YES",AC5="NO"),0.4*(F5+I5),IF(AND(Y5="NO",Z5="NO",AC5="NO"),0.4*F5,0))))))))</f>
        <v>0</v>
      </c>
      <c r="AE5" s="60">
        <f t="shared" ref="AE5:AE36" si="3">MIN(W5,AB5,AD5)</f>
        <v>0</v>
      </c>
      <c r="AF5" s="98">
        <f>IF(AND(E5="NO",W5&gt;0),(W5-AE5),IF(AND(E5="YES",W5&gt;0),W5,0))</f>
        <v>0</v>
      </c>
      <c r="AG5" s="69">
        <f>Q5</f>
        <v>0</v>
      </c>
      <c r="AH5" s="121">
        <v>0</v>
      </c>
      <c r="AI5" s="98">
        <f>IF(E5="NO",(AG5-AH5),AG5)</f>
        <v>0</v>
      </c>
      <c r="AJ5" s="90">
        <f>IF(AND(D5="YES",E5="NO"),50000,0)</f>
        <v>0</v>
      </c>
      <c r="AK5" s="124"/>
      <c r="AL5" s="60">
        <f>IF(AK5="GOVERNMENT",MIN(5000,P5,(0.2*F5)),0)</f>
        <v>0</v>
      </c>
      <c r="AM5" s="38">
        <f>SUMIF('MONTHLY SHEET'!$C$5:$C$104,C5,'MONTHLY SHEET'!$W$5:$W$104)</f>
        <v>0</v>
      </c>
      <c r="AN5" s="61">
        <f>IF(E5="NO",(AJ5+AL5+AM5),0)</f>
        <v>0</v>
      </c>
      <c r="AO5" s="25">
        <f>SUM(F5:S5)-O5-SUM(T5:V5)+AF5+AI5-AN5-Q5</f>
        <v>0</v>
      </c>
    </row>
    <row r="6" spans="2:41" ht="15.6" x14ac:dyDescent="0.3">
      <c r="B6" s="18">
        <v>2</v>
      </c>
      <c r="C6" s="40" t="str" cm="1">
        <f t="array" ref="C6">IFERROR(INDEX('MONTHLY SHEET'!$C$5:$C$104, MATCH(0, INDEX(COUNTIF(C$4:C5, 'MONTHLY SHEET'!$C$5:$C$104), 0, 0), 0)), "")</f>
        <v/>
      </c>
      <c r="D6" s="103"/>
      <c r="E6" s="117"/>
      <c r="F6" s="41">
        <f>SUMIF('MONTHLY SHEET'!$C$5:$C$104,C6,'MONTHLY SHEET'!$F$5:$F$104)</f>
        <v>0</v>
      </c>
      <c r="G6" s="33">
        <f>SUMIF('MONTHLY SHEET'!$C$5:$C$104,C6,'MONTHLY SHEET'!$G$5:$G$104)</f>
        <v>0</v>
      </c>
      <c r="H6" s="33">
        <f>SUMIF('MONTHLY SHEET'!$C$5:$C$104,C6,'MONTHLY SHEET'!$H$5:$H$104)</f>
        <v>0</v>
      </c>
      <c r="I6" s="33">
        <f>SUMIF('MONTHLY SHEET'!$C$5:$C$104,C6,'MONTHLY SHEET'!$I$5:$I$104)</f>
        <v>0</v>
      </c>
      <c r="J6" s="33">
        <f>SUMIF('MONTHLY SHEET'!$C$5:$C$104,C6,'MONTHLY SHEET'!$J$5:$J$104)</f>
        <v>0</v>
      </c>
      <c r="K6" s="33">
        <f>SUMIF('MONTHLY SHEET'!$C$5:$C$104,C6,'MONTHLY SHEET'!$K$5:$K$104)</f>
        <v>0</v>
      </c>
      <c r="L6" s="33">
        <f>SUMIF('MONTHLY SHEET'!$C$5:$C$104,C6,'MONTHLY SHEET'!$L$5:$L$104)</f>
        <v>0</v>
      </c>
      <c r="M6" s="33">
        <f>SUMIF('MONTHLY SHEET'!$C$5:$C$104,C6,'MONTHLY SHEET'!$M$5:$M$104)</f>
        <v>0</v>
      </c>
      <c r="N6" s="33">
        <f>SUMIF('MONTHLY SHEET'!$C$5:$C$104,C6,'MONTHLY SHEET'!$N$5:$N$104)</f>
        <v>0</v>
      </c>
      <c r="O6" s="33">
        <f>SUMIF('MONTHLY SHEET'!$C$5:$C$104,C6,'MONTHLY SHEET'!$O$5:$O$104)</f>
        <v>0</v>
      </c>
      <c r="P6" s="33">
        <f>SUMIF('MONTHLY SHEET'!$C$5:$C$104,C6,'MONTHLY SHEET'!$P$5:$P$104)</f>
        <v>0</v>
      </c>
      <c r="Q6" s="33">
        <f>SUMIF('MONTHLY SHEET'!$C$5:$C$104,C6,'MONTHLY SHEET'!$Q$5:$Q$104)</f>
        <v>0</v>
      </c>
      <c r="R6" s="33">
        <f>SUMIF('MONTHLY SHEET'!$C$5:$C$104,C6,'MONTHLY SHEET'!$R$5:$R$104)</f>
        <v>0</v>
      </c>
      <c r="S6" s="42">
        <f>SUMIF('MONTHLY SHEET'!$C$5:$C$104,C6,'MONTHLY SHEET'!$S$5:$S$104)</f>
        <v>0</v>
      </c>
      <c r="T6" s="83">
        <f>SUMIF('MONTHLY SHEET'!$C$5:$C$104,C6,'MONTHLY SHEET'!$T$5:$T$104)</f>
        <v>0</v>
      </c>
      <c r="U6" s="33">
        <f>SUMIF('MONTHLY SHEET'!$C$5:$C$104,C6,'MONTHLY SHEET'!$U$5:$U$104)</f>
        <v>0</v>
      </c>
      <c r="V6" s="42">
        <f>SUMIF('MONTHLY SHEET'!$C$5:$C$104,C6,'MONTHLY SHEET'!$V$5:$V$104)</f>
        <v>0</v>
      </c>
      <c r="W6" s="43">
        <f t="shared" si="0"/>
        <v>0</v>
      </c>
      <c r="X6" s="119">
        <v>0</v>
      </c>
      <c r="Y6" s="119"/>
      <c r="Z6" s="119"/>
      <c r="AA6" s="32">
        <f t="shared" si="1"/>
        <v>0</v>
      </c>
      <c r="AB6" s="32">
        <f t="shared" si="2"/>
        <v>0</v>
      </c>
      <c r="AC6" s="119"/>
      <c r="AD6" s="32">
        <f t="shared" ref="AD6:AD69" si="4">IF(AND(Y6="YES",Z6="YES",AC6="YES"),0.5*(F6+G6+I6),IF(AND(Y6="YES",Z6="NO",AC6="YES"),0.5*(F6+G6),IF(AND(Y6="NO",Z6="YES",AC6="YES"),0.5*(F6+I6),IF(AND(Y6="NO",Z6="NO",AC6="YES"),0.5*F6,IF(AND(Y6="YES",Z6="YES",AC6="NO"),0.4*(F6+G6+I6),IF(AND(Y6="YES",Z6="NO",AC6="NO"),0.4*(F6+G6),IF(AND(Y6="NO",Z6="YES",AC6="NO"),0.4*(F6+I6),IF(AND(Y6="NO",Z6="NO",AC6="NO"),0.4*F6,0))))))))</f>
        <v>0</v>
      </c>
      <c r="AE6" s="32">
        <f t="shared" si="3"/>
        <v>0</v>
      </c>
      <c r="AF6" s="143">
        <f t="shared" ref="AF6:AF69" si="5">IF(AND(E6="NO",W6&gt;0),(W6-AE6),IF(AND(E6="YES",W6&gt;0),W6,0))</f>
        <v>0</v>
      </c>
      <c r="AG6" s="43">
        <f t="shared" ref="AG6:AG69" si="6">Q6</f>
        <v>0</v>
      </c>
      <c r="AH6" s="122">
        <v>0</v>
      </c>
      <c r="AI6" s="93">
        <f t="shared" ref="AI6:AI69" si="7">IF(E6="NO",(AG6-AH6),AG6)</f>
        <v>0</v>
      </c>
      <c r="AJ6" s="91">
        <f t="shared" ref="AJ6:AJ69" si="8">IF(AND(D6="YES",E6="NO"),50000,0)</f>
        <v>0</v>
      </c>
      <c r="AK6" s="119"/>
      <c r="AL6" s="32">
        <f t="shared" ref="AL6:AL69" si="9">IF(AK6="GOVERNMENT",MIN(5000,P6,(0.2*F6)),0)</f>
        <v>0</v>
      </c>
      <c r="AM6" s="33">
        <f>SUMIF('MONTHLY SHEET'!$C$5:$C$104,C6,'MONTHLY SHEET'!$W$5:$W$104)</f>
        <v>0</v>
      </c>
      <c r="AN6" s="30">
        <f t="shared" ref="AN6:AN69" si="10">IF(E6="NO",(AJ6+AL6+AM6),0)</f>
        <v>0</v>
      </c>
      <c r="AO6" s="26">
        <f t="shared" ref="AO6:AO69" si="11">SUM(F6:S6)-O6-SUM(T6:V6)+AF6+AI6-AN6-Q6</f>
        <v>0</v>
      </c>
    </row>
    <row r="7" spans="2:41" ht="15.6" x14ac:dyDescent="0.3">
      <c r="B7" s="18">
        <v>3</v>
      </c>
      <c r="C7" s="40" t="str" cm="1">
        <f t="array" ref="C7">IFERROR(INDEX('MONTHLY SHEET'!$C$5:$C$104, MATCH(0, INDEX(COUNTIF(C$4:C6, 'MONTHLY SHEET'!$C$5:$C$104), 0, 0), 0)), "")</f>
        <v/>
      </c>
      <c r="D7" s="103"/>
      <c r="E7" s="117"/>
      <c r="F7" s="41">
        <f>SUMIF('MONTHLY SHEET'!$C$5:$C$104,C7,'MONTHLY SHEET'!$F$5:$F$104)</f>
        <v>0</v>
      </c>
      <c r="G7" s="33">
        <f>SUMIF('MONTHLY SHEET'!$C$5:$C$104,C7,'MONTHLY SHEET'!$G$5:$G$104)</f>
        <v>0</v>
      </c>
      <c r="H7" s="33">
        <f>SUMIF('MONTHLY SHEET'!$C$5:$C$104,C7,'MONTHLY SHEET'!$H$5:$H$104)</f>
        <v>0</v>
      </c>
      <c r="I7" s="33">
        <f>SUMIF('MONTHLY SHEET'!$C$5:$C$104,C7,'MONTHLY SHEET'!$I$5:$I$104)</f>
        <v>0</v>
      </c>
      <c r="J7" s="33">
        <f>SUMIF('MONTHLY SHEET'!$C$5:$C$104,C7,'MONTHLY SHEET'!$J$5:$J$104)</f>
        <v>0</v>
      </c>
      <c r="K7" s="33">
        <f>SUMIF('MONTHLY SHEET'!$C$5:$C$104,C7,'MONTHLY SHEET'!$K$5:$K$104)</f>
        <v>0</v>
      </c>
      <c r="L7" s="33">
        <f>SUMIF('MONTHLY SHEET'!$C$5:$C$104,C7,'MONTHLY SHEET'!$L$5:$L$104)</f>
        <v>0</v>
      </c>
      <c r="M7" s="33">
        <f>SUMIF('MONTHLY SHEET'!$C$5:$C$104,C7,'MONTHLY SHEET'!$M$5:$M$104)</f>
        <v>0</v>
      </c>
      <c r="N7" s="33">
        <f>SUMIF('MONTHLY SHEET'!$C$5:$C$104,C7,'MONTHLY SHEET'!$N$5:$N$104)</f>
        <v>0</v>
      </c>
      <c r="O7" s="33">
        <f>SUMIF('MONTHLY SHEET'!$C$5:$C$104,C7,'MONTHLY SHEET'!$O$5:$O$104)</f>
        <v>0</v>
      </c>
      <c r="P7" s="33">
        <f>SUMIF('MONTHLY SHEET'!$C$5:$C$104,C7,'MONTHLY SHEET'!$P$5:$P$104)</f>
        <v>0</v>
      </c>
      <c r="Q7" s="33">
        <f>SUMIF('MONTHLY SHEET'!$C$5:$C$104,C7,'MONTHLY SHEET'!$Q$5:$Q$104)</f>
        <v>0</v>
      </c>
      <c r="R7" s="33">
        <f>SUMIF('MONTHLY SHEET'!$C$5:$C$104,C7,'MONTHLY SHEET'!$R$5:$R$104)</f>
        <v>0</v>
      </c>
      <c r="S7" s="42">
        <f>SUMIF('MONTHLY SHEET'!$C$5:$C$104,C7,'MONTHLY SHEET'!$S$5:$S$104)</f>
        <v>0</v>
      </c>
      <c r="T7" s="83">
        <f>SUMIF('MONTHLY SHEET'!$C$5:$C$104,C7,'MONTHLY SHEET'!$T$5:$T$104)</f>
        <v>0</v>
      </c>
      <c r="U7" s="33">
        <f>SUMIF('MONTHLY SHEET'!$C$5:$C$104,C7,'MONTHLY SHEET'!$U$5:$U$104)</f>
        <v>0</v>
      </c>
      <c r="V7" s="42">
        <f>SUMIF('MONTHLY SHEET'!$C$5:$C$104,C7,'MONTHLY SHEET'!$V$5:$V$104)</f>
        <v>0</v>
      </c>
      <c r="W7" s="43">
        <f t="shared" si="0"/>
        <v>0</v>
      </c>
      <c r="X7" s="119">
        <v>0</v>
      </c>
      <c r="Y7" s="119"/>
      <c r="Z7" s="119"/>
      <c r="AA7" s="32">
        <f t="shared" si="1"/>
        <v>0</v>
      </c>
      <c r="AB7" s="32">
        <f t="shared" si="2"/>
        <v>0</v>
      </c>
      <c r="AC7" s="119"/>
      <c r="AD7" s="32">
        <f t="shared" si="4"/>
        <v>0</v>
      </c>
      <c r="AE7" s="32">
        <f t="shared" si="3"/>
        <v>0</v>
      </c>
      <c r="AF7" s="143">
        <f t="shared" si="5"/>
        <v>0</v>
      </c>
      <c r="AG7" s="43">
        <f t="shared" si="6"/>
        <v>0</v>
      </c>
      <c r="AH7" s="122">
        <v>0</v>
      </c>
      <c r="AI7" s="93">
        <f t="shared" si="7"/>
        <v>0</v>
      </c>
      <c r="AJ7" s="91">
        <f t="shared" si="8"/>
        <v>0</v>
      </c>
      <c r="AK7" s="119"/>
      <c r="AL7" s="32">
        <f t="shared" si="9"/>
        <v>0</v>
      </c>
      <c r="AM7" s="33">
        <f>SUMIF('MONTHLY SHEET'!$C$5:$C$104,C7,'MONTHLY SHEET'!$W$5:$W$104)</f>
        <v>0</v>
      </c>
      <c r="AN7" s="30">
        <f t="shared" si="10"/>
        <v>0</v>
      </c>
      <c r="AO7" s="26">
        <f t="shared" si="11"/>
        <v>0</v>
      </c>
    </row>
    <row r="8" spans="2:41" ht="15.6" x14ac:dyDescent="0.3">
      <c r="B8" s="18">
        <v>4</v>
      </c>
      <c r="C8" s="40" t="str" cm="1">
        <f t="array" ref="C8">IFERROR(INDEX('MONTHLY SHEET'!$C$5:$C$104, MATCH(0, INDEX(COUNTIF(C$4:C7, 'MONTHLY SHEET'!$C$5:$C$104), 0, 0), 0)), "")</f>
        <v/>
      </c>
      <c r="D8" s="103"/>
      <c r="E8" s="117"/>
      <c r="F8" s="41">
        <f>SUMIF('MONTHLY SHEET'!$C$5:$C$104,C8,'MONTHLY SHEET'!$F$5:$F$104)</f>
        <v>0</v>
      </c>
      <c r="G8" s="33">
        <f>SUMIF('MONTHLY SHEET'!$C$5:$C$104,C8,'MONTHLY SHEET'!$G$5:$G$104)</f>
        <v>0</v>
      </c>
      <c r="H8" s="33">
        <f>SUMIF('MONTHLY SHEET'!$C$5:$C$104,C8,'MONTHLY SHEET'!$H$5:$H$104)</f>
        <v>0</v>
      </c>
      <c r="I8" s="33">
        <f>SUMIF('MONTHLY SHEET'!$C$5:$C$104,C8,'MONTHLY SHEET'!$I$5:$I$104)</f>
        <v>0</v>
      </c>
      <c r="J8" s="33">
        <f>SUMIF('MONTHLY SHEET'!$C$5:$C$104,C8,'MONTHLY SHEET'!$J$5:$J$104)</f>
        <v>0</v>
      </c>
      <c r="K8" s="33">
        <f>SUMIF('MONTHLY SHEET'!$C$5:$C$104,C8,'MONTHLY SHEET'!$K$5:$K$104)</f>
        <v>0</v>
      </c>
      <c r="L8" s="33">
        <f>SUMIF('MONTHLY SHEET'!$C$5:$C$104,C8,'MONTHLY SHEET'!$L$5:$L$104)</f>
        <v>0</v>
      </c>
      <c r="M8" s="33">
        <f>SUMIF('MONTHLY SHEET'!$C$5:$C$104,C8,'MONTHLY SHEET'!$M$5:$M$104)</f>
        <v>0</v>
      </c>
      <c r="N8" s="33">
        <f>SUMIF('MONTHLY SHEET'!$C$5:$C$104,C8,'MONTHLY SHEET'!$N$5:$N$104)</f>
        <v>0</v>
      </c>
      <c r="O8" s="33">
        <f>SUMIF('MONTHLY SHEET'!$C$5:$C$104,C8,'MONTHLY SHEET'!$O$5:$O$104)</f>
        <v>0</v>
      </c>
      <c r="P8" s="33">
        <f>SUMIF('MONTHLY SHEET'!$C$5:$C$104,C8,'MONTHLY SHEET'!$P$5:$P$104)</f>
        <v>0</v>
      </c>
      <c r="Q8" s="33">
        <f>SUMIF('MONTHLY SHEET'!$C$5:$C$104,C8,'MONTHLY SHEET'!$Q$5:$Q$104)</f>
        <v>0</v>
      </c>
      <c r="R8" s="33">
        <f>SUMIF('MONTHLY SHEET'!$C$5:$C$104,C8,'MONTHLY SHEET'!$R$5:$R$104)</f>
        <v>0</v>
      </c>
      <c r="S8" s="42">
        <f>SUMIF('MONTHLY SHEET'!$C$5:$C$104,C8,'MONTHLY SHEET'!$S$5:$S$104)</f>
        <v>0</v>
      </c>
      <c r="T8" s="83">
        <f>SUMIF('MONTHLY SHEET'!$C$5:$C$104,C8,'MONTHLY SHEET'!$T$5:$T$104)</f>
        <v>0</v>
      </c>
      <c r="U8" s="33">
        <f>SUMIF('MONTHLY SHEET'!$C$5:$C$104,C8,'MONTHLY SHEET'!$U$5:$U$104)</f>
        <v>0</v>
      </c>
      <c r="V8" s="42">
        <f>SUMIF('MONTHLY SHEET'!$C$5:$C$104,C8,'MONTHLY SHEET'!$V$5:$V$104)</f>
        <v>0</v>
      </c>
      <c r="W8" s="43">
        <f t="shared" si="0"/>
        <v>0</v>
      </c>
      <c r="X8" s="119">
        <v>0</v>
      </c>
      <c r="Y8" s="119"/>
      <c r="Z8" s="119"/>
      <c r="AA8" s="32">
        <f t="shared" si="1"/>
        <v>0</v>
      </c>
      <c r="AB8" s="32">
        <f t="shared" si="2"/>
        <v>0</v>
      </c>
      <c r="AC8" s="119"/>
      <c r="AD8" s="32">
        <f t="shared" si="4"/>
        <v>0</v>
      </c>
      <c r="AE8" s="32">
        <f t="shared" si="3"/>
        <v>0</v>
      </c>
      <c r="AF8" s="143">
        <f t="shared" si="5"/>
        <v>0</v>
      </c>
      <c r="AG8" s="43">
        <f t="shared" si="6"/>
        <v>0</v>
      </c>
      <c r="AH8" s="122">
        <v>0</v>
      </c>
      <c r="AI8" s="93">
        <f t="shared" si="7"/>
        <v>0</v>
      </c>
      <c r="AJ8" s="91">
        <f t="shared" si="8"/>
        <v>0</v>
      </c>
      <c r="AK8" s="119"/>
      <c r="AL8" s="32">
        <f t="shared" si="9"/>
        <v>0</v>
      </c>
      <c r="AM8" s="33">
        <f>SUMIF('MONTHLY SHEET'!$C$5:$C$104,C8,'MONTHLY SHEET'!$W$5:$W$104)</f>
        <v>0</v>
      </c>
      <c r="AN8" s="30">
        <f t="shared" si="10"/>
        <v>0</v>
      </c>
      <c r="AO8" s="26">
        <f t="shared" si="11"/>
        <v>0</v>
      </c>
    </row>
    <row r="9" spans="2:41" ht="15.6" x14ac:dyDescent="0.3">
      <c r="B9" s="18">
        <v>5</v>
      </c>
      <c r="C9" s="40" t="str" cm="1">
        <f t="array" ref="C9">IFERROR(INDEX('MONTHLY SHEET'!$C$5:$C$104, MATCH(0, INDEX(COUNTIF(C$4:C8, 'MONTHLY SHEET'!$C$5:$C$104), 0, 0), 0)), "")</f>
        <v/>
      </c>
      <c r="D9" s="103"/>
      <c r="E9" s="117"/>
      <c r="F9" s="41">
        <f>SUMIF('MONTHLY SHEET'!$C$5:$C$104,C9,'MONTHLY SHEET'!$F$5:$F$104)</f>
        <v>0</v>
      </c>
      <c r="G9" s="33">
        <f>SUMIF('MONTHLY SHEET'!$C$5:$C$104,C9,'MONTHLY SHEET'!$G$5:$G$104)</f>
        <v>0</v>
      </c>
      <c r="H9" s="33">
        <f>SUMIF('MONTHLY SHEET'!$C$5:$C$104,C9,'MONTHLY SHEET'!$H$5:$H$104)</f>
        <v>0</v>
      </c>
      <c r="I9" s="33">
        <f>SUMIF('MONTHLY SHEET'!$C$5:$C$104,C9,'MONTHLY SHEET'!$I$5:$I$104)</f>
        <v>0</v>
      </c>
      <c r="J9" s="33">
        <f>SUMIF('MONTHLY SHEET'!$C$5:$C$104,C9,'MONTHLY SHEET'!$J$5:$J$104)</f>
        <v>0</v>
      </c>
      <c r="K9" s="33">
        <f>SUMIF('MONTHLY SHEET'!$C$5:$C$104,C9,'MONTHLY SHEET'!$K$5:$K$104)</f>
        <v>0</v>
      </c>
      <c r="L9" s="33">
        <f>SUMIF('MONTHLY SHEET'!$C$5:$C$104,C9,'MONTHLY SHEET'!$L$5:$L$104)</f>
        <v>0</v>
      </c>
      <c r="M9" s="33">
        <f>SUMIF('MONTHLY SHEET'!$C$5:$C$104,C9,'MONTHLY SHEET'!$M$5:$M$104)</f>
        <v>0</v>
      </c>
      <c r="N9" s="33">
        <f>SUMIF('MONTHLY SHEET'!$C$5:$C$104,C9,'MONTHLY SHEET'!$N$5:$N$104)</f>
        <v>0</v>
      </c>
      <c r="O9" s="33">
        <f>SUMIF('MONTHLY SHEET'!$C$5:$C$104,C9,'MONTHLY SHEET'!$O$5:$O$104)</f>
        <v>0</v>
      </c>
      <c r="P9" s="33">
        <f>SUMIF('MONTHLY SHEET'!$C$5:$C$104,C9,'MONTHLY SHEET'!$P$5:$P$104)</f>
        <v>0</v>
      </c>
      <c r="Q9" s="33">
        <f>SUMIF('MONTHLY SHEET'!$C$5:$C$104,C9,'MONTHLY SHEET'!$Q$5:$Q$104)</f>
        <v>0</v>
      </c>
      <c r="R9" s="33">
        <f>SUMIF('MONTHLY SHEET'!$C$5:$C$104,C9,'MONTHLY SHEET'!$R$5:$R$104)</f>
        <v>0</v>
      </c>
      <c r="S9" s="42">
        <f>SUMIF('MONTHLY SHEET'!$C$5:$C$104,C9,'MONTHLY SHEET'!$S$5:$S$104)</f>
        <v>0</v>
      </c>
      <c r="T9" s="83">
        <f>SUMIF('MONTHLY SHEET'!$C$5:$C$104,C9,'MONTHLY SHEET'!$T$5:$T$104)</f>
        <v>0</v>
      </c>
      <c r="U9" s="33">
        <f>SUMIF('MONTHLY SHEET'!$C$5:$C$104,C9,'MONTHLY SHEET'!$U$5:$U$104)</f>
        <v>0</v>
      </c>
      <c r="V9" s="42">
        <f>SUMIF('MONTHLY SHEET'!$C$5:$C$104,C9,'MONTHLY SHEET'!$V$5:$V$104)</f>
        <v>0</v>
      </c>
      <c r="W9" s="43">
        <f t="shared" si="0"/>
        <v>0</v>
      </c>
      <c r="X9" s="119">
        <v>0</v>
      </c>
      <c r="Y9" s="119"/>
      <c r="Z9" s="119"/>
      <c r="AA9" s="32">
        <f t="shared" si="1"/>
        <v>0</v>
      </c>
      <c r="AB9" s="32">
        <f t="shared" si="2"/>
        <v>0</v>
      </c>
      <c r="AC9" s="119"/>
      <c r="AD9" s="32">
        <f t="shared" si="4"/>
        <v>0</v>
      </c>
      <c r="AE9" s="32">
        <f t="shared" si="3"/>
        <v>0</v>
      </c>
      <c r="AF9" s="143">
        <f t="shared" si="5"/>
        <v>0</v>
      </c>
      <c r="AG9" s="43">
        <f t="shared" si="6"/>
        <v>0</v>
      </c>
      <c r="AH9" s="122">
        <v>0</v>
      </c>
      <c r="AI9" s="93">
        <f t="shared" si="7"/>
        <v>0</v>
      </c>
      <c r="AJ9" s="91">
        <f t="shared" si="8"/>
        <v>0</v>
      </c>
      <c r="AK9" s="119"/>
      <c r="AL9" s="32">
        <f t="shared" si="9"/>
        <v>0</v>
      </c>
      <c r="AM9" s="33">
        <f>SUMIF('MONTHLY SHEET'!$C$5:$C$104,C9,'MONTHLY SHEET'!$W$5:$W$104)</f>
        <v>0</v>
      </c>
      <c r="AN9" s="30">
        <f t="shared" si="10"/>
        <v>0</v>
      </c>
      <c r="AO9" s="26">
        <f t="shared" si="11"/>
        <v>0</v>
      </c>
    </row>
    <row r="10" spans="2:41" ht="15.6" x14ac:dyDescent="0.3">
      <c r="B10" s="18">
        <v>6</v>
      </c>
      <c r="C10" s="40" t="str" cm="1">
        <f t="array" ref="C10">IFERROR(INDEX('MONTHLY SHEET'!$C$5:$C$104, MATCH(0, INDEX(COUNTIF(C$4:C9, 'MONTHLY SHEET'!$C$5:$C$104), 0, 0), 0)), "")</f>
        <v/>
      </c>
      <c r="D10" s="103"/>
      <c r="E10" s="117"/>
      <c r="F10" s="41">
        <f>SUMIF('MONTHLY SHEET'!$C$5:$C$104,C10,'MONTHLY SHEET'!$F$5:$F$104)</f>
        <v>0</v>
      </c>
      <c r="G10" s="33">
        <f>SUMIF('MONTHLY SHEET'!$C$5:$C$104,C10,'MONTHLY SHEET'!$G$5:$G$104)</f>
        <v>0</v>
      </c>
      <c r="H10" s="33">
        <f>SUMIF('MONTHLY SHEET'!$C$5:$C$104,C10,'MONTHLY SHEET'!$H$5:$H$104)</f>
        <v>0</v>
      </c>
      <c r="I10" s="33">
        <f>SUMIF('MONTHLY SHEET'!$C$5:$C$104,C10,'MONTHLY SHEET'!$I$5:$I$104)</f>
        <v>0</v>
      </c>
      <c r="J10" s="33">
        <f>SUMIF('MONTHLY SHEET'!$C$5:$C$104,C10,'MONTHLY SHEET'!$J$5:$J$104)</f>
        <v>0</v>
      </c>
      <c r="K10" s="33">
        <f>SUMIF('MONTHLY SHEET'!$C$5:$C$104,C10,'MONTHLY SHEET'!$K$5:$K$104)</f>
        <v>0</v>
      </c>
      <c r="L10" s="33">
        <f>SUMIF('MONTHLY SHEET'!$C$5:$C$104,C10,'MONTHLY SHEET'!$L$5:$L$104)</f>
        <v>0</v>
      </c>
      <c r="M10" s="33">
        <f>SUMIF('MONTHLY SHEET'!$C$5:$C$104,C10,'MONTHLY SHEET'!$M$5:$M$104)</f>
        <v>0</v>
      </c>
      <c r="N10" s="33">
        <f>SUMIF('MONTHLY SHEET'!$C$5:$C$104,C10,'MONTHLY SHEET'!$N$5:$N$104)</f>
        <v>0</v>
      </c>
      <c r="O10" s="33">
        <f>SUMIF('MONTHLY SHEET'!$C$5:$C$104,C10,'MONTHLY SHEET'!$O$5:$O$104)</f>
        <v>0</v>
      </c>
      <c r="P10" s="33">
        <f>SUMIF('MONTHLY SHEET'!$C$5:$C$104,C10,'MONTHLY SHEET'!$P$5:$P$104)</f>
        <v>0</v>
      </c>
      <c r="Q10" s="33">
        <f>SUMIF('MONTHLY SHEET'!$C$5:$C$104,C10,'MONTHLY SHEET'!$Q$5:$Q$104)</f>
        <v>0</v>
      </c>
      <c r="R10" s="33">
        <f>SUMIF('MONTHLY SHEET'!$C$5:$C$104,C10,'MONTHLY SHEET'!$R$5:$R$104)</f>
        <v>0</v>
      </c>
      <c r="S10" s="42">
        <f>SUMIF('MONTHLY SHEET'!$C$5:$C$104,C10,'MONTHLY SHEET'!$S$5:$S$104)</f>
        <v>0</v>
      </c>
      <c r="T10" s="83">
        <f>SUMIF('MONTHLY SHEET'!$C$5:$C$104,C10,'MONTHLY SHEET'!$T$5:$T$104)</f>
        <v>0</v>
      </c>
      <c r="U10" s="33">
        <f>SUMIF('MONTHLY SHEET'!$C$5:$C$104,C10,'MONTHLY SHEET'!$U$5:$U$104)</f>
        <v>0</v>
      </c>
      <c r="V10" s="42">
        <f>SUMIF('MONTHLY SHEET'!$C$5:$C$104,C10,'MONTHLY SHEET'!$V$5:$V$104)</f>
        <v>0</v>
      </c>
      <c r="W10" s="43">
        <f t="shared" si="0"/>
        <v>0</v>
      </c>
      <c r="X10" s="119">
        <v>0</v>
      </c>
      <c r="Y10" s="119"/>
      <c r="Z10" s="119"/>
      <c r="AA10" s="32">
        <f t="shared" si="1"/>
        <v>0</v>
      </c>
      <c r="AB10" s="32">
        <f t="shared" si="2"/>
        <v>0</v>
      </c>
      <c r="AC10" s="119"/>
      <c r="AD10" s="32">
        <f t="shared" si="4"/>
        <v>0</v>
      </c>
      <c r="AE10" s="32">
        <f t="shared" si="3"/>
        <v>0</v>
      </c>
      <c r="AF10" s="143">
        <f t="shared" si="5"/>
        <v>0</v>
      </c>
      <c r="AG10" s="43">
        <f t="shared" si="6"/>
        <v>0</v>
      </c>
      <c r="AH10" s="122">
        <v>0</v>
      </c>
      <c r="AI10" s="93">
        <f t="shared" si="7"/>
        <v>0</v>
      </c>
      <c r="AJ10" s="91">
        <f t="shared" si="8"/>
        <v>0</v>
      </c>
      <c r="AK10" s="119"/>
      <c r="AL10" s="32">
        <f t="shared" si="9"/>
        <v>0</v>
      </c>
      <c r="AM10" s="33">
        <f>SUMIF('MONTHLY SHEET'!$C$5:$C$104,C10,'MONTHLY SHEET'!$W$5:$W$104)</f>
        <v>0</v>
      </c>
      <c r="AN10" s="30">
        <f t="shared" si="10"/>
        <v>0</v>
      </c>
      <c r="AO10" s="26">
        <f t="shared" si="11"/>
        <v>0</v>
      </c>
    </row>
    <row r="11" spans="2:41" ht="15.6" x14ac:dyDescent="0.3">
      <c r="B11" s="18">
        <v>7</v>
      </c>
      <c r="C11" s="40" t="str" cm="1">
        <f t="array" ref="C11">IFERROR(INDEX('MONTHLY SHEET'!$C$5:$C$104, MATCH(0, INDEX(COUNTIF(C$4:C10, 'MONTHLY SHEET'!$C$5:$C$104), 0, 0), 0)), "")</f>
        <v/>
      </c>
      <c r="D11" s="103"/>
      <c r="E11" s="117"/>
      <c r="F11" s="41">
        <f>SUMIF('MONTHLY SHEET'!$C$5:$C$104,C11,'MONTHLY SHEET'!$F$5:$F$104)</f>
        <v>0</v>
      </c>
      <c r="G11" s="33">
        <f>SUMIF('MONTHLY SHEET'!$C$5:$C$104,C11,'MONTHLY SHEET'!$G$5:$G$104)</f>
        <v>0</v>
      </c>
      <c r="H11" s="33">
        <f>SUMIF('MONTHLY SHEET'!$C$5:$C$104,C11,'MONTHLY SHEET'!$H$5:$H$104)</f>
        <v>0</v>
      </c>
      <c r="I11" s="33">
        <f>SUMIF('MONTHLY SHEET'!$C$5:$C$104,C11,'MONTHLY SHEET'!$I$5:$I$104)</f>
        <v>0</v>
      </c>
      <c r="J11" s="33">
        <f>SUMIF('MONTHLY SHEET'!$C$5:$C$104,C11,'MONTHLY SHEET'!$J$5:$J$104)</f>
        <v>0</v>
      </c>
      <c r="K11" s="33">
        <f>SUMIF('MONTHLY SHEET'!$C$5:$C$104,C11,'MONTHLY SHEET'!$K$5:$K$104)</f>
        <v>0</v>
      </c>
      <c r="L11" s="33">
        <f>SUMIF('MONTHLY SHEET'!$C$5:$C$104,C11,'MONTHLY SHEET'!$L$5:$L$104)</f>
        <v>0</v>
      </c>
      <c r="M11" s="33">
        <f>SUMIF('MONTHLY SHEET'!$C$5:$C$104,C11,'MONTHLY SHEET'!$M$5:$M$104)</f>
        <v>0</v>
      </c>
      <c r="N11" s="33">
        <f>SUMIF('MONTHLY SHEET'!$C$5:$C$104,C11,'MONTHLY SHEET'!$N$5:$N$104)</f>
        <v>0</v>
      </c>
      <c r="O11" s="33">
        <f>SUMIF('MONTHLY SHEET'!$C$5:$C$104,C11,'MONTHLY SHEET'!$O$5:$O$104)</f>
        <v>0</v>
      </c>
      <c r="P11" s="33">
        <f>SUMIF('MONTHLY SHEET'!$C$5:$C$104,C11,'MONTHLY SHEET'!$P$5:$P$104)</f>
        <v>0</v>
      </c>
      <c r="Q11" s="33">
        <f>SUMIF('MONTHLY SHEET'!$C$5:$C$104,C11,'MONTHLY SHEET'!$Q$5:$Q$104)</f>
        <v>0</v>
      </c>
      <c r="R11" s="33">
        <f>SUMIF('MONTHLY SHEET'!$C$5:$C$104,C11,'MONTHLY SHEET'!$R$5:$R$104)</f>
        <v>0</v>
      </c>
      <c r="S11" s="42">
        <f>SUMIF('MONTHLY SHEET'!$C$5:$C$104,C11,'MONTHLY SHEET'!$S$5:$S$104)</f>
        <v>0</v>
      </c>
      <c r="T11" s="83">
        <f>SUMIF('MONTHLY SHEET'!$C$5:$C$104,C11,'MONTHLY SHEET'!$T$5:$T$104)</f>
        <v>0</v>
      </c>
      <c r="U11" s="33">
        <f>SUMIF('MONTHLY SHEET'!$C$5:$C$104,C11,'MONTHLY SHEET'!$U$5:$U$104)</f>
        <v>0</v>
      </c>
      <c r="V11" s="42">
        <f>SUMIF('MONTHLY SHEET'!$C$5:$C$104,C11,'MONTHLY SHEET'!$V$5:$V$104)</f>
        <v>0</v>
      </c>
      <c r="W11" s="43">
        <f t="shared" si="0"/>
        <v>0</v>
      </c>
      <c r="X11" s="119">
        <v>0</v>
      </c>
      <c r="Y11" s="119"/>
      <c r="Z11" s="119"/>
      <c r="AA11" s="32">
        <f t="shared" si="1"/>
        <v>0</v>
      </c>
      <c r="AB11" s="32">
        <f t="shared" si="2"/>
        <v>0</v>
      </c>
      <c r="AC11" s="119"/>
      <c r="AD11" s="32">
        <f t="shared" si="4"/>
        <v>0</v>
      </c>
      <c r="AE11" s="32">
        <f t="shared" si="3"/>
        <v>0</v>
      </c>
      <c r="AF11" s="143">
        <f t="shared" si="5"/>
        <v>0</v>
      </c>
      <c r="AG11" s="43">
        <f t="shared" si="6"/>
        <v>0</v>
      </c>
      <c r="AH11" s="122">
        <v>0</v>
      </c>
      <c r="AI11" s="93">
        <f t="shared" si="7"/>
        <v>0</v>
      </c>
      <c r="AJ11" s="91">
        <f t="shared" si="8"/>
        <v>0</v>
      </c>
      <c r="AK11" s="119"/>
      <c r="AL11" s="32">
        <f t="shared" si="9"/>
        <v>0</v>
      </c>
      <c r="AM11" s="33">
        <f>SUMIF('MONTHLY SHEET'!$C$5:$C$104,C11,'MONTHLY SHEET'!$W$5:$W$104)</f>
        <v>0</v>
      </c>
      <c r="AN11" s="30">
        <f t="shared" si="10"/>
        <v>0</v>
      </c>
      <c r="AO11" s="26">
        <f t="shared" si="11"/>
        <v>0</v>
      </c>
    </row>
    <row r="12" spans="2:41" ht="15.6" x14ac:dyDescent="0.3">
      <c r="B12" s="18">
        <v>8</v>
      </c>
      <c r="C12" s="40" t="str" cm="1">
        <f t="array" ref="C12">IFERROR(INDEX('MONTHLY SHEET'!$C$5:$C$104, MATCH(0, INDEX(COUNTIF(C$4:C11, 'MONTHLY SHEET'!$C$5:$C$104), 0, 0), 0)), "")</f>
        <v/>
      </c>
      <c r="D12" s="103"/>
      <c r="E12" s="117"/>
      <c r="F12" s="41">
        <f>SUMIF('MONTHLY SHEET'!$C$5:$C$104,C12,'MONTHLY SHEET'!$F$5:$F$104)</f>
        <v>0</v>
      </c>
      <c r="G12" s="33">
        <f>SUMIF('MONTHLY SHEET'!$C$5:$C$104,C12,'MONTHLY SHEET'!$G$5:$G$104)</f>
        <v>0</v>
      </c>
      <c r="H12" s="33">
        <f>SUMIF('MONTHLY SHEET'!$C$5:$C$104,C12,'MONTHLY SHEET'!$H$5:$H$104)</f>
        <v>0</v>
      </c>
      <c r="I12" s="33">
        <f>SUMIF('MONTHLY SHEET'!$C$5:$C$104,C12,'MONTHLY SHEET'!$I$5:$I$104)</f>
        <v>0</v>
      </c>
      <c r="J12" s="33">
        <f>SUMIF('MONTHLY SHEET'!$C$5:$C$104,C12,'MONTHLY SHEET'!$J$5:$J$104)</f>
        <v>0</v>
      </c>
      <c r="K12" s="33">
        <f>SUMIF('MONTHLY SHEET'!$C$5:$C$104,C12,'MONTHLY SHEET'!$K$5:$K$104)</f>
        <v>0</v>
      </c>
      <c r="L12" s="33">
        <f>SUMIF('MONTHLY SHEET'!$C$5:$C$104,C12,'MONTHLY SHEET'!$L$5:$L$104)</f>
        <v>0</v>
      </c>
      <c r="M12" s="33">
        <f>SUMIF('MONTHLY SHEET'!$C$5:$C$104,C12,'MONTHLY SHEET'!$M$5:$M$104)</f>
        <v>0</v>
      </c>
      <c r="N12" s="33">
        <f>SUMIF('MONTHLY SHEET'!$C$5:$C$104,C12,'MONTHLY SHEET'!$N$5:$N$104)</f>
        <v>0</v>
      </c>
      <c r="O12" s="33">
        <f>SUMIF('MONTHLY SHEET'!$C$5:$C$104,C12,'MONTHLY SHEET'!$O$5:$O$104)</f>
        <v>0</v>
      </c>
      <c r="P12" s="33">
        <f>SUMIF('MONTHLY SHEET'!$C$5:$C$104,C12,'MONTHLY SHEET'!$P$5:$P$104)</f>
        <v>0</v>
      </c>
      <c r="Q12" s="33">
        <f>SUMIF('MONTHLY SHEET'!$C$5:$C$104,C12,'MONTHLY SHEET'!$Q$5:$Q$104)</f>
        <v>0</v>
      </c>
      <c r="R12" s="33">
        <f>SUMIF('MONTHLY SHEET'!$C$5:$C$104,C12,'MONTHLY SHEET'!$R$5:$R$104)</f>
        <v>0</v>
      </c>
      <c r="S12" s="42">
        <f>SUMIF('MONTHLY SHEET'!$C$5:$C$104,C12,'MONTHLY SHEET'!$S$5:$S$104)</f>
        <v>0</v>
      </c>
      <c r="T12" s="83">
        <f>SUMIF('MONTHLY SHEET'!$C$5:$C$104,C12,'MONTHLY SHEET'!$T$5:$T$104)</f>
        <v>0</v>
      </c>
      <c r="U12" s="33">
        <f>SUMIF('MONTHLY SHEET'!$C$5:$C$104,C12,'MONTHLY SHEET'!$U$5:$U$104)</f>
        <v>0</v>
      </c>
      <c r="V12" s="42">
        <f>SUMIF('MONTHLY SHEET'!$C$5:$C$104,C12,'MONTHLY SHEET'!$V$5:$V$104)</f>
        <v>0</v>
      </c>
      <c r="W12" s="43">
        <f t="shared" si="0"/>
        <v>0</v>
      </c>
      <c r="X12" s="119">
        <v>0</v>
      </c>
      <c r="Y12" s="119"/>
      <c r="Z12" s="119"/>
      <c r="AA12" s="32">
        <f t="shared" si="1"/>
        <v>0</v>
      </c>
      <c r="AB12" s="32">
        <f t="shared" si="2"/>
        <v>0</v>
      </c>
      <c r="AC12" s="119"/>
      <c r="AD12" s="32">
        <f t="shared" si="4"/>
        <v>0</v>
      </c>
      <c r="AE12" s="32">
        <f t="shared" si="3"/>
        <v>0</v>
      </c>
      <c r="AF12" s="143">
        <f t="shared" si="5"/>
        <v>0</v>
      </c>
      <c r="AG12" s="43">
        <f t="shared" si="6"/>
        <v>0</v>
      </c>
      <c r="AH12" s="122">
        <v>0</v>
      </c>
      <c r="AI12" s="93">
        <f t="shared" si="7"/>
        <v>0</v>
      </c>
      <c r="AJ12" s="91">
        <f t="shared" si="8"/>
        <v>0</v>
      </c>
      <c r="AK12" s="119"/>
      <c r="AL12" s="32">
        <f t="shared" si="9"/>
        <v>0</v>
      </c>
      <c r="AM12" s="33">
        <f>SUMIF('MONTHLY SHEET'!$C$5:$C$104,C12,'MONTHLY SHEET'!$W$5:$W$104)</f>
        <v>0</v>
      </c>
      <c r="AN12" s="30">
        <f t="shared" si="10"/>
        <v>0</v>
      </c>
      <c r="AO12" s="26">
        <f t="shared" si="11"/>
        <v>0</v>
      </c>
    </row>
    <row r="13" spans="2:41" ht="15.6" x14ac:dyDescent="0.3">
      <c r="B13" s="18">
        <v>9</v>
      </c>
      <c r="C13" s="40" t="str" cm="1">
        <f t="array" ref="C13">IFERROR(INDEX('MONTHLY SHEET'!$C$5:$C$104, MATCH(0, INDEX(COUNTIF(C$4:C12, 'MONTHLY SHEET'!$C$5:$C$104), 0, 0), 0)), "")</f>
        <v/>
      </c>
      <c r="D13" s="103"/>
      <c r="E13" s="117"/>
      <c r="F13" s="41">
        <f>SUMIF('MONTHLY SHEET'!$C$5:$C$104,C13,'MONTHLY SHEET'!$F$5:$F$104)</f>
        <v>0</v>
      </c>
      <c r="G13" s="33">
        <f>SUMIF('MONTHLY SHEET'!$C$5:$C$104,C13,'MONTHLY SHEET'!$G$5:$G$104)</f>
        <v>0</v>
      </c>
      <c r="H13" s="33">
        <f>SUMIF('MONTHLY SHEET'!$C$5:$C$104,C13,'MONTHLY SHEET'!$H$5:$H$104)</f>
        <v>0</v>
      </c>
      <c r="I13" s="33">
        <f>SUMIF('MONTHLY SHEET'!$C$5:$C$104,C13,'MONTHLY SHEET'!$I$5:$I$104)</f>
        <v>0</v>
      </c>
      <c r="J13" s="33">
        <f>SUMIF('MONTHLY SHEET'!$C$5:$C$104,C13,'MONTHLY SHEET'!$J$5:$J$104)</f>
        <v>0</v>
      </c>
      <c r="K13" s="33">
        <f>SUMIF('MONTHLY SHEET'!$C$5:$C$104,C13,'MONTHLY SHEET'!$K$5:$K$104)</f>
        <v>0</v>
      </c>
      <c r="L13" s="33">
        <f>SUMIF('MONTHLY SHEET'!$C$5:$C$104,C13,'MONTHLY SHEET'!$L$5:$L$104)</f>
        <v>0</v>
      </c>
      <c r="M13" s="33">
        <f>SUMIF('MONTHLY SHEET'!$C$5:$C$104,C13,'MONTHLY SHEET'!$M$5:$M$104)</f>
        <v>0</v>
      </c>
      <c r="N13" s="33">
        <f>SUMIF('MONTHLY SHEET'!$C$5:$C$104,C13,'MONTHLY SHEET'!$N$5:$N$104)</f>
        <v>0</v>
      </c>
      <c r="O13" s="33">
        <f>SUMIF('MONTHLY SHEET'!$C$5:$C$104,C13,'MONTHLY SHEET'!$O$5:$O$104)</f>
        <v>0</v>
      </c>
      <c r="P13" s="33">
        <f>SUMIF('MONTHLY SHEET'!$C$5:$C$104,C13,'MONTHLY SHEET'!$P$5:$P$104)</f>
        <v>0</v>
      </c>
      <c r="Q13" s="33">
        <f>SUMIF('MONTHLY SHEET'!$C$5:$C$104,C13,'MONTHLY SHEET'!$Q$5:$Q$104)</f>
        <v>0</v>
      </c>
      <c r="R13" s="33">
        <f>SUMIF('MONTHLY SHEET'!$C$5:$C$104,C13,'MONTHLY SHEET'!$R$5:$R$104)</f>
        <v>0</v>
      </c>
      <c r="S13" s="42">
        <f>SUMIF('MONTHLY SHEET'!$C$5:$C$104,C13,'MONTHLY SHEET'!$S$5:$S$104)</f>
        <v>0</v>
      </c>
      <c r="T13" s="83">
        <f>SUMIF('MONTHLY SHEET'!$C$5:$C$104,C13,'MONTHLY SHEET'!$T$5:$T$104)</f>
        <v>0</v>
      </c>
      <c r="U13" s="33">
        <f>SUMIF('MONTHLY SHEET'!$C$5:$C$104,C13,'MONTHLY SHEET'!$U$5:$U$104)</f>
        <v>0</v>
      </c>
      <c r="V13" s="42">
        <f>SUMIF('MONTHLY SHEET'!$C$5:$C$104,C13,'MONTHLY SHEET'!$V$5:$V$104)</f>
        <v>0</v>
      </c>
      <c r="W13" s="43">
        <f t="shared" si="0"/>
        <v>0</v>
      </c>
      <c r="X13" s="119">
        <v>0</v>
      </c>
      <c r="Y13" s="119"/>
      <c r="Z13" s="119"/>
      <c r="AA13" s="32">
        <f t="shared" si="1"/>
        <v>0</v>
      </c>
      <c r="AB13" s="32">
        <f t="shared" si="2"/>
        <v>0</v>
      </c>
      <c r="AC13" s="119"/>
      <c r="AD13" s="32">
        <f t="shared" si="4"/>
        <v>0</v>
      </c>
      <c r="AE13" s="32">
        <f t="shared" si="3"/>
        <v>0</v>
      </c>
      <c r="AF13" s="143">
        <f t="shared" si="5"/>
        <v>0</v>
      </c>
      <c r="AG13" s="43">
        <f t="shared" si="6"/>
        <v>0</v>
      </c>
      <c r="AH13" s="122">
        <v>0</v>
      </c>
      <c r="AI13" s="93">
        <f t="shared" si="7"/>
        <v>0</v>
      </c>
      <c r="AJ13" s="91">
        <f t="shared" si="8"/>
        <v>0</v>
      </c>
      <c r="AK13" s="119"/>
      <c r="AL13" s="32">
        <f t="shared" si="9"/>
        <v>0</v>
      </c>
      <c r="AM13" s="33">
        <f>SUMIF('MONTHLY SHEET'!$C$5:$C$104,C13,'MONTHLY SHEET'!$W$5:$W$104)</f>
        <v>0</v>
      </c>
      <c r="AN13" s="30">
        <f t="shared" si="10"/>
        <v>0</v>
      </c>
      <c r="AO13" s="26">
        <f t="shared" si="11"/>
        <v>0</v>
      </c>
    </row>
    <row r="14" spans="2:41" ht="15.6" x14ac:dyDescent="0.3">
      <c r="B14" s="18">
        <v>10</v>
      </c>
      <c r="C14" s="40" t="str" cm="1">
        <f t="array" ref="C14">IFERROR(INDEX('MONTHLY SHEET'!$C$5:$C$104, MATCH(0, INDEX(COUNTIF(C$4:C13, 'MONTHLY SHEET'!$C$5:$C$104), 0, 0), 0)), "")</f>
        <v/>
      </c>
      <c r="D14" s="103"/>
      <c r="E14" s="117"/>
      <c r="F14" s="41">
        <f>SUMIF('MONTHLY SHEET'!$C$5:$C$104,C14,'MONTHLY SHEET'!$F$5:$F$104)</f>
        <v>0</v>
      </c>
      <c r="G14" s="33">
        <f>SUMIF('MONTHLY SHEET'!$C$5:$C$104,C14,'MONTHLY SHEET'!$G$5:$G$104)</f>
        <v>0</v>
      </c>
      <c r="H14" s="33">
        <f>SUMIF('MONTHLY SHEET'!$C$5:$C$104,C14,'MONTHLY SHEET'!$H$5:$H$104)</f>
        <v>0</v>
      </c>
      <c r="I14" s="33">
        <f>SUMIF('MONTHLY SHEET'!$C$5:$C$104,C14,'MONTHLY SHEET'!$I$5:$I$104)</f>
        <v>0</v>
      </c>
      <c r="J14" s="33">
        <f>SUMIF('MONTHLY SHEET'!$C$5:$C$104,C14,'MONTHLY SHEET'!$J$5:$J$104)</f>
        <v>0</v>
      </c>
      <c r="K14" s="33">
        <f>SUMIF('MONTHLY SHEET'!$C$5:$C$104,C14,'MONTHLY SHEET'!$K$5:$K$104)</f>
        <v>0</v>
      </c>
      <c r="L14" s="33">
        <f>SUMIF('MONTHLY SHEET'!$C$5:$C$104,C14,'MONTHLY SHEET'!$L$5:$L$104)</f>
        <v>0</v>
      </c>
      <c r="M14" s="33">
        <f>SUMIF('MONTHLY SHEET'!$C$5:$C$104,C14,'MONTHLY SHEET'!$M$5:$M$104)</f>
        <v>0</v>
      </c>
      <c r="N14" s="33">
        <f>SUMIF('MONTHLY SHEET'!$C$5:$C$104,C14,'MONTHLY SHEET'!$N$5:$N$104)</f>
        <v>0</v>
      </c>
      <c r="O14" s="33">
        <f>SUMIF('MONTHLY SHEET'!$C$5:$C$104,C14,'MONTHLY SHEET'!$O$5:$O$104)</f>
        <v>0</v>
      </c>
      <c r="P14" s="33">
        <f>SUMIF('MONTHLY SHEET'!$C$5:$C$104,C14,'MONTHLY SHEET'!$P$5:$P$104)</f>
        <v>0</v>
      </c>
      <c r="Q14" s="33">
        <f>SUMIF('MONTHLY SHEET'!$C$5:$C$104,C14,'MONTHLY SHEET'!$Q$5:$Q$104)</f>
        <v>0</v>
      </c>
      <c r="R14" s="33">
        <f>SUMIF('MONTHLY SHEET'!$C$5:$C$104,C14,'MONTHLY SHEET'!$R$5:$R$104)</f>
        <v>0</v>
      </c>
      <c r="S14" s="42">
        <f>SUMIF('MONTHLY SHEET'!$C$5:$C$104,C14,'MONTHLY SHEET'!$S$5:$S$104)</f>
        <v>0</v>
      </c>
      <c r="T14" s="83">
        <f>SUMIF('MONTHLY SHEET'!$C$5:$C$104,C14,'MONTHLY SHEET'!$T$5:$T$104)</f>
        <v>0</v>
      </c>
      <c r="U14" s="33">
        <f>SUMIF('MONTHLY SHEET'!$C$5:$C$104,C14,'MONTHLY SHEET'!$U$5:$U$104)</f>
        <v>0</v>
      </c>
      <c r="V14" s="42">
        <f>SUMIF('MONTHLY SHEET'!$C$5:$C$104,C14,'MONTHLY SHEET'!$V$5:$V$104)</f>
        <v>0</v>
      </c>
      <c r="W14" s="43">
        <f t="shared" si="0"/>
        <v>0</v>
      </c>
      <c r="X14" s="119">
        <v>0</v>
      </c>
      <c r="Y14" s="119"/>
      <c r="Z14" s="119"/>
      <c r="AA14" s="32">
        <f t="shared" si="1"/>
        <v>0</v>
      </c>
      <c r="AB14" s="32">
        <f t="shared" si="2"/>
        <v>0</v>
      </c>
      <c r="AC14" s="119"/>
      <c r="AD14" s="32">
        <f t="shared" si="4"/>
        <v>0</v>
      </c>
      <c r="AE14" s="32">
        <f t="shared" si="3"/>
        <v>0</v>
      </c>
      <c r="AF14" s="143">
        <f t="shared" si="5"/>
        <v>0</v>
      </c>
      <c r="AG14" s="43">
        <f t="shared" si="6"/>
        <v>0</v>
      </c>
      <c r="AH14" s="122">
        <v>0</v>
      </c>
      <c r="AI14" s="93">
        <f t="shared" si="7"/>
        <v>0</v>
      </c>
      <c r="AJ14" s="91">
        <f t="shared" si="8"/>
        <v>0</v>
      </c>
      <c r="AK14" s="119"/>
      <c r="AL14" s="32">
        <f t="shared" si="9"/>
        <v>0</v>
      </c>
      <c r="AM14" s="33">
        <f>SUMIF('MONTHLY SHEET'!$C$5:$C$104,C14,'MONTHLY SHEET'!$W$5:$W$104)</f>
        <v>0</v>
      </c>
      <c r="AN14" s="30">
        <f t="shared" si="10"/>
        <v>0</v>
      </c>
      <c r="AO14" s="26">
        <f t="shared" si="11"/>
        <v>0</v>
      </c>
    </row>
    <row r="15" spans="2:41" ht="15.6" x14ac:dyDescent="0.3">
      <c r="B15" s="18">
        <v>11</v>
      </c>
      <c r="C15" s="40" t="str" cm="1">
        <f t="array" ref="C15">IFERROR(INDEX('MONTHLY SHEET'!$C$5:$C$104, MATCH(0, INDEX(COUNTIF(C$4:C14, 'MONTHLY SHEET'!$C$5:$C$104), 0, 0), 0)), "")</f>
        <v/>
      </c>
      <c r="D15" s="103"/>
      <c r="E15" s="117"/>
      <c r="F15" s="41">
        <f>SUMIF('MONTHLY SHEET'!$C$5:$C$104,C15,'MONTHLY SHEET'!$F$5:$F$104)</f>
        <v>0</v>
      </c>
      <c r="G15" s="33">
        <f>SUMIF('MONTHLY SHEET'!$C$5:$C$104,C15,'MONTHLY SHEET'!$G$5:$G$104)</f>
        <v>0</v>
      </c>
      <c r="H15" s="33">
        <f>SUMIF('MONTHLY SHEET'!$C$5:$C$104,C15,'MONTHLY SHEET'!$H$5:$H$104)</f>
        <v>0</v>
      </c>
      <c r="I15" s="33">
        <f>SUMIF('MONTHLY SHEET'!$C$5:$C$104,C15,'MONTHLY SHEET'!$I$5:$I$104)</f>
        <v>0</v>
      </c>
      <c r="J15" s="33">
        <f>SUMIF('MONTHLY SHEET'!$C$5:$C$104,C15,'MONTHLY SHEET'!$J$5:$J$104)</f>
        <v>0</v>
      </c>
      <c r="K15" s="33">
        <f>SUMIF('MONTHLY SHEET'!$C$5:$C$104,C15,'MONTHLY SHEET'!$K$5:$K$104)</f>
        <v>0</v>
      </c>
      <c r="L15" s="33">
        <f>SUMIF('MONTHLY SHEET'!$C$5:$C$104,C15,'MONTHLY SHEET'!$L$5:$L$104)</f>
        <v>0</v>
      </c>
      <c r="M15" s="33">
        <f>SUMIF('MONTHLY SHEET'!$C$5:$C$104,C15,'MONTHLY SHEET'!$M$5:$M$104)</f>
        <v>0</v>
      </c>
      <c r="N15" s="33">
        <f>SUMIF('MONTHLY SHEET'!$C$5:$C$104,C15,'MONTHLY SHEET'!$N$5:$N$104)</f>
        <v>0</v>
      </c>
      <c r="O15" s="33">
        <f>SUMIF('MONTHLY SHEET'!$C$5:$C$104,C15,'MONTHLY SHEET'!$O$5:$O$104)</f>
        <v>0</v>
      </c>
      <c r="P15" s="33">
        <f>SUMIF('MONTHLY SHEET'!$C$5:$C$104,C15,'MONTHLY SHEET'!$P$5:$P$104)</f>
        <v>0</v>
      </c>
      <c r="Q15" s="33">
        <f>SUMIF('MONTHLY SHEET'!$C$5:$C$104,C15,'MONTHLY SHEET'!$Q$5:$Q$104)</f>
        <v>0</v>
      </c>
      <c r="R15" s="33">
        <f>SUMIF('MONTHLY SHEET'!$C$5:$C$104,C15,'MONTHLY SHEET'!$R$5:$R$104)</f>
        <v>0</v>
      </c>
      <c r="S15" s="42">
        <f>SUMIF('MONTHLY SHEET'!$C$5:$C$104,C15,'MONTHLY SHEET'!$S$5:$S$104)</f>
        <v>0</v>
      </c>
      <c r="T15" s="83">
        <f>SUMIF('MONTHLY SHEET'!$C$5:$C$104,C15,'MONTHLY SHEET'!$T$5:$T$104)</f>
        <v>0</v>
      </c>
      <c r="U15" s="33">
        <f>SUMIF('MONTHLY SHEET'!$C$5:$C$104,C15,'MONTHLY SHEET'!$U$5:$U$104)</f>
        <v>0</v>
      </c>
      <c r="V15" s="42">
        <f>SUMIF('MONTHLY SHEET'!$C$5:$C$104,C15,'MONTHLY SHEET'!$V$5:$V$104)</f>
        <v>0</v>
      </c>
      <c r="W15" s="43">
        <f t="shared" si="0"/>
        <v>0</v>
      </c>
      <c r="X15" s="119">
        <v>0</v>
      </c>
      <c r="Y15" s="119"/>
      <c r="Z15" s="119"/>
      <c r="AA15" s="32">
        <f t="shared" si="1"/>
        <v>0</v>
      </c>
      <c r="AB15" s="32">
        <f t="shared" si="2"/>
        <v>0</v>
      </c>
      <c r="AC15" s="119"/>
      <c r="AD15" s="32">
        <f t="shared" si="4"/>
        <v>0</v>
      </c>
      <c r="AE15" s="32">
        <f t="shared" si="3"/>
        <v>0</v>
      </c>
      <c r="AF15" s="143">
        <f t="shared" si="5"/>
        <v>0</v>
      </c>
      <c r="AG15" s="43">
        <f t="shared" si="6"/>
        <v>0</v>
      </c>
      <c r="AH15" s="122">
        <v>0</v>
      </c>
      <c r="AI15" s="93">
        <f t="shared" si="7"/>
        <v>0</v>
      </c>
      <c r="AJ15" s="91">
        <f t="shared" si="8"/>
        <v>0</v>
      </c>
      <c r="AK15" s="119"/>
      <c r="AL15" s="32">
        <f t="shared" si="9"/>
        <v>0</v>
      </c>
      <c r="AM15" s="33">
        <f>SUMIF('MONTHLY SHEET'!$C$5:$C$104,C15,'MONTHLY SHEET'!$W$5:$W$104)</f>
        <v>0</v>
      </c>
      <c r="AN15" s="30">
        <f t="shared" si="10"/>
        <v>0</v>
      </c>
      <c r="AO15" s="26">
        <f t="shared" si="11"/>
        <v>0</v>
      </c>
    </row>
    <row r="16" spans="2:41" ht="15.6" x14ac:dyDescent="0.3">
      <c r="B16" s="18">
        <v>12</v>
      </c>
      <c r="C16" s="40" t="str" cm="1">
        <f t="array" ref="C16">IFERROR(INDEX('MONTHLY SHEET'!$C$5:$C$104, MATCH(0, INDEX(COUNTIF(C$4:C15, 'MONTHLY SHEET'!$C$5:$C$104), 0, 0), 0)), "")</f>
        <v/>
      </c>
      <c r="D16" s="103"/>
      <c r="E16" s="117"/>
      <c r="F16" s="41">
        <f>SUMIF('MONTHLY SHEET'!$C$5:$C$104,C16,'MONTHLY SHEET'!$F$5:$F$104)</f>
        <v>0</v>
      </c>
      <c r="G16" s="33">
        <f>SUMIF('MONTHLY SHEET'!$C$5:$C$104,C16,'MONTHLY SHEET'!$G$5:$G$104)</f>
        <v>0</v>
      </c>
      <c r="H16" s="33">
        <f>SUMIF('MONTHLY SHEET'!$C$5:$C$104,C16,'MONTHLY SHEET'!$H$5:$H$104)</f>
        <v>0</v>
      </c>
      <c r="I16" s="33">
        <f>SUMIF('MONTHLY SHEET'!$C$5:$C$104,C16,'MONTHLY SHEET'!$I$5:$I$104)</f>
        <v>0</v>
      </c>
      <c r="J16" s="33">
        <f>SUMIF('MONTHLY SHEET'!$C$5:$C$104,C16,'MONTHLY SHEET'!$J$5:$J$104)</f>
        <v>0</v>
      </c>
      <c r="K16" s="33">
        <f>SUMIF('MONTHLY SHEET'!$C$5:$C$104,C16,'MONTHLY SHEET'!$K$5:$K$104)</f>
        <v>0</v>
      </c>
      <c r="L16" s="33">
        <f>SUMIF('MONTHLY SHEET'!$C$5:$C$104,C16,'MONTHLY SHEET'!$L$5:$L$104)</f>
        <v>0</v>
      </c>
      <c r="M16" s="33">
        <f>SUMIF('MONTHLY SHEET'!$C$5:$C$104,C16,'MONTHLY SHEET'!$M$5:$M$104)</f>
        <v>0</v>
      </c>
      <c r="N16" s="33">
        <f>SUMIF('MONTHLY SHEET'!$C$5:$C$104,C16,'MONTHLY SHEET'!$N$5:$N$104)</f>
        <v>0</v>
      </c>
      <c r="O16" s="33">
        <f>SUMIF('MONTHLY SHEET'!$C$5:$C$104,C16,'MONTHLY SHEET'!$O$5:$O$104)</f>
        <v>0</v>
      </c>
      <c r="P16" s="33">
        <f>SUMIF('MONTHLY SHEET'!$C$5:$C$104,C16,'MONTHLY SHEET'!$P$5:$P$104)</f>
        <v>0</v>
      </c>
      <c r="Q16" s="33">
        <f>SUMIF('MONTHLY SHEET'!$C$5:$C$104,C16,'MONTHLY SHEET'!$Q$5:$Q$104)</f>
        <v>0</v>
      </c>
      <c r="R16" s="33">
        <f>SUMIF('MONTHLY SHEET'!$C$5:$C$104,C16,'MONTHLY SHEET'!$R$5:$R$104)</f>
        <v>0</v>
      </c>
      <c r="S16" s="42">
        <f>SUMIF('MONTHLY SHEET'!$C$5:$C$104,C16,'MONTHLY SHEET'!$S$5:$S$104)</f>
        <v>0</v>
      </c>
      <c r="T16" s="83">
        <f>SUMIF('MONTHLY SHEET'!$C$5:$C$104,C16,'MONTHLY SHEET'!$T$5:$T$104)</f>
        <v>0</v>
      </c>
      <c r="U16" s="33">
        <f>SUMIF('MONTHLY SHEET'!$C$5:$C$104,C16,'MONTHLY SHEET'!$U$5:$U$104)</f>
        <v>0</v>
      </c>
      <c r="V16" s="42">
        <f>SUMIF('MONTHLY SHEET'!$C$5:$C$104,C16,'MONTHLY SHEET'!$V$5:$V$104)</f>
        <v>0</v>
      </c>
      <c r="W16" s="43">
        <f t="shared" si="0"/>
        <v>0</v>
      </c>
      <c r="X16" s="119">
        <v>0</v>
      </c>
      <c r="Y16" s="119"/>
      <c r="Z16" s="119"/>
      <c r="AA16" s="32">
        <f t="shared" si="1"/>
        <v>0</v>
      </c>
      <c r="AB16" s="32">
        <f t="shared" si="2"/>
        <v>0</v>
      </c>
      <c r="AC16" s="119"/>
      <c r="AD16" s="32">
        <f t="shared" si="4"/>
        <v>0</v>
      </c>
      <c r="AE16" s="32">
        <f t="shared" si="3"/>
        <v>0</v>
      </c>
      <c r="AF16" s="143">
        <f t="shared" si="5"/>
        <v>0</v>
      </c>
      <c r="AG16" s="43">
        <f t="shared" si="6"/>
        <v>0</v>
      </c>
      <c r="AH16" s="122">
        <v>0</v>
      </c>
      <c r="AI16" s="93">
        <f t="shared" si="7"/>
        <v>0</v>
      </c>
      <c r="AJ16" s="91">
        <f t="shared" si="8"/>
        <v>0</v>
      </c>
      <c r="AK16" s="119"/>
      <c r="AL16" s="32">
        <f t="shared" si="9"/>
        <v>0</v>
      </c>
      <c r="AM16" s="33">
        <f>SUMIF('MONTHLY SHEET'!$C$5:$C$104,C16,'MONTHLY SHEET'!$W$5:$W$104)</f>
        <v>0</v>
      </c>
      <c r="AN16" s="30">
        <f t="shared" si="10"/>
        <v>0</v>
      </c>
      <c r="AO16" s="26">
        <f t="shared" si="11"/>
        <v>0</v>
      </c>
    </row>
    <row r="17" spans="2:41" ht="15.6" x14ac:dyDescent="0.3">
      <c r="B17" s="18">
        <v>13</v>
      </c>
      <c r="C17" s="40" t="str" cm="1">
        <f t="array" ref="C17">IFERROR(INDEX('MONTHLY SHEET'!$C$5:$C$104, MATCH(0, INDEX(COUNTIF(C$4:C16, 'MONTHLY SHEET'!$C$5:$C$104), 0, 0), 0)), "")</f>
        <v/>
      </c>
      <c r="D17" s="103"/>
      <c r="E17" s="117"/>
      <c r="F17" s="41">
        <f>SUMIF('MONTHLY SHEET'!$C$5:$C$104,C17,'MONTHLY SHEET'!$F$5:$F$104)</f>
        <v>0</v>
      </c>
      <c r="G17" s="33">
        <f>SUMIF('MONTHLY SHEET'!$C$5:$C$104,C17,'MONTHLY SHEET'!$G$5:$G$104)</f>
        <v>0</v>
      </c>
      <c r="H17" s="33">
        <f>SUMIF('MONTHLY SHEET'!$C$5:$C$104,C17,'MONTHLY SHEET'!$H$5:$H$104)</f>
        <v>0</v>
      </c>
      <c r="I17" s="33">
        <f>SUMIF('MONTHLY SHEET'!$C$5:$C$104,C17,'MONTHLY SHEET'!$I$5:$I$104)</f>
        <v>0</v>
      </c>
      <c r="J17" s="33">
        <f>SUMIF('MONTHLY SHEET'!$C$5:$C$104,C17,'MONTHLY SHEET'!$J$5:$J$104)</f>
        <v>0</v>
      </c>
      <c r="K17" s="33">
        <f>SUMIF('MONTHLY SHEET'!$C$5:$C$104,C17,'MONTHLY SHEET'!$K$5:$K$104)</f>
        <v>0</v>
      </c>
      <c r="L17" s="33">
        <f>SUMIF('MONTHLY SHEET'!$C$5:$C$104,C17,'MONTHLY SHEET'!$L$5:$L$104)</f>
        <v>0</v>
      </c>
      <c r="M17" s="33">
        <f>SUMIF('MONTHLY SHEET'!$C$5:$C$104,C17,'MONTHLY SHEET'!$M$5:$M$104)</f>
        <v>0</v>
      </c>
      <c r="N17" s="33">
        <f>SUMIF('MONTHLY SHEET'!$C$5:$C$104,C17,'MONTHLY SHEET'!$N$5:$N$104)</f>
        <v>0</v>
      </c>
      <c r="O17" s="33">
        <f>SUMIF('MONTHLY SHEET'!$C$5:$C$104,C17,'MONTHLY SHEET'!$O$5:$O$104)</f>
        <v>0</v>
      </c>
      <c r="P17" s="33">
        <f>SUMIF('MONTHLY SHEET'!$C$5:$C$104,C17,'MONTHLY SHEET'!$P$5:$P$104)</f>
        <v>0</v>
      </c>
      <c r="Q17" s="33">
        <f>SUMIF('MONTHLY SHEET'!$C$5:$C$104,C17,'MONTHLY SHEET'!$Q$5:$Q$104)</f>
        <v>0</v>
      </c>
      <c r="R17" s="33">
        <f>SUMIF('MONTHLY SHEET'!$C$5:$C$104,C17,'MONTHLY SHEET'!$R$5:$R$104)</f>
        <v>0</v>
      </c>
      <c r="S17" s="42">
        <f>SUMIF('MONTHLY SHEET'!$C$5:$C$104,C17,'MONTHLY SHEET'!$S$5:$S$104)</f>
        <v>0</v>
      </c>
      <c r="T17" s="83">
        <f>SUMIF('MONTHLY SHEET'!$C$5:$C$104,C17,'MONTHLY SHEET'!$T$5:$T$104)</f>
        <v>0</v>
      </c>
      <c r="U17" s="33">
        <f>SUMIF('MONTHLY SHEET'!$C$5:$C$104,C17,'MONTHLY SHEET'!$U$5:$U$104)</f>
        <v>0</v>
      </c>
      <c r="V17" s="42">
        <f>SUMIF('MONTHLY SHEET'!$C$5:$C$104,C17,'MONTHLY SHEET'!$V$5:$V$104)</f>
        <v>0</v>
      </c>
      <c r="W17" s="43">
        <f t="shared" si="0"/>
        <v>0</v>
      </c>
      <c r="X17" s="119">
        <v>0</v>
      </c>
      <c r="Y17" s="119"/>
      <c r="Z17" s="119"/>
      <c r="AA17" s="32">
        <f t="shared" si="1"/>
        <v>0</v>
      </c>
      <c r="AB17" s="32">
        <f t="shared" si="2"/>
        <v>0</v>
      </c>
      <c r="AC17" s="119"/>
      <c r="AD17" s="32">
        <f t="shared" si="4"/>
        <v>0</v>
      </c>
      <c r="AE17" s="32">
        <f t="shared" si="3"/>
        <v>0</v>
      </c>
      <c r="AF17" s="143">
        <f t="shared" si="5"/>
        <v>0</v>
      </c>
      <c r="AG17" s="43">
        <f t="shared" si="6"/>
        <v>0</v>
      </c>
      <c r="AH17" s="122">
        <v>0</v>
      </c>
      <c r="AI17" s="93">
        <f t="shared" si="7"/>
        <v>0</v>
      </c>
      <c r="AJ17" s="91">
        <f t="shared" si="8"/>
        <v>0</v>
      </c>
      <c r="AK17" s="119"/>
      <c r="AL17" s="32">
        <f t="shared" si="9"/>
        <v>0</v>
      </c>
      <c r="AM17" s="33">
        <f>SUMIF('MONTHLY SHEET'!$C$5:$C$104,C17,'MONTHLY SHEET'!$W$5:$W$104)</f>
        <v>0</v>
      </c>
      <c r="AN17" s="30">
        <f t="shared" si="10"/>
        <v>0</v>
      </c>
      <c r="AO17" s="26">
        <f t="shared" si="11"/>
        <v>0</v>
      </c>
    </row>
    <row r="18" spans="2:41" ht="15.6" x14ac:dyDescent="0.3">
      <c r="B18" s="18">
        <v>14</v>
      </c>
      <c r="C18" s="40" t="str" cm="1">
        <f t="array" ref="C18">IFERROR(INDEX('MONTHLY SHEET'!$C$5:$C$104, MATCH(0, INDEX(COUNTIF(C$4:C17, 'MONTHLY SHEET'!$C$5:$C$104), 0, 0), 0)), "")</f>
        <v/>
      </c>
      <c r="D18" s="103"/>
      <c r="E18" s="117"/>
      <c r="F18" s="41">
        <f>SUMIF('MONTHLY SHEET'!$C$5:$C$104,C18,'MONTHLY SHEET'!$F$5:$F$104)</f>
        <v>0</v>
      </c>
      <c r="G18" s="33">
        <f>SUMIF('MONTHLY SHEET'!$C$5:$C$104,C18,'MONTHLY SHEET'!$G$5:$G$104)</f>
        <v>0</v>
      </c>
      <c r="H18" s="33">
        <f>SUMIF('MONTHLY SHEET'!$C$5:$C$104,C18,'MONTHLY SHEET'!$H$5:$H$104)</f>
        <v>0</v>
      </c>
      <c r="I18" s="33">
        <f>SUMIF('MONTHLY SHEET'!$C$5:$C$104,C18,'MONTHLY SHEET'!$I$5:$I$104)</f>
        <v>0</v>
      </c>
      <c r="J18" s="33">
        <f>SUMIF('MONTHLY SHEET'!$C$5:$C$104,C18,'MONTHLY SHEET'!$J$5:$J$104)</f>
        <v>0</v>
      </c>
      <c r="K18" s="33">
        <f>SUMIF('MONTHLY SHEET'!$C$5:$C$104,C18,'MONTHLY SHEET'!$K$5:$K$104)</f>
        <v>0</v>
      </c>
      <c r="L18" s="33">
        <f>SUMIF('MONTHLY SHEET'!$C$5:$C$104,C18,'MONTHLY SHEET'!$L$5:$L$104)</f>
        <v>0</v>
      </c>
      <c r="M18" s="33">
        <f>SUMIF('MONTHLY SHEET'!$C$5:$C$104,C18,'MONTHLY SHEET'!$M$5:$M$104)</f>
        <v>0</v>
      </c>
      <c r="N18" s="33">
        <f>SUMIF('MONTHLY SHEET'!$C$5:$C$104,C18,'MONTHLY SHEET'!$N$5:$N$104)</f>
        <v>0</v>
      </c>
      <c r="O18" s="33">
        <f>SUMIF('MONTHLY SHEET'!$C$5:$C$104,C18,'MONTHLY SHEET'!$O$5:$O$104)</f>
        <v>0</v>
      </c>
      <c r="P18" s="33">
        <f>SUMIF('MONTHLY SHEET'!$C$5:$C$104,C18,'MONTHLY SHEET'!$P$5:$P$104)</f>
        <v>0</v>
      </c>
      <c r="Q18" s="33">
        <f>SUMIF('MONTHLY SHEET'!$C$5:$C$104,C18,'MONTHLY SHEET'!$Q$5:$Q$104)</f>
        <v>0</v>
      </c>
      <c r="R18" s="33">
        <f>SUMIF('MONTHLY SHEET'!$C$5:$C$104,C18,'MONTHLY SHEET'!$R$5:$R$104)</f>
        <v>0</v>
      </c>
      <c r="S18" s="42">
        <f>SUMIF('MONTHLY SHEET'!$C$5:$C$104,C18,'MONTHLY SHEET'!$S$5:$S$104)</f>
        <v>0</v>
      </c>
      <c r="T18" s="83">
        <f>SUMIF('MONTHLY SHEET'!$C$5:$C$104,C18,'MONTHLY SHEET'!$T$5:$T$104)</f>
        <v>0</v>
      </c>
      <c r="U18" s="33">
        <f>SUMIF('MONTHLY SHEET'!$C$5:$C$104,C18,'MONTHLY SHEET'!$U$5:$U$104)</f>
        <v>0</v>
      </c>
      <c r="V18" s="42">
        <f>SUMIF('MONTHLY SHEET'!$C$5:$C$104,C18,'MONTHLY SHEET'!$V$5:$V$104)</f>
        <v>0</v>
      </c>
      <c r="W18" s="43">
        <f t="shared" si="0"/>
        <v>0</v>
      </c>
      <c r="X18" s="119">
        <v>0</v>
      </c>
      <c r="Y18" s="119"/>
      <c r="Z18" s="119"/>
      <c r="AA18" s="32">
        <f t="shared" si="1"/>
        <v>0</v>
      </c>
      <c r="AB18" s="32">
        <f t="shared" si="2"/>
        <v>0</v>
      </c>
      <c r="AC18" s="119"/>
      <c r="AD18" s="32">
        <f t="shared" si="4"/>
        <v>0</v>
      </c>
      <c r="AE18" s="32">
        <f t="shared" si="3"/>
        <v>0</v>
      </c>
      <c r="AF18" s="143">
        <f t="shared" si="5"/>
        <v>0</v>
      </c>
      <c r="AG18" s="43">
        <f t="shared" si="6"/>
        <v>0</v>
      </c>
      <c r="AH18" s="122">
        <v>0</v>
      </c>
      <c r="AI18" s="93">
        <f t="shared" si="7"/>
        <v>0</v>
      </c>
      <c r="AJ18" s="91">
        <f t="shared" si="8"/>
        <v>0</v>
      </c>
      <c r="AK18" s="119"/>
      <c r="AL18" s="32">
        <f t="shared" si="9"/>
        <v>0</v>
      </c>
      <c r="AM18" s="33">
        <f>SUMIF('MONTHLY SHEET'!$C$5:$C$104,C18,'MONTHLY SHEET'!$W$5:$W$104)</f>
        <v>0</v>
      </c>
      <c r="AN18" s="30">
        <f t="shared" si="10"/>
        <v>0</v>
      </c>
      <c r="AO18" s="26">
        <f t="shared" si="11"/>
        <v>0</v>
      </c>
    </row>
    <row r="19" spans="2:41" ht="15.6" x14ac:dyDescent="0.3">
      <c r="B19" s="18">
        <v>15</v>
      </c>
      <c r="C19" s="40" t="str" cm="1">
        <f t="array" ref="C19">IFERROR(INDEX('MONTHLY SHEET'!$C$5:$C$104, MATCH(0, INDEX(COUNTIF(C$4:C18, 'MONTHLY SHEET'!$C$5:$C$104), 0, 0), 0)), "")</f>
        <v/>
      </c>
      <c r="D19" s="103"/>
      <c r="E19" s="117"/>
      <c r="F19" s="41">
        <f>SUMIF('MONTHLY SHEET'!$C$5:$C$104,C19,'MONTHLY SHEET'!$F$5:$F$104)</f>
        <v>0</v>
      </c>
      <c r="G19" s="33">
        <f>SUMIF('MONTHLY SHEET'!$C$5:$C$104,C19,'MONTHLY SHEET'!$G$5:$G$104)</f>
        <v>0</v>
      </c>
      <c r="H19" s="33">
        <f>SUMIF('MONTHLY SHEET'!$C$5:$C$104,C19,'MONTHLY SHEET'!$H$5:$H$104)</f>
        <v>0</v>
      </c>
      <c r="I19" s="33">
        <f>SUMIF('MONTHLY SHEET'!$C$5:$C$104,C19,'MONTHLY SHEET'!$I$5:$I$104)</f>
        <v>0</v>
      </c>
      <c r="J19" s="33">
        <f>SUMIF('MONTHLY SHEET'!$C$5:$C$104,C19,'MONTHLY SHEET'!$J$5:$J$104)</f>
        <v>0</v>
      </c>
      <c r="K19" s="33">
        <f>SUMIF('MONTHLY SHEET'!$C$5:$C$104,C19,'MONTHLY SHEET'!$K$5:$K$104)</f>
        <v>0</v>
      </c>
      <c r="L19" s="33">
        <f>SUMIF('MONTHLY SHEET'!$C$5:$C$104,C19,'MONTHLY SHEET'!$L$5:$L$104)</f>
        <v>0</v>
      </c>
      <c r="M19" s="33">
        <f>SUMIF('MONTHLY SHEET'!$C$5:$C$104,C19,'MONTHLY SHEET'!$M$5:$M$104)</f>
        <v>0</v>
      </c>
      <c r="N19" s="33">
        <f>SUMIF('MONTHLY SHEET'!$C$5:$C$104,C19,'MONTHLY SHEET'!$N$5:$N$104)</f>
        <v>0</v>
      </c>
      <c r="O19" s="33">
        <f>SUMIF('MONTHLY SHEET'!$C$5:$C$104,C19,'MONTHLY SHEET'!$O$5:$O$104)</f>
        <v>0</v>
      </c>
      <c r="P19" s="33">
        <f>SUMIF('MONTHLY SHEET'!$C$5:$C$104,C19,'MONTHLY SHEET'!$P$5:$P$104)</f>
        <v>0</v>
      </c>
      <c r="Q19" s="33">
        <f>SUMIF('MONTHLY SHEET'!$C$5:$C$104,C19,'MONTHLY SHEET'!$Q$5:$Q$104)</f>
        <v>0</v>
      </c>
      <c r="R19" s="33">
        <f>SUMIF('MONTHLY SHEET'!$C$5:$C$104,C19,'MONTHLY SHEET'!$R$5:$R$104)</f>
        <v>0</v>
      </c>
      <c r="S19" s="42">
        <f>SUMIF('MONTHLY SHEET'!$C$5:$C$104,C19,'MONTHLY SHEET'!$S$5:$S$104)</f>
        <v>0</v>
      </c>
      <c r="T19" s="83">
        <f>SUMIF('MONTHLY SHEET'!$C$5:$C$104,C19,'MONTHLY SHEET'!$T$5:$T$104)</f>
        <v>0</v>
      </c>
      <c r="U19" s="33">
        <f>SUMIF('MONTHLY SHEET'!$C$5:$C$104,C19,'MONTHLY SHEET'!$U$5:$U$104)</f>
        <v>0</v>
      </c>
      <c r="V19" s="42">
        <f>SUMIF('MONTHLY SHEET'!$C$5:$C$104,C19,'MONTHLY SHEET'!$V$5:$V$104)</f>
        <v>0</v>
      </c>
      <c r="W19" s="43">
        <f t="shared" si="0"/>
        <v>0</v>
      </c>
      <c r="X19" s="119">
        <v>0</v>
      </c>
      <c r="Y19" s="119"/>
      <c r="Z19" s="119"/>
      <c r="AA19" s="32">
        <f t="shared" si="1"/>
        <v>0</v>
      </c>
      <c r="AB19" s="32">
        <f t="shared" si="2"/>
        <v>0</v>
      </c>
      <c r="AC19" s="119"/>
      <c r="AD19" s="32">
        <f t="shared" si="4"/>
        <v>0</v>
      </c>
      <c r="AE19" s="32">
        <f t="shared" si="3"/>
        <v>0</v>
      </c>
      <c r="AF19" s="143">
        <f t="shared" si="5"/>
        <v>0</v>
      </c>
      <c r="AG19" s="43">
        <f t="shared" si="6"/>
        <v>0</v>
      </c>
      <c r="AH19" s="122">
        <v>0</v>
      </c>
      <c r="AI19" s="93">
        <f t="shared" si="7"/>
        <v>0</v>
      </c>
      <c r="AJ19" s="91">
        <f t="shared" si="8"/>
        <v>0</v>
      </c>
      <c r="AK19" s="119"/>
      <c r="AL19" s="32">
        <f t="shared" si="9"/>
        <v>0</v>
      </c>
      <c r="AM19" s="33">
        <f>SUMIF('MONTHLY SHEET'!$C$5:$C$104,C19,'MONTHLY SHEET'!$W$5:$W$104)</f>
        <v>0</v>
      </c>
      <c r="AN19" s="30">
        <f t="shared" si="10"/>
        <v>0</v>
      </c>
      <c r="AO19" s="26">
        <f t="shared" si="11"/>
        <v>0</v>
      </c>
    </row>
    <row r="20" spans="2:41" ht="15.6" x14ac:dyDescent="0.3">
      <c r="B20" s="18">
        <v>16</v>
      </c>
      <c r="C20" s="40" t="str" cm="1">
        <f t="array" ref="C20">IFERROR(INDEX('MONTHLY SHEET'!$C$5:$C$104, MATCH(0, INDEX(COUNTIF(C$4:C19, 'MONTHLY SHEET'!$C$5:$C$104), 0, 0), 0)), "")</f>
        <v/>
      </c>
      <c r="D20" s="103"/>
      <c r="E20" s="117"/>
      <c r="F20" s="41">
        <f>SUMIF('MONTHLY SHEET'!$C$5:$C$104,C20,'MONTHLY SHEET'!$F$5:$F$104)</f>
        <v>0</v>
      </c>
      <c r="G20" s="33">
        <f>SUMIF('MONTHLY SHEET'!$C$5:$C$104,C20,'MONTHLY SHEET'!$G$5:$G$104)</f>
        <v>0</v>
      </c>
      <c r="H20" s="33">
        <f>SUMIF('MONTHLY SHEET'!$C$5:$C$104,C20,'MONTHLY SHEET'!$H$5:$H$104)</f>
        <v>0</v>
      </c>
      <c r="I20" s="33">
        <f>SUMIF('MONTHLY SHEET'!$C$5:$C$104,C20,'MONTHLY SHEET'!$I$5:$I$104)</f>
        <v>0</v>
      </c>
      <c r="J20" s="33">
        <f>SUMIF('MONTHLY SHEET'!$C$5:$C$104,C20,'MONTHLY SHEET'!$J$5:$J$104)</f>
        <v>0</v>
      </c>
      <c r="K20" s="33">
        <f>SUMIF('MONTHLY SHEET'!$C$5:$C$104,C20,'MONTHLY SHEET'!$K$5:$K$104)</f>
        <v>0</v>
      </c>
      <c r="L20" s="33">
        <f>SUMIF('MONTHLY SHEET'!$C$5:$C$104,C20,'MONTHLY SHEET'!$L$5:$L$104)</f>
        <v>0</v>
      </c>
      <c r="M20" s="33">
        <f>SUMIF('MONTHLY SHEET'!$C$5:$C$104,C20,'MONTHLY SHEET'!$M$5:$M$104)</f>
        <v>0</v>
      </c>
      <c r="N20" s="33">
        <f>SUMIF('MONTHLY SHEET'!$C$5:$C$104,C20,'MONTHLY SHEET'!$N$5:$N$104)</f>
        <v>0</v>
      </c>
      <c r="O20" s="33">
        <f>SUMIF('MONTHLY SHEET'!$C$5:$C$104,C20,'MONTHLY SHEET'!$O$5:$O$104)</f>
        <v>0</v>
      </c>
      <c r="P20" s="33">
        <f>SUMIF('MONTHLY SHEET'!$C$5:$C$104,C20,'MONTHLY SHEET'!$P$5:$P$104)</f>
        <v>0</v>
      </c>
      <c r="Q20" s="33">
        <f>SUMIF('MONTHLY SHEET'!$C$5:$C$104,C20,'MONTHLY SHEET'!$Q$5:$Q$104)</f>
        <v>0</v>
      </c>
      <c r="R20" s="33">
        <f>SUMIF('MONTHLY SHEET'!$C$5:$C$104,C20,'MONTHLY SHEET'!$R$5:$R$104)</f>
        <v>0</v>
      </c>
      <c r="S20" s="42">
        <f>SUMIF('MONTHLY SHEET'!$C$5:$C$104,C20,'MONTHLY SHEET'!$S$5:$S$104)</f>
        <v>0</v>
      </c>
      <c r="T20" s="83">
        <f>SUMIF('MONTHLY SHEET'!$C$5:$C$104,C20,'MONTHLY SHEET'!$T$5:$T$104)</f>
        <v>0</v>
      </c>
      <c r="U20" s="33">
        <f>SUMIF('MONTHLY SHEET'!$C$5:$C$104,C20,'MONTHLY SHEET'!$U$5:$U$104)</f>
        <v>0</v>
      </c>
      <c r="V20" s="42">
        <f>SUMIF('MONTHLY SHEET'!$C$5:$C$104,C20,'MONTHLY SHEET'!$V$5:$V$104)</f>
        <v>0</v>
      </c>
      <c r="W20" s="43">
        <f t="shared" si="0"/>
        <v>0</v>
      </c>
      <c r="X20" s="119">
        <v>0</v>
      </c>
      <c r="Y20" s="119"/>
      <c r="Z20" s="119"/>
      <c r="AA20" s="32">
        <f t="shared" si="1"/>
        <v>0</v>
      </c>
      <c r="AB20" s="32">
        <f t="shared" si="2"/>
        <v>0</v>
      </c>
      <c r="AC20" s="119"/>
      <c r="AD20" s="32">
        <f t="shared" si="4"/>
        <v>0</v>
      </c>
      <c r="AE20" s="32">
        <f t="shared" si="3"/>
        <v>0</v>
      </c>
      <c r="AF20" s="143">
        <f t="shared" si="5"/>
        <v>0</v>
      </c>
      <c r="AG20" s="43">
        <f t="shared" si="6"/>
        <v>0</v>
      </c>
      <c r="AH20" s="122">
        <v>0</v>
      </c>
      <c r="AI20" s="93">
        <f t="shared" si="7"/>
        <v>0</v>
      </c>
      <c r="AJ20" s="91">
        <f t="shared" si="8"/>
        <v>0</v>
      </c>
      <c r="AK20" s="119"/>
      <c r="AL20" s="32">
        <f t="shared" si="9"/>
        <v>0</v>
      </c>
      <c r="AM20" s="33">
        <f>SUMIF('MONTHLY SHEET'!$C$5:$C$104,C20,'MONTHLY SHEET'!$W$5:$W$104)</f>
        <v>0</v>
      </c>
      <c r="AN20" s="30">
        <f t="shared" si="10"/>
        <v>0</v>
      </c>
      <c r="AO20" s="26">
        <f t="shared" si="11"/>
        <v>0</v>
      </c>
    </row>
    <row r="21" spans="2:41" ht="15.6" x14ac:dyDescent="0.3">
      <c r="B21" s="18">
        <v>17</v>
      </c>
      <c r="C21" s="40" t="str" cm="1">
        <f t="array" ref="C21">IFERROR(INDEX('MONTHLY SHEET'!$C$5:$C$104, MATCH(0, INDEX(COUNTIF(C$4:C20, 'MONTHLY SHEET'!$C$5:$C$104), 0, 0), 0)), "")</f>
        <v/>
      </c>
      <c r="D21" s="103"/>
      <c r="E21" s="117"/>
      <c r="F21" s="41">
        <f>SUMIF('MONTHLY SHEET'!$C$5:$C$104,C21,'MONTHLY SHEET'!$F$5:$F$104)</f>
        <v>0</v>
      </c>
      <c r="G21" s="33">
        <f>SUMIF('MONTHLY SHEET'!$C$5:$C$104,C21,'MONTHLY SHEET'!$G$5:$G$104)</f>
        <v>0</v>
      </c>
      <c r="H21" s="33">
        <f>SUMIF('MONTHLY SHEET'!$C$5:$C$104,C21,'MONTHLY SHEET'!$H$5:$H$104)</f>
        <v>0</v>
      </c>
      <c r="I21" s="33">
        <f>SUMIF('MONTHLY SHEET'!$C$5:$C$104,C21,'MONTHLY SHEET'!$I$5:$I$104)</f>
        <v>0</v>
      </c>
      <c r="J21" s="33">
        <f>SUMIF('MONTHLY SHEET'!$C$5:$C$104,C21,'MONTHLY SHEET'!$J$5:$J$104)</f>
        <v>0</v>
      </c>
      <c r="K21" s="33">
        <f>SUMIF('MONTHLY SHEET'!$C$5:$C$104,C21,'MONTHLY SHEET'!$K$5:$K$104)</f>
        <v>0</v>
      </c>
      <c r="L21" s="33">
        <f>SUMIF('MONTHLY SHEET'!$C$5:$C$104,C21,'MONTHLY SHEET'!$L$5:$L$104)</f>
        <v>0</v>
      </c>
      <c r="M21" s="33">
        <f>SUMIF('MONTHLY SHEET'!$C$5:$C$104,C21,'MONTHLY SHEET'!$M$5:$M$104)</f>
        <v>0</v>
      </c>
      <c r="N21" s="33">
        <f>SUMIF('MONTHLY SHEET'!$C$5:$C$104,C21,'MONTHLY SHEET'!$N$5:$N$104)</f>
        <v>0</v>
      </c>
      <c r="O21" s="33">
        <f>SUMIF('MONTHLY SHEET'!$C$5:$C$104,C21,'MONTHLY SHEET'!$O$5:$O$104)</f>
        <v>0</v>
      </c>
      <c r="P21" s="33">
        <f>SUMIF('MONTHLY SHEET'!$C$5:$C$104,C21,'MONTHLY SHEET'!$P$5:$P$104)</f>
        <v>0</v>
      </c>
      <c r="Q21" s="33">
        <f>SUMIF('MONTHLY SHEET'!$C$5:$C$104,C21,'MONTHLY SHEET'!$Q$5:$Q$104)</f>
        <v>0</v>
      </c>
      <c r="R21" s="33">
        <f>SUMIF('MONTHLY SHEET'!$C$5:$C$104,C21,'MONTHLY SHEET'!$R$5:$R$104)</f>
        <v>0</v>
      </c>
      <c r="S21" s="42">
        <f>SUMIF('MONTHLY SHEET'!$C$5:$C$104,C21,'MONTHLY SHEET'!$S$5:$S$104)</f>
        <v>0</v>
      </c>
      <c r="T21" s="83">
        <f>SUMIF('MONTHLY SHEET'!$C$5:$C$104,C21,'MONTHLY SHEET'!$T$5:$T$104)</f>
        <v>0</v>
      </c>
      <c r="U21" s="33">
        <f>SUMIF('MONTHLY SHEET'!$C$5:$C$104,C21,'MONTHLY SHEET'!$U$5:$U$104)</f>
        <v>0</v>
      </c>
      <c r="V21" s="42">
        <f>SUMIF('MONTHLY SHEET'!$C$5:$C$104,C21,'MONTHLY SHEET'!$V$5:$V$104)</f>
        <v>0</v>
      </c>
      <c r="W21" s="43">
        <f t="shared" si="0"/>
        <v>0</v>
      </c>
      <c r="X21" s="119">
        <v>0</v>
      </c>
      <c r="Y21" s="119"/>
      <c r="Z21" s="119"/>
      <c r="AA21" s="32">
        <f t="shared" si="1"/>
        <v>0</v>
      </c>
      <c r="AB21" s="32">
        <f t="shared" si="2"/>
        <v>0</v>
      </c>
      <c r="AC21" s="119"/>
      <c r="AD21" s="32">
        <f t="shared" si="4"/>
        <v>0</v>
      </c>
      <c r="AE21" s="32">
        <f t="shared" si="3"/>
        <v>0</v>
      </c>
      <c r="AF21" s="143">
        <f t="shared" si="5"/>
        <v>0</v>
      </c>
      <c r="AG21" s="43">
        <f t="shared" si="6"/>
        <v>0</v>
      </c>
      <c r="AH21" s="122">
        <v>0</v>
      </c>
      <c r="AI21" s="93">
        <f t="shared" si="7"/>
        <v>0</v>
      </c>
      <c r="AJ21" s="91">
        <f t="shared" si="8"/>
        <v>0</v>
      </c>
      <c r="AK21" s="119"/>
      <c r="AL21" s="32">
        <f t="shared" si="9"/>
        <v>0</v>
      </c>
      <c r="AM21" s="33">
        <f>SUMIF('MONTHLY SHEET'!$C$5:$C$104,C21,'MONTHLY SHEET'!$W$5:$W$104)</f>
        <v>0</v>
      </c>
      <c r="AN21" s="30">
        <f t="shared" si="10"/>
        <v>0</v>
      </c>
      <c r="AO21" s="26">
        <f t="shared" si="11"/>
        <v>0</v>
      </c>
    </row>
    <row r="22" spans="2:41" ht="15.6" x14ac:dyDescent="0.3">
      <c r="B22" s="18">
        <v>18</v>
      </c>
      <c r="C22" s="40" t="str" cm="1">
        <f t="array" ref="C22">IFERROR(INDEX('MONTHLY SHEET'!$C$5:$C$104, MATCH(0, INDEX(COUNTIF(C$4:C21, 'MONTHLY SHEET'!$C$5:$C$104), 0, 0), 0)), "")</f>
        <v/>
      </c>
      <c r="D22" s="103"/>
      <c r="E22" s="117"/>
      <c r="F22" s="41">
        <f>SUMIF('MONTHLY SHEET'!$C$5:$C$104,C22,'MONTHLY SHEET'!$F$5:$F$104)</f>
        <v>0</v>
      </c>
      <c r="G22" s="33">
        <f>SUMIF('MONTHLY SHEET'!$C$5:$C$104,C22,'MONTHLY SHEET'!$G$5:$G$104)</f>
        <v>0</v>
      </c>
      <c r="H22" s="33">
        <f>SUMIF('MONTHLY SHEET'!$C$5:$C$104,C22,'MONTHLY SHEET'!$H$5:$H$104)</f>
        <v>0</v>
      </c>
      <c r="I22" s="33">
        <f>SUMIF('MONTHLY SHEET'!$C$5:$C$104,C22,'MONTHLY SHEET'!$I$5:$I$104)</f>
        <v>0</v>
      </c>
      <c r="J22" s="33">
        <f>SUMIF('MONTHLY SHEET'!$C$5:$C$104,C22,'MONTHLY SHEET'!$J$5:$J$104)</f>
        <v>0</v>
      </c>
      <c r="K22" s="33">
        <f>SUMIF('MONTHLY SHEET'!$C$5:$C$104,C22,'MONTHLY SHEET'!$K$5:$K$104)</f>
        <v>0</v>
      </c>
      <c r="L22" s="33">
        <f>SUMIF('MONTHLY SHEET'!$C$5:$C$104,C22,'MONTHLY SHEET'!$L$5:$L$104)</f>
        <v>0</v>
      </c>
      <c r="M22" s="33">
        <f>SUMIF('MONTHLY SHEET'!$C$5:$C$104,C22,'MONTHLY SHEET'!$M$5:$M$104)</f>
        <v>0</v>
      </c>
      <c r="N22" s="33">
        <f>SUMIF('MONTHLY SHEET'!$C$5:$C$104,C22,'MONTHLY SHEET'!$N$5:$N$104)</f>
        <v>0</v>
      </c>
      <c r="O22" s="33">
        <f>SUMIF('MONTHLY SHEET'!$C$5:$C$104,C22,'MONTHLY SHEET'!$O$5:$O$104)</f>
        <v>0</v>
      </c>
      <c r="P22" s="33">
        <f>SUMIF('MONTHLY SHEET'!$C$5:$C$104,C22,'MONTHLY SHEET'!$P$5:$P$104)</f>
        <v>0</v>
      </c>
      <c r="Q22" s="33">
        <f>SUMIF('MONTHLY SHEET'!$C$5:$C$104,C22,'MONTHLY SHEET'!$Q$5:$Q$104)</f>
        <v>0</v>
      </c>
      <c r="R22" s="33">
        <f>SUMIF('MONTHLY SHEET'!$C$5:$C$104,C22,'MONTHLY SHEET'!$R$5:$R$104)</f>
        <v>0</v>
      </c>
      <c r="S22" s="42">
        <f>SUMIF('MONTHLY SHEET'!$C$5:$C$104,C22,'MONTHLY SHEET'!$S$5:$S$104)</f>
        <v>0</v>
      </c>
      <c r="T22" s="83">
        <f>SUMIF('MONTHLY SHEET'!$C$5:$C$104,C22,'MONTHLY SHEET'!$T$5:$T$104)</f>
        <v>0</v>
      </c>
      <c r="U22" s="33">
        <f>SUMIF('MONTHLY SHEET'!$C$5:$C$104,C22,'MONTHLY SHEET'!$U$5:$U$104)</f>
        <v>0</v>
      </c>
      <c r="V22" s="42">
        <f>SUMIF('MONTHLY SHEET'!$C$5:$C$104,C22,'MONTHLY SHEET'!$V$5:$V$104)</f>
        <v>0</v>
      </c>
      <c r="W22" s="43">
        <f t="shared" si="0"/>
        <v>0</v>
      </c>
      <c r="X22" s="119">
        <v>0</v>
      </c>
      <c r="Y22" s="119"/>
      <c r="Z22" s="119"/>
      <c r="AA22" s="32">
        <f t="shared" si="1"/>
        <v>0</v>
      </c>
      <c r="AB22" s="32">
        <f t="shared" si="2"/>
        <v>0</v>
      </c>
      <c r="AC22" s="119"/>
      <c r="AD22" s="32">
        <f t="shared" si="4"/>
        <v>0</v>
      </c>
      <c r="AE22" s="32">
        <f t="shared" si="3"/>
        <v>0</v>
      </c>
      <c r="AF22" s="143">
        <f t="shared" si="5"/>
        <v>0</v>
      </c>
      <c r="AG22" s="43">
        <f t="shared" si="6"/>
        <v>0</v>
      </c>
      <c r="AH22" s="122">
        <v>0</v>
      </c>
      <c r="AI22" s="93">
        <f t="shared" si="7"/>
        <v>0</v>
      </c>
      <c r="AJ22" s="91">
        <f t="shared" si="8"/>
        <v>0</v>
      </c>
      <c r="AK22" s="119"/>
      <c r="AL22" s="32">
        <f t="shared" si="9"/>
        <v>0</v>
      </c>
      <c r="AM22" s="33">
        <f>SUMIF('MONTHLY SHEET'!$C$5:$C$104,C22,'MONTHLY SHEET'!$W$5:$W$104)</f>
        <v>0</v>
      </c>
      <c r="AN22" s="30">
        <f t="shared" si="10"/>
        <v>0</v>
      </c>
      <c r="AO22" s="26">
        <f t="shared" si="11"/>
        <v>0</v>
      </c>
    </row>
    <row r="23" spans="2:41" ht="15.6" x14ac:dyDescent="0.3">
      <c r="B23" s="18">
        <v>19</v>
      </c>
      <c r="C23" s="40" t="str" cm="1">
        <f t="array" ref="C23">IFERROR(INDEX('MONTHLY SHEET'!$C$5:$C$104, MATCH(0, INDEX(COUNTIF(C$4:C22, 'MONTHLY SHEET'!$C$5:$C$104), 0, 0), 0)), "")</f>
        <v/>
      </c>
      <c r="D23" s="103"/>
      <c r="E23" s="117"/>
      <c r="F23" s="41">
        <f>SUMIF('MONTHLY SHEET'!$C$5:$C$104,C23,'MONTHLY SHEET'!$F$5:$F$104)</f>
        <v>0</v>
      </c>
      <c r="G23" s="33">
        <f>SUMIF('MONTHLY SHEET'!$C$5:$C$104,C23,'MONTHLY SHEET'!$G$5:$G$104)</f>
        <v>0</v>
      </c>
      <c r="H23" s="33">
        <f>SUMIF('MONTHLY SHEET'!$C$5:$C$104,C23,'MONTHLY SHEET'!$H$5:$H$104)</f>
        <v>0</v>
      </c>
      <c r="I23" s="33">
        <f>SUMIF('MONTHLY SHEET'!$C$5:$C$104,C23,'MONTHLY SHEET'!$I$5:$I$104)</f>
        <v>0</v>
      </c>
      <c r="J23" s="33">
        <f>SUMIF('MONTHLY SHEET'!$C$5:$C$104,C23,'MONTHLY SHEET'!$J$5:$J$104)</f>
        <v>0</v>
      </c>
      <c r="K23" s="33">
        <f>SUMIF('MONTHLY SHEET'!$C$5:$C$104,C23,'MONTHLY SHEET'!$K$5:$K$104)</f>
        <v>0</v>
      </c>
      <c r="L23" s="33">
        <f>SUMIF('MONTHLY SHEET'!$C$5:$C$104,C23,'MONTHLY SHEET'!$L$5:$L$104)</f>
        <v>0</v>
      </c>
      <c r="M23" s="33">
        <f>SUMIF('MONTHLY SHEET'!$C$5:$C$104,C23,'MONTHLY SHEET'!$M$5:$M$104)</f>
        <v>0</v>
      </c>
      <c r="N23" s="33">
        <f>SUMIF('MONTHLY SHEET'!$C$5:$C$104,C23,'MONTHLY SHEET'!$N$5:$N$104)</f>
        <v>0</v>
      </c>
      <c r="O23" s="33">
        <f>SUMIF('MONTHLY SHEET'!$C$5:$C$104,C23,'MONTHLY SHEET'!$O$5:$O$104)</f>
        <v>0</v>
      </c>
      <c r="P23" s="33">
        <f>SUMIF('MONTHLY SHEET'!$C$5:$C$104,C23,'MONTHLY SHEET'!$P$5:$P$104)</f>
        <v>0</v>
      </c>
      <c r="Q23" s="33">
        <f>SUMIF('MONTHLY SHEET'!$C$5:$C$104,C23,'MONTHLY SHEET'!$Q$5:$Q$104)</f>
        <v>0</v>
      </c>
      <c r="R23" s="33">
        <f>SUMIF('MONTHLY SHEET'!$C$5:$C$104,C23,'MONTHLY SHEET'!$R$5:$R$104)</f>
        <v>0</v>
      </c>
      <c r="S23" s="42">
        <f>SUMIF('MONTHLY SHEET'!$C$5:$C$104,C23,'MONTHLY SHEET'!$S$5:$S$104)</f>
        <v>0</v>
      </c>
      <c r="T23" s="83">
        <f>SUMIF('MONTHLY SHEET'!$C$5:$C$104,C23,'MONTHLY SHEET'!$T$5:$T$104)</f>
        <v>0</v>
      </c>
      <c r="U23" s="33">
        <f>SUMIF('MONTHLY SHEET'!$C$5:$C$104,C23,'MONTHLY SHEET'!$U$5:$U$104)</f>
        <v>0</v>
      </c>
      <c r="V23" s="42">
        <f>SUMIF('MONTHLY SHEET'!$C$5:$C$104,C23,'MONTHLY SHEET'!$V$5:$V$104)</f>
        <v>0</v>
      </c>
      <c r="W23" s="43">
        <f t="shared" si="0"/>
        <v>0</v>
      </c>
      <c r="X23" s="119">
        <v>0</v>
      </c>
      <c r="Y23" s="119"/>
      <c r="Z23" s="119"/>
      <c r="AA23" s="32">
        <f t="shared" si="1"/>
        <v>0</v>
      </c>
      <c r="AB23" s="32">
        <f t="shared" si="2"/>
        <v>0</v>
      </c>
      <c r="AC23" s="119"/>
      <c r="AD23" s="32">
        <f t="shared" si="4"/>
        <v>0</v>
      </c>
      <c r="AE23" s="32">
        <f t="shared" si="3"/>
        <v>0</v>
      </c>
      <c r="AF23" s="143">
        <f t="shared" si="5"/>
        <v>0</v>
      </c>
      <c r="AG23" s="43">
        <f t="shared" si="6"/>
        <v>0</v>
      </c>
      <c r="AH23" s="122">
        <v>0</v>
      </c>
      <c r="AI23" s="93">
        <f t="shared" si="7"/>
        <v>0</v>
      </c>
      <c r="AJ23" s="91">
        <f t="shared" si="8"/>
        <v>0</v>
      </c>
      <c r="AK23" s="119"/>
      <c r="AL23" s="32">
        <f t="shared" si="9"/>
        <v>0</v>
      </c>
      <c r="AM23" s="33">
        <f>SUMIF('MONTHLY SHEET'!$C$5:$C$104,C23,'MONTHLY SHEET'!$W$5:$W$104)</f>
        <v>0</v>
      </c>
      <c r="AN23" s="30">
        <f t="shared" si="10"/>
        <v>0</v>
      </c>
      <c r="AO23" s="26">
        <f t="shared" si="11"/>
        <v>0</v>
      </c>
    </row>
    <row r="24" spans="2:41" ht="15.6" x14ac:dyDescent="0.3">
      <c r="B24" s="18">
        <v>20</v>
      </c>
      <c r="C24" s="40" t="str" cm="1">
        <f t="array" ref="C24">IFERROR(INDEX('MONTHLY SHEET'!$C$5:$C$104, MATCH(0, INDEX(COUNTIF(C$4:C23, 'MONTHLY SHEET'!$C$5:$C$104), 0, 0), 0)), "")</f>
        <v/>
      </c>
      <c r="D24" s="103"/>
      <c r="E24" s="117"/>
      <c r="F24" s="41">
        <f>SUMIF('MONTHLY SHEET'!$C$5:$C$104,C24,'MONTHLY SHEET'!$F$5:$F$104)</f>
        <v>0</v>
      </c>
      <c r="G24" s="33">
        <f>SUMIF('MONTHLY SHEET'!$C$5:$C$104,C24,'MONTHLY SHEET'!$G$5:$G$104)</f>
        <v>0</v>
      </c>
      <c r="H24" s="33">
        <f>SUMIF('MONTHLY SHEET'!$C$5:$C$104,C24,'MONTHLY SHEET'!$H$5:$H$104)</f>
        <v>0</v>
      </c>
      <c r="I24" s="33">
        <f>SUMIF('MONTHLY SHEET'!$C$5:$C$104,C24,'MONTHLY SHEET'!$I$5:$I$104)</f>
        <v>0</v>
      </c>
      <c r="J24" s="33">
        <f>SUMIF('MONTHLY SHEET'!$C$5:$C$104,C24,'MONTHLY SHEET'!$J$5:$J$104)</f>
        <v>0</v>
      </c>
      <c r="K24" s="33">
        <f>SUMIF('MONTHLY SHEET'!$C$5:$C$104,C24,'MONTHLY SHEET'!$K$5:$K$104)</f>
        <v>0</v>
      </c>
      <c r="L24" s="33">
        <f>SUMIF('MONTHLY SHEET'!$C$5:$C$104,C24,'MONTHLY SHEET'!$L$5:$L$104)</f>
        <v>0</v>
      </c>
      <c r="M24" s="33">
        <f>SUMIF('MONTHLY SHEET'!$C$5:$C$104,C24,'MONTHLY SHEET'!$M$5:$M$104)</f>
        <v>0</v>
      </c>
      <c r="N24" s="33">
        <f>SUMIF('MONTHLY SHEET'!$C$5:$C$104,C24,'MONTHLY SHEET'!$N$5:$N$104)</f>
        <v>0</v>
      </c>
      <c r="O24" s="33">
        <f>SUMIF('MONTHLY SHEET'!$C$5:$C$104,C24,'MONTHLY SHEET'!$O$5:$O$104)</f>
        <v>0</v>
      </c>
      <c r="P24" s="33">
        <f>SUMIF('MONTHLY SHEET'!$C$5:$C$104,C24,'MONTHLY SHEET'!$P$5:$P$104)</f>
        <v>0</v>
      </c>
      <c r="Q24" s="33">
        <f>SUMIF('MONTHLY SHEET'!$C$5:$C$104,C24,'MONTHLY SHEET'!$Q$5:$Q$104)</f>
        <v>0</v>
      </c>
      <c r="R24" s="33">
        <f>SUMIF('MONTHLY SHEET'!$C$5:$C$104,C24,'MONTHLY SHEET'!$R$5:$R$104)</f>
        <v>0</v>
      </c>
      <c r="S24" s="42">
        <f>SUMIF('MONTHLY SHEET'!$C$5:$C$104,C24,'MONTHLY SHEET'!$S$5:$S$104)</f>
        <v>0</v>
      </c>
      <c r="T24" s="83">
        <f>SUMIF('MONTHLY SHEET'!$C$5:$C$104,C24,'MONTHLY SHEET'!$T$5:$T$104)</f>
        <v>0</v>
      </c>
      <c r="U24" s="33">
        <f>SUMIF('MONTHLY SHEET'!$C$5:$C$104,C24,'MONTHLY SHEET'!$U$5:$U$104)</f>
        <v>0</v>
      </c>
      <c r="V24" s="42">
        <f>SUMIF('MONTHLY SHEET'!$C$5:$C$104,C24,'MONTHLY SHEET'!$V$5:$V$104)</f>
        <v>0</v>
      </c>
      <c r="W24" s="43">
        <f t="shared" si="0"/>
        <v>0</v>
      </c>
      <c r="X24" s="119">
        <v>0</v>
      </c>
      <c r="Y24" s="119"/>
      <c r="Z24" s="119"/>
      <c r="AA24" s="32">
        <f t="shared" si="1"/>
        <v>0</v>
      </c>
      <c r="AB24" s="32">
        <f t="shared" si="2"/>
        <v>0</v>
      </c>
      <c r="AC24" s="119"/>
      <c r="AD24" s="32">
        <f t="shared" si="4"/>
        <v>0</v>
      </c>
      <c r="AE24" s="32">
        <f t="shared" si="3"/>
        <v>0</v>
      </c>
      <c r="AF24" s="143">
        <f t="shared" si="5"/>
        <v>0</v>
      </c>
      <c r="AG24" s="43">
        <f t="shared" si="6"/>
        <v>0</v>
      </c>
      <c r="AH24" s="122">
        <v>0</v>
      </c>
      <c r="AI24" s="93">
        <f t="shared" si="7"/>
        <v>0</v>
      </c>
      <c r="AJ24" s="91">
        <f t="shared" si="8"/>
        <v>0</v>
      </c>
      <c r="AK24" s="119"/>
      <c r="AL24" s="32">
        <f t="shared" si="9"/>
        <v>0</v>
      </c>
      <c r="AM24" s="33">
        <f>SUMIF('MONTHLY SHEET'!$C$5:$C$104,C24,'MONTHLY SHEET'!$W$5:$W$104)</f>
        <v>0</v>
      </c>
      <c r="AN24" s="30">
        <f t="shared" si="10"/>
        <v>0</v>
      </c>
      <c r="AO24" s="26">
        <f t="shared" si="11"/>
        <v>0</v>
      </c>
    </row>
    <row r="25" spans="2:41" ht="15.6" x14ac:dyDescent="0.3">
      <c r="B25" s="18">
        <v>21</v>
      </c>
      <c r="C25" s="40" t="str" cm="1">
        <f t="array" ref="C25">IFERROR(INDEX('MONTHLY SHEET'!$C$5:$C$104, MATCH(0, INDEX(COUNTIF(C$4:C24, 'MONTHLY SHEET'!$C$5:$C$104), 0, 0), 0)), "")</f>
        <v/>
      </c>
      <c r="D25" s="103"/>
      <c r="E25" s="117"/>
      <c r="F25" s="41">
        <f>SUMIF('MONTHLY SHEET'!$C$5:$C$104,C25,'MONTHLY SHEET'!$F$5:$F$104)</f>
        <v>0</v>
      </c>
      <c r="G25" s="33">
        <f>SUMIF('MONTHLY SHEET'!$C$5:$C$104,C25,'MONTHLY SHEET'!$G$5:$G$104)</f>
        <v>0</v>
      </c>
      <c r="H25" s="33">
        <f>SUMIF('MONTHLY SHEET'!$C$5:$C$104,C25,'MONTHLY SHEET'!$H$5:$H$104)</f>
        <v>0</v>
      </c>
      <c r="I25" s="33">
        <f>SUMIF('MONTHLY SHEET'!$C$5:$C$104,C25,'MONTHLY SHEET'!$I$5:$I$104)</f>
        <v>0</v>
      </c>
      <c r="J25" s="33">
        <f>SUMIF('MONTHLY SHEET'!$C$5:$C$104,C25,'MONTHLY SHEET'!$J$5:$J$104)</f>
        <v>0</v>
      </c>
      <c r="K25" s="33">
        <f>SUMIF('MONTHLY SHEET'!$C$5:$C$104,C25,'MONTHLY SHEET'!$K$5:$K$104)</f>
        <v>0</v>
      </c>
      <c r="L25" s="33">
        <f>SUMIF('MONTHLY SHEET'!$C$5:$C$104,C25,'MONTHLY SHEET'!$L$5:$L$104)</f>
        <v>0</v>
      </c>
      <c r="M25" s="33">
        <f>SUMIF('MONTHLY SHEET'!$C$5:$C$104,C25,'MONTHLY SHEET'!$M$5:$M$104)</f>
        <v>0</v>
      </c>
      <c r="N25" s="33">
        <f>SUMIF('MONTHLY SHEET'!$C$5:$C$104,C25,'MONTHLY SHEET'!$N$5:$N$104)</f>
        <v>0</v>
      </c>
      <c r="O25" s="33">
        <f>SUMIF('MONTHLY SHEET'!$C$5:$C$104,C25,'MONTHLY SHEET'!$O$5:$O$104)</f>
        <v>0</v>
      </c>
      <c r="P25" s="33">
        <f>SUMIF('MONTHLY SHEET'!$C$5:$C$104,C25,'MONTHLY SHEET'!$P$5:$P$104)</f>
        <v>0</v>
      </c>
      <c r="Q25" s="33">
        <f>SUMIF('MONTHLY SHEET'!$C$5:$C$104,C25,'MONTHLY SHEET'!$Q$5:$Q$104)</f>
        <v>0</v>
      </c>
      <c r="R25" s="33">
        <f>SUMIF('MONTHLY SHEET'!$C$5:$C$104,C25,'MONTHLY SHEET'!$R$5:$R$104)</f>
        <v>0</v>
      </c>
      <c r="S25" s="42">
        <f>SUMIF('MONTHLY SHEET'!$C$5:$C$104,C25,'MONTHLY SHEET'!$S$5:$S$104)</f>
        <v>0</v>
      </c>
      <c r="T25" s="83">
        <f>SUMIF('MONTHLY SHEET'!$C$5:$C$104,C25,'MONTHLY SHEET'!$T$5:$T$104)</f>
        <v>0</v>
      </c>
      <c r="U25" s="33">
        <f>SUMIF('MONTHLY SHEET'!$C$5:$C$104,C25,'MONTHLY SHEET'!$U$5:$U$104)</f>
        <v>0</v>
      </c>
      <c r="V25" s="42">
        <f>SUMIF('MONTHLY SHEET'!$C$5:$C$104,C25,'MONTHLY SHEET'!$V$5:$V$104)</f>
        <v>0</v>
      </c>
      <c r="W25" s="43">
        <f t="shared" si="0"/>
        <v>0</v>
      </c>
      <c r="X25" s="119">
        <v>0</v>
      </c>
      <c r="Y25" s="119"/>
      <c r="Z25" s="119"/>
      <c r="AA25" s="32">
        <f t="shared" si="1"/>
        <v>0</v>
      </c>
      <c r="AB25" s="32">
        <f t="shared" si="2"/>
        <v>0</v>
      </c>
      <c r="AC25" s="119"/>
      <c r="AD25" s="32">
        <f t="shared" si="4"/>
        <v>0</v>
      </c>
      <c r="AE25" s="32">
        <f t="shared" si="3"/>
        <v>0</v>
      </c>
      <c r="AF25" s="143">
        <f t="shared" si="5"/>
        <v>0</v>
      </c>
      <c r="AG25" s="43">
        <f t="shared" si="6"/>
        <v>0</v>
      </c>
      <c r="AH25" s="122">
        <v>0</v>
      </c>
      <c r="AI25" s="93">
        <f t="shared" si="7"/>
        <v>0</v>
      </c>
      <c r="AJ25" s="91">
        <f t="shared" si="8"/>
        <v>0</v>
      </c>
      <c r="AK25" s="119"/>
      <c r="AL25" s="32">
        <f t="shared" si="9"/>
        <v>0</v>
      </c>
      <c r="AM25" s="33">
        <f>SUMIF('MONTHLY SHEET'!$C$5:$C$104,C25,'MONTHLY SHEET'!$W$5:$W$104)</f>
        <v>0</v>
      </c>
      <c r="AN25" s="30">
        <f t="shared" si="10"/>
        <v>0</v>
      </c>
      <c r="AO25" s="26">
        <f t="shared" si="11"/>
        <v>0</v>
      </c>
    </row>
    <row r="26" spans="2:41" ht="15.6" x14ac:dyDescent="0.3">
      <c r="B26" s="18">
        <v>22</v>
      </c>
      <c r="C26" s="40" t="str" cm="1">
        <f t="array" ref="C26">IFERROR(INDEX('MONTHLY SHEET'!$C$5:$C$104, MATCH(0, INDEX(COUNTIF(C$4:C25, 'MONTHLY SHEET'!$C$5:$C$104), 0, 0), 0)), "")</f>
        <v/>
      </c>
      <c r="D26" s="103"/>
      <c r="E26" s="117"/>
      <c r="F26" s="41">
        <f>SUMIF('MONTHLY SHEET'!$C$5:$C$104,C26,'MONTHLY SHEET'!$F$5:$F$104)</f>
        <v>0</v>
      </c>
      <c r="G26" s="33">
        <f>SUMIF('MONTHLY SHEET'!$C$5:$C$104,C26,'MONTHLY SHEET'!$G$5:$G$104)</f>
        <v>0</v>
      </c>
      <c r="H26" s="33">
        <f>SUMIF('MONTHLY SHEET'!$C$5:$C$104,C26,'MONTHLY SHEET'!$H$5:$H$104)</f>
        <v>0</v>
      </c>
      <c r="I26" s="33">
        <f>SUMIF('MONTHLY SHEET'!$C$5:$C$104,C26,'MONTHLY SHEET'!$I$5:$I$104)</f>
        <v>0</v>
      </c>
      <c r="J26" s="33">
        <f>SUMIF('MONTHLY SHEET'!$C$5:$C$104,C26,'MONTHLY SHEET'!$J$5:$J$104)</f>
        <v>0</v>
      </c>
      <c r="K26" s="33">
        <f>SUMIF('MONTHLY SHEET'!$C$5:$C$104,C26,'MONTHLY SHEET'!$K$5:$K$104)</f>
        <v>0</v>
      </c>
      <c r="L26" s="33">
        <f>SUMIF('MONTHLY SHEET'!$C$5:$C$104,C26,'MONTHLY SHEET'!$L$5:$L$104)</f>
        <v>0</v>
      </c>
      <c r="M26" s="33">
        <f>SUMIF('MONTHLY SHEET'!$C$5:$C$104,C26,'MONTHLY SHEET'!$M$5:$M$104)</f>
        <v>0</v>
      </c>
      <c r="N26" s="33">
        <f>SUMIF('MONTHLY SHEET'!$C$5:$C$104,C26,'MONTHLY SHEET'!$N$5:$N$104)</f>
        <v>0</v>
      </c>
      <c r="O26" s="33">
        <f>SUMIF('MONTHLY SHEET'!$C$5:$C$104,C26,'MONTHLY SHEET'!$O$5:$O$104)</f>
        <v>0</v>
      </c>
      <c r="P26" s="33">
        <f>SUMIF('MONTHLY SHEET'!$C$5:$C$104,C26,'MONTHLY SHEET'!$P$5:$P$104)</f>
        <v>0</v>
      </c>
      <c r="Q26" s="33">
        <f>SUMIF('MONTHLY SHEET'!$C$5:$C$104,C26,'MONTHLY SHEET'!$Q$5:$Q$104)</f>
        <v>0</v>
      </c>
      <c r="R26" s="33">
        <f>SUMIF('MONTHLY SHEET'!$C$5:$C$104,C26,'MONTHLY SHEET'!$R$5:$R$104)</f>
        <v>0</v>
      </c>
      <c r="S26" s="42">
        <f>SUMIF('MONTHLY SHEET'!$C$5:$C$104,C26,'MONTHLY SHEET'!$S$5:$S$104)</f>
        <v>0</v>
      </c>
      <c r="T26" s="83">
        <f>SUMIF('MONTHLY SHEET'!$C$5:$C$104,C26,'MONTHLY SHEET'!$T$5:$T$104)</f>
        <v>0</v>
      </c>
      <c r="U26" s="33">
        <f>SUMIF('MONTHLY SHEET'!$C$5:$C$104,C26,'MONTHLY SHEET'!$U$5:$U$104)</f>
        <v>0</v>
      </c>
      <c r="V26" s="42">
        <f>SUMIF('MONTHLY SHEET'!$C$5:$C$104,C26,'MONTHLY SHEET'!$V$5:$V$104)</f>
        <v>0</v>
      </c>
      <c r="W26" s="43">
        <f t="shared" si="0"/>
        <v>0</v>
      </c>
      <c r="X26" s="119">
        <v>0</v>
      </c>
      <c r="Y26" s="119"/>
      <c r="Z26" s="119"/>
      <c r="AA26" s="32">
        <f t="shared" si="1"/>
        <v>0</v>
      </c>
      <c r="AB26" s="32">
        <f t="shared" si="2"/>
        <v>0</v>
      </c>
      <c r="AC26" s="119"/>
      <c r="AD26" s="32">
        <f t="shared" si="4"/>
        <v>0</v>
      </c>
      <c r="AE26" s="32">
        <f t="shared" si="3"/>
        <v>0</v>
      </c>
      <c r="AF26" s="143">
        <f t="shared" si="5"/>
        <v>0</v>
      </c>
      <c r="AG26" s="43">
        <f t="shared" si="6"/>
        <v>0</v>
      </c>
      <c r="AH26" s="122">
        <v>0</v>
      </c>
      <c r="AI26" s="93">
        <f t="shared" si="7"/>
        <v>0</v>
      </c>
      <c r="AJ26" s="91">
        <f t="shared" si="8"/>
        <v>0</v>
      </c>
      <c r="AK26" s="119"/>
      <c r="AL26" s="32">
        <f t="shared" si="9"/>
        <v>0</v>
      </c>
      <c r="AM26" s="33">
        <f>SUMIF('MONTHLY SHEET'!$C$5:$C$104,C26,'MONTHLY SHEET'!$W$5:$W$104)</f>
        <v>0</v>
      </c>
      <c r="AN26" s="30">
        <f t="shared" si="10"/>
        <v>0</v>
      </c>
      <c r="AO26" s="26">
        <f t="shared" si="11"/>
        <v>0</v>
      </c>
    </row>
    <row r="27" spans="2:41" ht="15.6" x14ac:dyDescent="0.3">
      <c r="B27" s="18">
        <v>23</v>
      </c>
      <c r="C27" s="40" t="str" cm="1">
        <f t="array" ref="C27">IFERROR(INDEX('MONTHLY SHEET'!$C$5:$C$104, MATCH(0, INDEX(COUNTIF(C$4:C26, 'MONTHLY SHEET'!$C$5:$C$104), 0, 0), 0)), "")</f>
        <v/>
      </c>
      <c r="D27" s="103"/>
      <c r="E27" s="117"/>
      <c r="F27" s="41">
        <f>SUMIF('MONTHLY SHEET'!$C$5:$C$104,C27,'MONTHLY SHEET'!$F$5:$F$104)</f>
        <v>0</v>
      </c>
      <c r="G27" s="33">
        <f>SUMIF('MONTHLY SHEET'!$C$5:$C$104,C27,'MONTHLY SHEET'!$G$5:$G$104)</f>
        <v>0</v>
      </c>
      <c r="H27" s="33">
        <f>SUMIF('MONTHLY SHEET'!$C$5:$C$104,C27,'MONTHLY SHEET'!$H$5:$H$104)</f>
        <v>0</v>
      </c>
      <c r="I27" s="33">
        <f>SUMIF('MONTHLY SHEET'!$C$5:$C$104,C27,'MONTHLY SHEET'!$I$5:$I$104)</f>
        <v>0</v>
      </c>
      <c r="J27" s="33">
        <f>SUMIF('MONTHLY SHEET'!$C$5:$C$104,C27,'MONTHLY SHEET'!$J$5:$J$104)</f>
        <v>0</v>
      </c>
      <c r="K27" s="33">
        <f>SUMIF('MONTHLY SHEET'!$C$5:$C$104,C27,'MONTHLY SHEET'!$K$5:$K$104)</f>
        <v>0</v>
      </c>
      <c r="L27" s="33">
        <f>SUMIF('MONTHLY SHEET'!$C$5:$C$104,C27,'MONTHLY SHEET'!$L$5:$L$104)</f>
        <v>0</v>
      </c>
      <c r="M27" s="33">
        <f>SUMIF('MONTHLY SHEET'!$C$5:$C$104,C27,'MONTHLY SHEET'!$M$5:$M$104)</f>
        <v>0</v>
      </c>
      <c r="N27" s="33">
        <f>SUMIF('MONTHLY SHEET'!$C$5:$C$104,C27,'MONTHLY SHEET'!$N$5:$N$104)</f>
        <v>0</v>
      </c>
      <c r="O27" s="33">
        <f>SUMIF('MONTHLY SHEET'!$C$5:$C$104,C27,'MONTHLY SHEET'!$O$5:$O$104)</f>
        <v>0</v>
      </c>
      <c r="P27" s="33">
        <f>SUMIF('MONTHLY SHEET'!$C$5:$C$104,C27,'MONTHLY SHEET'!$P$5:$P$104)</f>
        <v>0</v>
      </c>
      <c r="Q27" s="33">
        <f>SUMIF('MONTHLY SHEET'!$C$5:$C$104,C27,'MONTHLY SHEET'!$Q$5:$Q$104)</f>
        <v>0</v>
      </c>
      <c r="R27" s="33">
        <f>SUMIF('MONTHLY SHEET'!$C$5:$C$104,C27,'MONTHLY SHEET'!$R$5:$R$104)</f>
        <v>0</v>
      </c>
      <c r="S27" s="42">
        <f>SUMIF('MONTHLY SHEET'!$C$5:$C$104,C27,'MONTHLY SHEET'!$S$5:$S$104)</f>
        <v>0</v>
      </c>
      <c r="T27" s="83">
        <f>SUMIF('MONTHLY SHEET'!$C$5:$C$104,C27,'MONTHLY SHEET'!$T$5:$T$104)</f>
        <v>0</v>
      </c>
      <c r="U27" s="33">
        <f>SUMIF('MONTHLY SHEET'!$C$5:$C$104,C27,'MONTHLY SHEET'!$U$5:$U$104)</f>
        <v>0</v>
      </c>
      <c r="V27" s="42">
        <f>SUMIF('MONTHLY SHEET'!$C$5:$C$104,C27,'MONTHLY SHEET'!$V$5:$V$104)</f>
        <v>0</v>
      </c>
      <c r="W27" s="43">
        <f t="shared" si="0"/>
        <v>0</v>
      </c>
      <c r="X27" s="119">
        <v>0</v>
      </c>
      <c r="Y27" s="119"/>
      <c r="Z27" s="119"/>
      <c r="AA27" s="32">
        <f t="shared" si="1"/>
        <v>0</v>
      </c>
      <c r="AB27" s="32">
        <f t="shared" si="2"/>
        <v>0</v>
      </c>
      <c r="AC27" s="119"/>
      <c r="AD27" s="32">
        <f t="shared" si="4"/>
        <v>0</v>
      </c>
      <c r="AE27" s="32">
        <f t="shared" si="3"/>
        <v>0</v>
      </c>
      <c r="AF27" s="143">
        <f t="shared" si="5"/>
        <v>0</v>
      </c>
      <c r="AG27" s="43">
        <f t="shared" si="6"/>
        <v>0</v>
      </c>
      <c r="AH27" s="122">
        <v>0</v>
      </c>
      <c r="AI27" s="93">
        <f t="shared" si="7"/>
        <v>0</v>
      </c>
      <c r="AJ27" s="91">
        <f t="shared" si="8"/>
        <v>0</v>
      </c>
      <c r="AK27" s="119"/>
      <c r="AL27" s="32">
        <f t="shared" si="9"/>
        <v>0</v>
      </c>
      <c r="AM27" s="33">
        <f>SUMIF('MONTHLY SHEET'!$C$5:$C$104,C27,'MONTHLY SHEET'!$W$5:$W$104)</f>
        <v>0</v>
      </c>
      <c r="AN27" s="30">
        <f t="shared" si="10"/>
        <v>0</v>
      </c>
      <c r="AO27" s="26">
        <f t="shared" si="11"/>
        <v>0</v>
      </c>
    </row>
    <row r="28" spans="2:41" ht="15.6" x14ac:dyDescent="0.3">
      <c r="B28" s="18">
        <v>24</v>
      </c>
      <c r="C28" s="40" t="str" cm="1">
        <f t="array" ref="C28">IFERROR(INDEX('MONTHLY SHEET'!$C$5:$C$104, MATCH(0, INDEX(COUNTIF(C$4:C27, 'MONTHLY SHEET'!$C$5:$C$104), 0, 0), 0)), "")</f>
        <v/>
      </c>
      <c r="D28" s="103"/>
      <c r="E28" s="117"/>
      <c r="F28" s="41">
        <f>SUMIF('MONTHLY SHEET'!$C$5:$C$104,C28,'MONTHLY SHEET'!$F$5:$F$104)</f>
        <v>0</v>
      </c>
      <c r="G28" s="33">
        <f>SUMIF('MONTHLY SHEET'!$C$5:$C$104,C28,'MONTHLY SHEET'!$G$5:$G$104)</f>
        <v>0</v>
      </c>
      <c r="H28" s="33">
        <f>SUMIF('MONTHLY SHEET'!$C$5:$C$104,C28,'MONTHLY SHEET'!$H$5:$H$104)</f>
        <v>0</v>
      </c>
      <c r="I28" s="33">
        <f>SUMIF('MONTHLY SHEET'!$C$5:$C$104,C28,'MONTHLY SHEET'!$I$5:$I$104)</f>
        <v>0</v>
      </c>
      <c r="J28" s="33">
        <f>SUMIF('MONTHLY SHEET'!$C$5:$C$104,C28,'MONTHLY SHEET'!$J$5:$J$104)</f>
        <v>0</v>
      </c>
      <c r="K28" s="33">
        <f>SUMIF('MONTHLY SHEET'!$C$5:$C$104,C28,'MONTHLY SHEET'!$K$5:$K$104)</f>
        <v>0</v>
      </c>
      <c r="L28" s="33">
        <f>SUMIF('MONTHLY SHEET'!$C$5:$C$104,C28,'MONTHLY SHEET'!$L$5:$L$104)</f>
        <v>0</v>
      </c>
      <c r="M28" s="33">
        <f>SUMIF('MONTHLY SHEET'!$C$5:$C$104,C28,'MONTHLY SHEET'!$M$5:$M$104)</f>
        <v>0</v>
      </c>
      <c r="N28" s="33">
        <f>SUMIF('MONTHLY SHEET'!$C$5:$C$104,C28,'MONTHLY SHEET'!$N$5:$N$104)</f>
        <v>0</v>
      </c>
      <c r="O28" s="33">
        <f>SUMIF('MONTHLY SHEET'!$C$5:$C$104,C28,'MONTHLY SHEET'!$O$5:$O$104)</f>
        <v>0</v>
      </c>
      <c r="P28" s="33">
        <f>SUMIF('MONTHLY SHEET'!$C$5:$C$104,C28,'MONTHLY SHEET'!$P$5:$P$104)</f>
        <v>0</v>
      </c>
      <c r="Q28" s="33">
        <f>SUMIF('MONTHLY SHEET'!$C$5:$C$104,C28,'MONTHLY SHEET'!$Q$5:$Q$104)</f>
        <v>0</v>
      </c>
      <c r="R28" s="33">
        <f>SUMIF('MONTHLY SHEET'!$C$5:$C$104,C28,'MONTHLY SHEET'!$R$5:$R$104)</f>
        <v>0</v>
      </c>
      <c r="S28" s="42">
        <f>SUMIF('MONTHLY SHEET'!$C$5:$C$104,C28,'MONTHLY SHEET'!$S$5:$S$104)</f>
        <v>0</v>
      </c>
      <c r="T28" s="83">
        <f>SUMIF('MONTHLY SHEET'!$C$5:$C$104,C28,'MONTHLY SHEET'!$T$5:$T$104)</f>
        <v>0</v>
      </c>
      <c r="U28" s="33">
        <f>SUMIF('MONTHLY SHEET'!$C$5:$C$104,C28,'MONTHLY SHEET'!$U$5:$U$104)</f>
        <v>0</v>
      </c>
      <c r="V28" s="42">
        <f>SUMIF('MONTHLY SHEET'!$C$5:$C$104,C28,'MONTHLY SHEET'!$V$5:$V$104)</f>
        <v>0</v>
      </c>
      <c r="W28" s="43">
        <f t="shared" si="0"/>
        <v>0</v>
      </c>
      <c r="X28" s="119">
        <v>0</v>
      </c>
      <c r="Y28" s="119"/>
      <c r="Z28" s="119"/>
      <c r="AA28" s="32">
        <f t="shared" si="1"/>
        <v>0</v>
      </c>
      <c r="AB28" s="32">
        <f t="shared" si="2"/>
        <v>0</v>
      </c>
      <c r="AC28" s="119"/>
      <c r="AD28" s="32">
        <f t="shared" si="4"/>
        <v>0</v>
      </c>
      <c r="AE28" s="32">
        <f t="shared" si="3"/>
        <v>0</v>
      </c>
      <c r="AF28" s="143">
        <f t="shared" si="5"/>
        <v>0</v>
      </c>
      <c r="AG28" s="43">
        <f t="shared" si="6"/>
        <v>0</v>
      </c>
      <c r="AH28" s="122">
        <v>0</v>
      </c>
      <c r="AI28" s="93">
        <f t="shared" si="7"/>
        <v>0</v>
      </c>
      <c r="AJ28" s="91">
        <f t="shared" si="8"/>
        <v>0</v>
      </c>
      <c r="AK28" s="119"/>
      <c r="AL28" s="32">
        <f t="shared" si="9"/>
        <v>0</v>
      </c>
      <c r="AM28" s="33">
        <f>SUMIF('MONTHLY SHEET'!$C$5:$C$104,C28,'MONTHLY SHEET'!$W$5:$W$104)</f>
        <v>0</v>
      </c>
      <c r="AN28" s="30">
        <f t="shared" si="10"/>
        <v>0</v>
      </c>
      <c r="AO28" s="26">
        <f t="shared" si="11"/>
        <v>0</v>
      </c>
    </row>
    <row r="29" spans="2:41" ht="15.6" x14ac:dyDescent="0.3">
      <c r="B29" s="18">
        <v>25</v>
      </c>
      <c r="C29" s="40" t="str" cm="1">
        <f t="array" ref="C29">IFERROR(INDEX('MONTHLY SHEET'!$C$5:$C$104, MATCH(0, INDEX(COUNTIF(C$4:C28, 'MONTHLY SHEET'!$C$5:$C$104), 0, 0), 0)), "")</f>
        <v/>
      </c>
      <c r="D29" s="103"/>
      <c r="E29" s="117"/>
      <c r="F29" s="41">
        <f>SUMIF('MONTHLY SHEET'!$C$5:$C$104,C29,'MONTHLY SHEET'!$F$5:$F$104)</f>
        <v>0</v>
      </c>
      <c r="G29" s="33">
        <f>SUMIF('MONTHLY SHEET'!$C$5:$C$104,C29,'MONTHLY SHEET'!$G$5:$G$104)</f>
        <v>0</v>
      </c>
      <c r="H29" s="33">
        <f>SUMIF('MONTHLY SHEET'!$C$5:$C$104,C29,'MONTHLY SHEET'!$H$5:$H$104)</f>
        <v>0</v>
      </c>
      <c r="I29" s="33">
        <f>SUMIF('MONTHLY SHEET'!$C$5:$C$104,C29,'MONTHLY SHEET'!$I$5:$I$104)</f>
        <v>0</v>
      </c>
      <c r="J29" s="33">
        <f>SUMIF('MONTHLY SHEET'!$C$5:$C$104,C29,'MONTHLY SHEET'!$J$5:$J$104)</f>
        <v>0</v>
      </c>
      <c r="K29" s="33">
        <f>SUMIF('MONTHLY SHEET'!$C$5:$C$104,C29,'MONTHLY SHEET'!$K$5:$K$104)</f>
        <v>0</v>
      </c>
      <c r="L29" s="33">
        <f>SUMIF('MONTHLY SHEET'!$C$5:$C$104,C29,'MONTHLY SHEET'!$L$5:$L$104)</f>
        <v>0</v>
      </c>
      <c r="M29" s="33">
        <f>SUMIF('MONTHLY SHEET'!$C$5:$C$104,C29,'MONTHLY SHEET'!$M$5:$M$104)</f>
        <v>0</v>
      </c>
      <c r="N29" s="33">
        <f>SUMIF('MONTHLY SHEET'!$C$5:$C$104,C29,'MONTHLY SHEET'!$N$5:$N$104)</f>
        <v>0</v>
      </c>
      <c r="O29" s="33">
        <f>SUMIF('MONTHLY SHEET'!$C$5:$C$104,C29,'MONTHLY SHEET'!$O$5:$O$104)</f>
        <v>0</v>
      </c>
      <c r="P29" s="33">
        <f>SUMIF('MONTHLY SHEET'!$C$5:$C$104,C29,'MONTHLY SHEET'!$P$5:$P$104)</f>
        <v>0</v>
      </c>
      <c r="Q29" s="33">
        <f>SUMIF('MONTHLY SHEET'!$C$5:$C$104,C29,'MONTHLY SHEET'!$Q$5:$Q$104)</f>
        <v>0</v>
      </c>
      <c r="R29" s="33">
        <f>SUMIF('MONTHLY SHEET'!$C$5:$C$104,C29,'MONTHLY SHEET'!$R$5:$R$104)</f>
        <v>0</v>
      </c>
      <c r="S29" s="42">
        <f>SUMIF('MONTHLY SHEET'!$C$5:$C$104,C29,'MONTHLY SHEET'!$S$5:$S$104)</f>
        <v>0</v>
      </c>
      <c r="T29" s="83">
        <f>SUMIF('MONTHLY SHEET'!$C$5:$C$104,C29,'MONTHLY SHEET'!$T$5:$T$104)</f>
        <v>0</v>
      </c>
      <c r="U29" s="33">
        <f>SUMIF('MONTHLY SHEET'!$C$5:$C$104,C29,'MONTHLY SHEET'!$U$5:$U$104)</f>
        <v>0</v>
      </c>
      <c r="V29" s="42">
        <f>SUMIF('MONTHLY SHEET'!$C$5:$C$104,C29,'MONTHLY SHEET'!$V$5:$V$104)</f>
        <v>0</v>
      </c>
      <c r="W29" s="43">
        <f t="shared" si="0"/>
        <v>0</v>
      </c>
      <c r="X29" s="119">
        <v>0</v>
      </c>
      <c r="Y29" s="119"/>
      <c r="Z29" s="119"/>
      <c r="AA29" s="32">
        <f t="shared" si="1"/>
        <v>0</v>
      </c>
      <c r="AB29" s="32">
        <f t="shared" si="2"/>
        <v>0</v>
      </c>
      <c r="AC29" s="119"/>
      <c r="AD29" s="32">
        <f t="shared" si="4"/>
        <v>0</v>
      </c>
      <c r="AE29" s="32">
        <f t="shared" si="3"/>
        <v>0</v>
      </c>
      <c r="AF29" s="143">
        <f t="shared" si="5"/>
        <v>0</v>
      </c>
      <c r="AG29" s="43">
        <f t="shared" si="6"/>
        <v>0</v>
      </c>
      <c r="AH29" s="122">
        <v>0</v>
      </c>
      <c r="AI29" s="93">
        <f t="shared" si="7"/>
        <v>0</v>
      </c>
      <c r="AJ29" s="91">
        <f t="shared" si="8"/>
        <v>0</v>
      </c>
      <c r="AK29" s="119"/>
      <c r="AL29" s="32">
        <f t="shared" si="9"/>
        <v>0</v>
      </c>
      <c r="AM29" s="33">
        <f>SUMIF('MONTHLY SHEET'!$C$5:$C$104,C29,'MONTHLY SHEET'!$W$5:$W$104)</f>
        <v>0</v>
      </c>
      <c r="AN29" s="30">
        <f t="shared" si="10"/>
        <v>0</v>
      </c>
      <c r="AO29" s="26">
        <f t="shared" si="11"/>
        <v>0</v>
      </c>
    </row>
    <row r="30" spans="2:41" ht="15.6" x14ac:dyDescent="0.3">
      <c r="B30" s="18">
        <v>26</v>
      </c>
      <c r="C30" s="40" t="str" cm="1">
        <f t="array" ref="C30">IFERROR(INDEX('MONTHLY SHEET'!$C$5:$C$104, MATCH(0, INDEX(COUNTIF(C$4:C29, 'MONTHLY SHEET'!$C$5:$C$104), 0, 0), 0)), "")</f>
        <v/>
      </c>
      <c r="D30" s="103"/>
      <c r="E30" s="117"/>
      <c r="F30" s="41">
        <f>SUMIF('MONTHLY SHEET'!$C$5:$C$104,C30,'MONTHLY SHEET'!$F$5:$F$104)</f>
        <v>0</v>
      </c>
      <c r="G30" s="33">
        <f>SUMIF('MONTHLY SHEET'!$C$5:$C$104,C30,'MONTHLY SHEET'!$G$5:$G$104)</f>
        <v>0</v>
      </c>
      <c r="H30" s="33">
        <f>SUMIF('MONTHLY SHEET'!$C$5:$C$104,C30,'MONTHLY SHEET'!$H$5:$H$104)</f>
        <v>0</v>
      </c>
      <c r="I30" s="33">
        <f>SUMIF('MONTHLY SHEET'!$C$5:$C$104,C30,'MONTHLY SHEET'!$I$5:$I$104)</f>
        <v>0</v>
      </c>
      <c r="J30" s="33">
        <f>SUMIF('MONTHLY SHEET'!$C$5:$C$104,C30,'MONTHLY SHEET'!$J$5:$J$104)</f>
        <v>0</v>
      </c>
      <c r="K30" s="33">
        <f>SUMIF('MONTHLY SHEET'!$C$5:$C$104,C30,'MONTHLY SHEET'!$K$5:$K$104)</f>
        <v>0</v>
      </c>
      <c r="L30" s="33">
        <f>SUMIF('MONTHLY SHEET'!$C$5:$C$104,C30,'MONTHLY SHEET'!$L$5:$L$104)</f>
        <v>0</v>
      </c>
      <c r="M30" s="33">
        <f>SUMIF('MONTHLY SHEET'!$C$5:$C$104,C30,'MONTHLY SHEET'!$M$5:$M$104)</f>
        <v>0</v>
      </c>
      <c r="N30" s="33">
        <f>SUMIF('MONTHLY SHEET'!$C$5:$C$104,C30,'MONTHLY SHEET'!$N$5:$N$104)</f>
        <v>0</v>
      </c>
      <c r="O30" s="33">
        <f>SUMIF('MONTHLY SHEET'!$C$5:$C$104,C30,'MONTHLY SHEET'!$O$5:$O$104)</f>
        <v>0</v>
      </c>
      <c r="P30" s="33">
        <f>SUMIF('MONTHLY SHEET'!$C$5:$C$104,C30,'MONTHLY SHEET'!$P$5:$P$104)</f>
        <v>0</v>
      </c>
      <c r="Q30" s="33">
        <f>SUMIF('MONTHLY SHEET'!$C$5:$C$104,C30,'MONTHLY SHEET'!$Q$5:$Q$104)</f>
        <v>0</v>
      </c>
      <c r="R30" s="33">
        <f>SUMIF('MONTHLY SHEET'!$C$5:$C$104,C30,'MONTHLY SHEET'!$R$5:$R$104)</f>
        <v>0</v>
      </c>
      <c r="S30" s="42">
        <f>SUMIF('MONTHLY SHEET'!$C$5:$C$104,C30,'MONTHLY SHEET'!$S$5:$S$104)</f>
        <v>0</v>
      </c>
      <c r="T30" s="83">
        <f>SUMIF('MONTHLY SHEET'!$C$5:$C$104,C30,'MONTHLY SHEET'!$T$5:$T$104)</f>
        <v>0</v>
      </c>
      <c r="U30" s="33">
        <f>SUMIF('MONTHLY SHEET'!$C$5:$C$104,C30,'MONTHLY SHEET'!$U$5:$U$104)</f>
        <v>0</v>
      </c>
      <c r="V30" s="42">
        <f>SUMIF('MONTHLY SHEET'!$C$5:$C$104,C30,'MONTHLY SHEET'!$V$5:$V$104)</f>
        <v>0</v>
      </c>
      <c r="W30" s="43">
        <f t="shared" si="0"/>
        <v>0</v>
      </c>
      <c r="X30" s="119">
        <v>0</v>
      </c>
      <c r="Y30" s="119"/>
      <c r="Z30" s="119"/>
      <c r="AA30" s="32">
        <f t="shared" si="1"/>
        <v>0</v>
      </c>
      <c r="AB30" s="32">
        <f t="shared" si="2"/>
        <v>0</v>
      </c>
      <c r="AC30" s="119"/>
      <c r="AD30" s="32">
        <f t="shared" si="4"/>
        <v>0</v>
      </c>
      <c r="AE30" s="32">
        <f t="shared" si="3"/>
        <v>0</v>
      </c>
      <c r="AF30" s="143">
        <f t="shared" si="5"/>
        <v>0</v>
      </c>
      <c r="AG30" s="43">
        <f t="shared" si="6"/>
        <v>0</v>
      </c>
      <c r="AH30" s="122">
        <v>0</v>
      </c>
      <c r="AI30" s="93">
        <f t="shared" si="7"/>
        <v>0</v>
      </c>
      <c r="AJ30" s="91">
        <f t="shared" si="8"/>
        <v>0</v>
      </c>
      <c r="AK30" s="119"/>
      <c r="AL30" s="32">
        <f t="shared" si="9"/>
        <v>0</v>
      </c>
      <c r="AM30" s="33">
        <f>SUMIF('MONTHLY SHEET'!$C$5:$C$104,C30,'MONTHLY SHEET'!$W$5:$W$104)</f>
        <v>0</v>
      </c>
      <c r="AN30" s="30">
        <f t="shared" si="10"/>
        <v>0</v>
      </c>
      <c r="AO30" s="26">
        <f t="shared" si="11"/>
        <v>0</v>
      </c>
    </row>
    <row r="31" spans="2:41" ht="15.6" x14ac:dyDescent="0.3">
      <c r="B31" s="18">
        <v>27</v>
      </c>
      <c r="C31" s="40" t="str" cm="1">
        <f t="array" ref="C31">IFERROR(INDEX('MONTHLY SHEET'!$C$5:$C$104, MATCH(0, INDEX(COUNTIF(C$4:C30, 'MONTHLY SHEET'!$C$5:$C$104), 0, 0), 0)), "")</f>
        <v/>
      </c>
      <c r="D31" s="103"/>
      <c r="E31" s="117"/>
      <c r="F31" s="41">
        <f>SUMIF('MONTHLY SHEET'!$C$5:$C$104,C31,'MONTHLY SHEET'!$F$5:$F$104)</f>
        <v>0</v>
      </c>
      <c r="G31" s="33">
        <f>SUMIF('MONTHLY SHEET'!$C$5:$C$104,C31,'MONTHLY SHEET'!$G$5:$G$104)</f>
        <v>0</v>
      </c>
      <c r="H31" s="33">
        <f>SUMIF('MONTHLY SHEET'!$C$5:$C$104,C31,'MONTHLY SHEET'!$H$5:$H$104)</f>
        <v>0</v>
      </c>
      <c r="I31" s="33">
        <f>SUMIF('MONTHLY SHEET'!$C$5:$C$104,C31,'MONTHLY SHEET'!$I$5:$I$104)</f>
        <v>0</v>
      </c>
      <c r="J31" s="33">
        <f>SUMIF('MONTHLY SHEET'!$C$5:$C$104,C31,'MONTHLY SHEET'!$J$5:$J$104)</f>
        <v>0</v>
      </c>
      <c r="K31" s="33">
        <f>SUMIF('MONTHLY SHEET'!$C$5:$C$104,C31,'MONTHLY SHEET'!$K$5:$K$104)</f>
        <v>0</v>
      </c>
      <c r="L31" s="33">
        <f>SUMIF('MONTHLY SHEET'!$C$5:$C$104,C31,'MONTHLY SHEET'!$L$5:$L$104)</f>
        <v>0</v>
      </c>
      <c r="M31" s="33">
        <f>SUMIF('MONTHLY SHEET'!$C$5:$C$104,C31,'MONTHLY SHEET'!$M$5:$M$104)</f>
        <v>0</v>
      </c>
      <c r="N31" s="33">
        <f>SUMIF('MONTHLY SHEET'!$C$5:$C$104,C31,'MONTHLY SHEET'!$N$5:$N$104)</f>
        <v>0</v>
      </c>
      <c r="O31" s="33">
        <f>SUMIF('MONTHLY SHEET'!$C$5:$C$104,C31,'MONTHLY SHEET'!$O$5:$O$104)</f>
        <v>0</v>
      </c>
      <c r="P31" s="33">
        <f>SUMIF('MONTHLY SHEET'!$C$5:$C$104,C31,'MONTHLY SHEET'!$P$5:$P$104)</f>
        <v>0</v>
      </c>
      <c r="Q31" s="33">
        <f>SUMIF('MONTHLY SHEET'!$C$5:$C$104,C31,'MONTHLY SHEET'!$Q$5:$Q$104)</f>
        <v>0</v>
      </c>
      <c r="R31" s="33">
        <f>SUMIF('MONTHLY SHEET'!$C$5:$C$104,C31,'MONTHLY SHEET'!$R$5:$R$104)</f>
        <v>0</v>
      </c>
      <c r="S31" s="42">
        <f>SUMIF('MONTHLY SHEET'!$C$5:$C$104,C31,'MONTHLY SHEET'!$S$5:$S$104)</f>
        <v>0</v>
      </c>
      <c r="T31" s="83">
        <f>SUMIF('MONTHLY SHEET'!$C$5:$C$104,C31,'MONTHLY SHEET'!$T$5:$T$104)</f>
        <v>0</v>
      </c>
      <c r="U31" s="33">
        <f>SUMIF('MONTHLY SHEET'!$C$5:$C$104,C31,'MONTHLY SHEET'!$U$5:$U$104)</f>
        <v>0</v>
      </c>
      <c r="V31" s="42">
        <f>SUMIF('MONTHLY SHEET'!$C$5:$C$104,C31,'MONTHLY SHEET'!$V$5:$V$104)</f>
        <v>0</v>
      </c>
      <c r="W31" s="43">
        <f t="shared" si="0"/>
        <v>0</v>
      </c>
      <c r="X31" s="119">
        <v>0</v>
      </c>
      <c r="Y31" s="119"/>
      <c r="Z31" s="119"/>
      <c r="AA31" s="32">
        <f t="shared" si="1"/>
        <v>0</v>
      </c>
      <c r="AB31" s="32">
        <f t="shared" si="2"/>
        <v>0</v>
      </c>
      <c r="AC31" s="119"/>
      <c r="AD31" s="32">
        <f t="shared" si="4"/>
        <v>0</v>
      </c>
      <c r="AE31" s="32">
        <f t="shared" si="3"/>
        <v>0</v>
      </c>
      <c r="AF31" s="143">
        <f t="shared" si="5"/>
        <v>0</v>
      </c>
      <c r="AG31" s="43">
        <f t="shared" si="6"/>
        <v>0</v>
      </c>
      <c r="AH31" s="122">
        <v>0</v>
      </c>
      <c r="AI31" s="93">
        <f t="shared" si="7"/>
        <v>0</v>
      </c>
      <c r="AJ31" s="91">
        <f t="shared" si="8"/>
        <v>0</v>
      </c>
      <c r="AK31" s="119"/>
      <c r="AL31" s="32">
        <f t="shared" si="9"/>
        <v>0</v>
      </c>
      <c r="AM31" s="33">
        <f>SUMIF('MONTHLY SHEET'!$C$5:$C$104,C31,'MONTHLY SHEET'!$W$5:$W$104)</f>
        <v>0</v>
      </c>
      <c r="AN31" s="30">
        <f t="shared" si="10"/>
        <v>0</v>
      </c>
      <c r="AO31" s="26">
        <f t="shared" si="11"/>
        <v>0</v>
      </c>
    </row>
    <row r="32" spans="2:41" ht="15.6" x14ac:dyDescent="0.3">
      <c r="B32" s="18">
        <v>28</v>
      </c>
      <c r="C32" s="40" t="str" cm="1">
        <f t="array" ref="C32">IFERROR(INDEX('MONTHLY SHEET'!$C$5:$C$104, MATCH(0, INDEX(COUNTIF(C$4:C31, 'MONTHLY SHEET'!$C$5:$C$104), 0, 0), 0)), "")</f>
        <v/>
      </c>
      <c r="D32" s="103"/>
      <c r="E32" s="117"/>
      <c r="F32" s="41">
        <f>SUMIF('MONTHLY SHEET'!$C$5:$C$104,C32,'MONTHLY SHEET'!$F$5:$F$104)</f>
        <v>0</v>
      </c>
      <c r="G32" s="33">
        <f>SUMIF('MONTHLY SHEET'!$C$5:$C$104,C32,'MONTHLY SHEET'!$G$5:$G$104)</f>
        <v>0</v>
      </c>
      <c r="H32" s="33">
        <f>SUMIF('MONTHLY SHEET'!$C$5:$C$104,C32,'MONTHLY SHEET'!$H$5:$H$104)</f>
        <v>0</v>
      </c>
      <c r="I32" s="33">
        <f>SUMIF('MONTHLY SHEET'!$C$5:$C$104,C32,'MONTHLY SHEET'!$I$5:$I$104)</f>
        <v>0</v>
      </c>
      <c r="J32" s="33">
        <f>SUMIF('MONTHLY SHEET'!$C$5:$C$104,C32,'MONTHLY SHEET'!$J$5:$J$104)</f>
        <v>0</v>
      </c>
      <c r="K32" s="33">
        <f>SUMIF('MONTHLY SHEET'!$C$5:$C$104,C32,'MONTHLY SHEET'!$K$5:$K$104)</f>
        <v>0</v>
      </c>
      <c r="L32" s="33">
        <f>SUMIF('MONTHLY SHEET'!$C$5:$C$104,C32,'MONTHLY SHEET'!$L$5:$L$104)</f>
        <v>0</v>
      </c>
      <c r="M32" s="33">
        <f>SUMIF('MONTHLY SHEET'!$C$5:$C$104,C32,'MONTHLY SHEET'!$M$5:$M$104)</f>
        <v>0</v>
      </c>
      <c r="N32" s="33">
        <f>SUMIF('MONTHLY SHEET'!$C$5:$C$104,C32,'MONTHLY SHEET'!$N$5:$N$104)</f>
        <v>0</v>
      </c>
      <c r="O32" s="33">
        <f>SUMIF('MONTHLY SHEET'!$C$5:$C$104,C32,'MONTHLY SHEET'!$O$5:$O$104)</f>
        <v>0</v>
      </c>
      <c r="P32" s="33">
        <f>SUMIF('MONTHLY SHEET'!$C$5:$C$104,C32,'MONTHLY SHEET'!$P$5:$P$104)</f>
        <v>0</v>
      </c>
      <c r="Q32" s="33">
        <f>SUMIF('MONTHLY SHEET'!$C$5:$C$104,C32,'MONTHLY SHEET'!$Q$5:$Q$104)</f>
        <v>0</v>
      </c>
      <c r="R32" s="33">
        <f>SUMIF('MONTHLY SHEET'!$C$5:$C$104,C32,'MONTHLY SHEET'!$R$5:$R$104)</f>
        <v>0</v>
      </c>
      <c r="S32" s="42">
        <f>SUMIF('MONTHLY SHEET'!$C$5:$C$104,C32,'MONTHLY SHEET'!$S$5:$S$104)</f>
        <v>0</v>
      </c>
      <c r="T32" s="83">
        <f>SUMIF('MONTHLY SHEET'!$C$5:$C$104,C32,'MONTHLY SHEET'!$T$5:$T$104)</f>
        <v>0</v>
      </c>
      <c r="U32" s="33">
        <f>SUMIF('MONTHLY SHEET'!$C$5:$C$104,C32,'MONTHLY SHEET'!$U$5:$U$104)</f>
        <v>0</v>
      </c>
      <c r="V32" s="42">
        <f>SUMIF('MONTHLY SHEET'!$C$5:$C$104,C32,'MONTHLY SHEET'!$V$5:$V$104)</f>
        <v>0</v>
      </c>
      <c r="W32" s="43">
        <f t="shared" si="0"/>
        <v>0</v>
      </c>
      <c r="X32" s="119">
        <v>0</v>
      </c>
      <c r="Y32" s="119"/>
      <c r="Z32" s="119"/>
      <c r="AA32" s="32">
        <f t="shared" si="1"/>
        <v>0</v>
      </c>
      <c r="AB32" s="32">
        <f t="shared" si="2"/>
        <v>0</v>
      </c>
      <c r="AC32" s="119"/>
      <c r="AD32" s="32">
        <f t="shared" si="4"/>
        <v>0</v>
      </c>
      <c r="AE32" s="32">
        <f t="shared" si="3"/>
        <v>0</v>
      </c>
      <c r="AF32" s="143">
        <f t="shared" si="5"/>
        <v>0</v>
      </c>
      <c r="AG32" s="43">
        <f t="shared" si="6"/>
        <v>0</v>
      </c>
      <c r="AH32" s="122">
        <v>0</v>
      </c>
      <c r="AI32" s="93">
        <f t="shared" si="7"/>
        <v>0</v>
      </c>
      <c r="AJ32" s="91">
        <f t="shared" si="8"/>
        <v>0</v>
      </c>
      <c r="AK32" s="119"/>
      <c r="AL32" s="32">
        <f t="shared" si="9"/>
        <v>0</v>
      </c>
      <c r="AM32" s="33">
        <f>SUMIF('MONTHLY SHEET'!$C$5:$C$104,C32,'MONTHLY SHEET'!$W$5:$W$104)</f>
        <v>0</v>
      </c>
      <c r="AN32" s="30">
        <f t="shared" si="10"/>
        <v>0</v>
      </c>
      <c r="AO32" s="26">
        <f t="shared" si="11"/>
        <v>0</v>
      </c>
    </row>
    <row r="33" spans="2:41" ht="15.6" x14ac:dyDescent="0.3">
      <c r="B33" s="18">
        <v>29</v>
      </c>
      <c r="C33" s="40" t="str" cm="1">
        <f t="array" ref="C33">IFERROR(INDEX('MONTHLY SHEET'!$C$5:$C$104, MATCH(0, INDEX(COUNTIF(C$4:C32, 'MONTHLY SHEET'!$C$5:$C$104), 0, 0), 0)), "")</f>
        <v/>
      </c>
      <c r="D33" s="103"/>
      <c r="E33" s="117"/>
      <c r="F33" s="41">
        <f>SUMIF('MONTHLY SHEET'!$C$5:$C$104,C33,'MONTHLY SHEET'!$F$5:$F$104)</f>
        <v>0</v>
      </c>
      <c r="G33" s="33">
        <f>SUMIF('MONTHLY SHEET'!$C$5:$C$104,C33,'MONTHLY SHEET'!$G$5:$G$104)</f>
        <v>0</v>
      </c>
      <c r="H33" s="33">
        <f>SUMIF('MONTHLY SHEET'!$C$5:$C$104,C33,'MONTHLY SHEET'!$H$5:$H$104)</f>
        <v>0</v>
      </c>
      <c r="I33" s="33">
        <f>SUMIF('MONTHLY SHEET'!$C$5:$C$104,C33,'MONTHLY SHEET'!$I$5:$I$104)</f>
        <v>0</v>
      </c>
      <c r="J33" s="33">
        <f>SUMIF('MONTHLY SHEET'!$C$5:$C$104,C33,'MONTHLY SHEET'!$J$5:$J$104)</f>
        <v>0</v>
      </c>
      <c r="K33" s="33">
        <f>SUMIF('MONTHLY SHEET'!$C$5:$C$104,C33,'MONTHLY SHEET'!$K$5:$K$104)</f>
        <v>0</v>
      </c>
      <c r="L33" s="33">
        <f>SUMIF('MONTHLY SHEET'!$C$5:$C$104,C33,'MONTHLY SHEET'!$L$5:$L$104)</f>
        <v>0</v>
      </c>
      <c r="M33" s="33">
        <f>SUMIF('MONTHLY SHEET'!$C$5:$C$104,C33,'MONTHLY SHEET'!$M$5:$M$104)</f>
        <v>0</v>
      </c>
      <c r="N33" s="33">
        <f>SUMIF('MONTHLY SHEET'!$C$5:$C$104,C33,'MONTHLY SHEET'!$N$5:$N$104)</f>
        <v>0</v>
      </c>
      <c r="O33" s="33">
        <f>SUMIF('MONTHLY SHEET'!$C$5:$C$104,C33,'MONTHLY SHEET'!$O$5:$O$104)</f>
        <v>0</v>
      </c>
      <c r="P33" s="33">
        <f>SUMIF('MONTHLY SHEET'!$C$5:$C$104,C33,'MONTHLY SHEET'!$P$5:$P$104)</f>
        <v>0</v>
      </c>
      <c r="Q33" s="33">
        <f>SUMIF('MONTHLY SHEET'!$C$5:$C$104,C33,'MONTHLY SHEET'!$Q$5:$Q$104)</f>
        <v>0</v>
      </c>
      <c r="R33" s="33">
        <f>SUMIF('MONTHLY SHEET'!$C$5:$C$104,C33,'MONTHLY SHEET'!$R$5:$R$104)</f>
        <v>0</v>
      </c>
      <c r="S33" s="42">
        <f>SUMIF('MONTHLY SHEET'!$C$5:$C$104,C33,'MONTHLY SHEET'!$S$5:$S$104)</f>
        <v>0</v>
      </c>
      <c r="T33" s="83">
        <f>SUMIF('MONTHLY SHEET'!$C$5:$C$104,C33,'MONTHLY SHEET'!$T$5:$T$104)</f>
        <v>0</v>
      </c>
      <c r="U33" s="33">
        <f>SUMIF('MONTHLY SHEET'!$C$5:$C$104,C33,'MONTHLY SHEET'!$U$5:$U$104)</f>
        <v>0</v>
      </c>
      <c r="V33" s="42">
        <f>SUMIF('MONTHLY SHEET'!$C$5:$C$104,C33,'MONTHLY SHEET'!$V$5:$V$104)</f>
        <v>0</v>
      </c>
      <c r="W33" s="43">
        <f t="shared" si="0"/>
        <v>0</v>
      </c>
      <c r="X33" s="119">
        <v>0</v>
      </c>
      <c r="Y33" s="119"/>
      <c r="Z33" s="119"/>
      <c r="AA33" s="32">
        <f t="shared" si="1"/>
        <v>0</v>
      </c>
      <c r="AB33" s="32">
        <f t="shared" si="2"/>
        <v>0</v>
      </c>
      <c r="AC33" s="119"/>
      <c r="AD33" s="32">
        <f t="shared" si="4"/>
        <v>0</v>
      </c>
      <c r="AE33" s="32">
        <f t="shared" si="3"/>
        <v>0</v>
      </c>
      <c r="AF33" s="143">
        <f t="shared" si="5"/>
        <v>0</v>
      </c>
      <c r="AG33" s="43">
        <f t="shared" si="6"/>
        <v>0</v>
      </c>
      <c r="AH33" s="122">
        <v>0</v>
      </c>
      <c r="AI33" s="93">
        <f t="shared" si="7"/>
        <v>0</v>
      </c>
      <c r="AJ33" s="91">
        <f t="shared" si="8"/>
        <v>0</v>
      </c>
      <c r="AK33" s="119"/>
      <c r="AL33" s="32">
        <f t="shared" si="9"/>
        <v>0</v>
      </c>
      <c r="AM33" s="33">
        <f>SUMIF('MONTHLY SHEET'!$C$5:$C$104,C33,'MONTHLY SHEET'!$W$5:$W$104)</f>
        <v>0</v>
      </c>
      <c r="AN33" s="30">
        <f t="shared" si="10"/>
        <v>0</v>
      </c>
      <c r="AO33" s="26">
        <f t="shared" si="11"/>
        <v>0</v>
      </c>
    </row>
    <row r="34" spans="2:41" ht="15.6" x14ac:dyDescent="0.3">
      <c r="B34" s="18">
        <v>30</v>
      </c>
      <c r="C34" s="40" t="str" cm="1">
        <f t="array" ref="C34">IFERROR(INDEX('MONTHLY SHEET'!$C$5:$C$104, MATCH(0, INDEX(COUNTIF(C$4:C33, 'MONTHLY SHEET'!$C$5:$C$104), 0, 0), 0)), "")</f>
        <v/>
      </c>
      <c r="D34" s="103"/>
      <c r="E34" s="117"/>
      <c r="F34" s="41">
        <f>SUMIF('MONTHLY SHEET'!$C$5:$C$104,C34,'MONTHLY SHEET'!$F$5:$F$104)</f>
        <v>0</v>
      </c>
      <c r="G34" s="33">
        <f>SUMIF('MONTHLY SHEET'!$C$5:$C$104,C34,'MONTHLY SHEET'!$G$5:$G$104)</f>
        <v>0</v>
      </c>
      <c r="H34" s="33">
        <f>SUMIF('MONTHLY SHEET'!$C$5:$C$104,C34,'MONTHLY SHEET'!$H$5:$H$104)</f>
        <v>0</v>
      </c>
      <c r="I34" s="33">
        <f>SUMIF('MONTHLY SHEET'!$C$5:$C$104,C34,'MONTHLY SHEET'!$I$5:$I$104)</f>
        <v>0</v>
      </c>
      <c r="J34" s="33">
        <f>SUMIF('MONTHLY SHEET'!$C$5:$C$104,C34,'MONTHLY SHEET'!$J$5:$J$104)</f>
        <v>0</v>
      </c>
      <c r="K34" s="33">
        <f>SUMIF('MONTHLY SHEET'!$C$5:$C$104,C34,'MONTHLY SHEET'!$K$5:$K$104)</f>
        <v>0</v>
      </c>
      <c r="L34" s="33">
        <f>SUMIF('MONTHLY SHEET'!$C$5:$C$104,C34,'MONTHLY SHEET'!$L$5:$L$104)</f>
        <v>0</v>
      </c>
      <c r="M34" s="33">
        <f>SUMIF('MONTHLY SHEET'!$C$5:$C$104,C34,'MONTHLY SHEET'!$M$5:$M$104)</f>
        <v>0</v>
      </c>
      <c r="N34" s="33">
        <f>SUMIF('MONTHLY SHEET'!$C$5:$C$104,C34,'MONTHLY SHEET'!$N$5:$N$104)</f>
        <v>0</v>
      </c>
      <c r="O34" s="33">
        <f>SUMIF('MONTHLY SHEET'!$C$5:$C$104,C34,'MONTHLY SHEET'!$O$5:$O$104)</f>
        <v>0</v>
      </c>
      <c r="P34" s="33">
        <f>SUMIF('MONTHLY SHEET'!$C$5:$C$104,C34,'MONTHLY SHEET'!$P$5:$P$104)</f>
        <v>0</v>
      </c>
      <c r="Q34" s="33">
        <f>SUMIF('MONTHLY SHEET'!$C$5:$C$104,C34,'MONTHLY SHEET'!$Q$5:$Q$104)</f>
        <v>0</v>
      </c>
      <c r="R34" s="33">
        <f>SUMIF('MONTHLY SHEET'!$C$5:$C$104,C34,'MONTHLY SHEET'!$R$5:$R$104)</f>
        <v>0</v>
      </c>
      <c r="S34" s="42">
        <f>SUMIF('MONTHLY SHEET'!$C$5:$C$104,C34,'MONTHLY SHEET'!$S$5:$S$104)</f>
        <v>0</v>
      </c>
      <c r="T34" s="83">
        <f>SUMIF('MONTHLY SHEET'!$C$5:$C$104,C34,'MONTHLY SHEET'!$T$5:$T$104)</f>
        <v>0</v>
      </c>
      <c r="U34" s="33">
        <f>SUMIF('MONTHLY SHEET'!$C$5:$C$104,C34,'MONTHLY SHEET'!$U$5:$U$104)</f>
        <v>0</v>
      </c>
      <c r="V34" s="42">
        <f>SUMIF('MONTHLY SHEET'!$C$5:$C$104,C34,'MONTHLY SHEET'!$V$5:$V$104)</f>
        <v>0</v>
      </c>
      <c r="W34" s="43">
        <f t="shared" si="0"/>
        <v>0</v>
      </c>
      <c r="X34" s="119">
        <v>0</v>
      </c>
      <c r="Y34" s="119"/>
      <c r="Z34" s="119"/>
      <c r="AA34" s="32">
        <f t="shared" si="1"/>
        <v>0</v>
      </c>
      <c r="AB34" s="32">
        <f t="shared" si="2"/>
        <v>0</v>
      </c>
      <c r="AC34" s="119"/>
      <c r="AD34" s="32">
        <f t="shared" si="4"/>
        <v>0</v>
      </c>
      <c r="AE34" s="32">
        <f t="shared" si="3"/>
        <v>0</v>
      </c>
      <c r="AF34" s="143">
        <f t="shared" si="5"/>
        <v>0</v>
      </c>
      <c r="AG34" s="43">
        <f t="shared" si="6"/>
        <v>0</v>
      </c>
      <c r="AH34" s="122">
        <v>0</v>
      </c>
      <c r="AI34" s="93">
        <f t="shared" si="7"/>
        <v>0</v>
      </c>
      <c r="AJ34" s="91">
        <f t="shared" si="8"/>
        <v>0</v>
      </c>
      <c r="AK34" s="119"/>
      <c r="AL34" s="32">
        <f t="shared" si="9"/>
        <v>0</v>
      </c>
      <c r="AM34" s="33">
        <f>SUMIF('MONTHLY SHEET'!$C$5:$C$104,C34,'MONTHLY SHEET'!$W$5:$W$104)</f>
        <v>0</v>
      </c>
      <c r="AN34" s="30">
        <f t="shared" si="10"/>
        <v>0</v>
      </c>
      <c r="AO34" s="26">
        <f t="shared" si="11"/>
        <v>0</v>
      </c>
    </row>
    <row r="35" spans="2:41" ht="15.6" x14ac:dyDescent="0.3">
      <c r="B35" s="18">
        <v>31</v>
      </c>
      <c r="C35" s="40" t="str" cm="1">
        <f t="array" ref="C35">IFERROR(INDEX('MONTHLY SHEET'!$C$5:$C$104, MATCH(0, INDEX(COUNTIF(C$4:C34, 'MONTHLY SHEET'!$C$5:$C$104), 0, 0), 0)), "")</f>
        <v/>
      </c>
      <c r="D35" s="103"/>
      <c r="E35" s="117"/>
      <c r="F35" s="41">
        <f>SUMIF('MONTHLY SHEET'!$C$5:$C$104,C35,'MONTHLY SHEET'!$F$5:$F$104)</f>
        <v>0</v>
      </c>
      <c r="G35" s="33">
        <f>SUMIF('MONTHLY SHEET'!$C$5:$C$104,C35,'MONTHLY SHEET'!$G$5:$G$104)</f>
        <v>0</v>
      </c>
      <c r="H35" s="33">
        <f>SUMIF('MONTHLY SHEET'!$C$5:$C$104,C35,'MONTHLY SHEET'!$H$5:$H$104)</f>
        <v>0</v>
      </c>
      <c r="I35" s="33">
        <f>SUMIF('MONTHLY SHEET'!$C$5:$C$104,C35,'MONTHLY SHEET'!$I$5:$I$104)</f>
        <v>0</v>
      </c>
      <c r="J35" s="33">
        <f>SUMIF('MONTHLY SHEET'!$C$5:$C$104,C35,'MONTHLY SHEET'!$J$5:$J$104)</f>
        <v>0</v>
      </c>
      <c r="K35" s="33">
        <f>SUMIF('MONTHLY SHEET'!$C$5:$C$104,C35,'MONTHLY SHEET'!$K$5:$K$104)</f>
        <v>0</v>
      </c>
      <c r="L35" s="33">
        <f>SUMIF('MONTHLY SHEET'!$C$5:$C$104,C35,'MONTHLY SHEET'!$L$5:$L$104)</f>
        <v>0</v>
      </c>
      <c r="M35" s="33">
        <f>SUMIF('MONTHLY SHEET'!$C$5:$C$104,C35,'MONTHLY SHEET'!$M$5:$M$104)</f>
        <v>0</v>
      </c>
      <c r="N35" s="33">
        <f>SUMIF('MONTHLY SHEET'!$C$5:$C$104,C35,'MONTHLY SHEET'!$N$5:$N$104)</f>
        <v>0</v>
      </c>
      <c r="O35" s="33">
        <f>SUMIF('MONTHLY SHEET'!$C$5:$C$104,C35,'MONTHLY SHEET'!$O$5:$O$104)</f>
        <v>0</v>
      </c>
      <c r="P35" s="33">
        <f>SUMIF('MONTHLY SHEET'!$C$5:$C$104,C35,'MONTHLY SHEET'!$P$5:$P$104)</f>
        <v>0</v>
      </c>
      <c r="Q35" s="33">
        <f>SUMIF('MONTHLY SHEET'!$C$5:$C$104,C35,'MONTHLY SHEET'!$Q$5:$Q$104)</f>
        <v>0</v>
      </c>
      <c r="R35" s="33">
        <f>SUMIF('MONTHLY SHEET'!$C$5:$C$104,C35,'MONTHLY SHEET'!$R$5:$R$104)</f>
        <v>0</v>
      </c>
      <c r="S35" s="42">
        <f>SUMIF('MONTHLY SHEET'!$C$5:$C$104,C35,'MONTHLY SHEET'!$S$5:$S$104)</f>
        <v>0</v>
      </c>
      <c r="T35" s="83">
        <f>SUMIF('MONTHLY SHEET'!$C$5:$C$104,C35,'MONTHLY SHEET'!$T$5:$T$104)</f>
        <v>0</v>
      </c>
      <c r="U35" s="33">
        <f>SUMIF('MONTHLY SHEET'!$C$5:$C$104,C35,'MONTHLY SHEET'!$U$5:$U$104)</f>
        <v>0</v>
      </c>
      <c r="V35" s="42">
        <f>SUMIF('MONTHLY SHEET'!$C$5:$C$104,C35,'MONTHLY SHEET'!$V$5:$V$104)</f>
        <v>0</v>
      </c>
      <c r="W35" s="43">
        <f t="shared" si="0"/>
        <v>0</v>
      </c>
      <c r="X35" s="119">
        <v>0</v>
      </c>
      <c r="Y35" s="119"/>
      <c r="Z35" s="119"/>
      <c r="AA35" s="32">
        <f t="shared" si="1"/>
        <v>0</v>
      </c>
      <c r="AB35" s="32">
        <f t="shared" si="2"/>
        <v>0</v>
      </c>
      <c r="AC35" s="119"/>
      <c r="AD35" s="32">
        <f t="shared" si="4"/>
        <v>0</v>
      </c>
      <c r="AE35" s="32">
        <f t="shared" si="3"/>
        <v>0</v>
      </c>
      <c r="AF35" s="143">
        <f t="shared" si="5"/>
        <v>0</v>
      </c>
      <c r="AG35" s="43">
        <f t="shared" si="6"/>
        <v>0</v>
      </c>
      <c r="AH35" s="122">
        <v>0</v>
      </c>
      <c r="AI35" s="93">
        <f t="shared" si="7"/>
        <v>0</v>
      </c>
      <c r="AJ35" s="91">
        <f t="shared" si="8"/>
        <v>0</v>
      </c>
      <c r="AK35" s="119"/>
      <c r="AL35" s="32">
        <f t="shared" si="9"/>
        <v>0</v>
      </c>
      <c r="AM35" s="33">
        <f>SUMIF('MONTHLY SHEET'!$C$5:$C$104,C35,'MONTHLY SHEET'!$W$5:$W$104)</f>
        <v>0</v>
      </c>
      <c r="AN35" s="30">
        <f t="shared" si="10"/>
        <v>0</v>
      </c>
      <c r="AO35" s="26">
        <f t="shared" si="11"/>
        <v>0</v>
      </c>
    </row>
    <row r="36" spans="2:41" ht="15.6" x14ac:dyDescent="0.3">
      <c r="B36" s="18">
        <v>32</v>
      </c>
      <c r="C36" s="40" t="str" cm="1">
        <f t="array" ref="C36">IFERROR(INDEX('MONTHLY SHEET'!$C$5:$C$104, MATCH(0, INDEX(COUNTIF(C$4:C35, 'MONTHLY SHEET'!$C$5:$C$104), 0, 0), 0)), "")</f>
        <v/>
      </c>
      <c r="D36" s="103"/>
      <c r="E36" s="117"/>
      <c r="F36" s="41">
        <f>SUMIF('MONTHLY SHEET'!$C$5:$C$104,C36,'MONTHLY SHEET'!$F$5:$F$104)</f>
        <v>0</v>
      </c>
      <c r="G36" s="33">
        <f>SUMIF('MONTHLY SHEET'!$C$5:$C$104,C36,'MONTHLY SHEET'!$G$5:$G$104)</f>
        <v>0</v>
      </c>
      <c r="H36" s="33">
        <f>SUMIF('MONTHLY SHEET'!$C$5:$C$104,C36,'MONTHLY SHEET'!$H$5:$H$104)</f>
        <v>0</v>
      </c>
      <c r="I36" s="33">
        <f>SUMIF('MONTHLY SHEET'!$C$5:$C$104,C36,'MONTHLY SHEET'!$I$5:$I$104)</f>
        <v>0</v>
      </c>
      <c r="J36" s="33">
        <f>SUMIF('MONTHLY SHEET'!$C$5:$C$104,C36,'MONTHLY SHEET'!$J$5:$J$104)</f>
        <v>0</v>
      </c>
      <c r="K36" s="33">
        <f>SUMIF('MONTHLY SHEET'!$C$5:$C$104,C36,'MONTHLY SHEET'!$K$5:$K$104)</f>
        <v>0</v>
      </c>
      <c r="L36" s="33">
        <f>SUMIF('MONTHLY SHEET'!$C$5:$C$104,C36,'MONTHLY SHEET'!$L$5:$L$104)</f>
        <v>0</v>
      </c>
      <c r="M36" s="33">
        <f>SUMIF('MONTHLY SHEET'!$C$5:$C$104,C36,'MONTHLY SHEET'!$M$5:$M$104)</f>
        <v>0</v>
      </c>
      <c r="N36" s="33">
        <f>SUMIF('MONTHLY SHEET'!$C$5:$C$104,C36,'MONTHLY SHEET'!$N$5:$N$104)</f>
        <v>0</v>
      </c>
      <c r="O36" s="33">
        <f>SUMIF('MONTHLY SHEET'!$C$5:$C$104,C36,'MONTHLY SHEET'!$O$5:$O$104)</f>
        <v>0</v>
      </c>
      <c r="P36" s="33">
        <f>SUMIF('MONTHLY SHEET'!$C$5:$C$104,C36,'MONTHLY SHEET'!$P$5:$P$104)</f>
        <v>0</v>
      </c>
      <c r="Q36" s="33">
        <f>SUMIF('MONTHLY SHEET'!$C$5:$C$104,C36,'MONTHLY SHEET'!$Q$5:$Q$104)</f>
        <v>0</v>
      </c>
      <c r="R36" s="33">
        <f>SUMIF('MONTHLY SHEET'!$C$5:$C$104,C36,'MONTHLY SHEET'!$R$5:$R$104)</f>
        <v>0</v>
      </c>
      <c r="S36" s="42">
        <f>SUMIF('MONTHLY SHEET'!$C$5:$C$104,C36,'MONTHLY SHEET'!$S$5:$S$104)</f>
        <v>0</v>
      </c>
      <c r="T36" s="83">
        <f>SUMIF('MONTHLY SHEET'!$C$5:$C$104,C36,'MONTHLY SHEET'!$T$5:$T$104)</f>
        <v>0</v>
      </c>
      <c r="U36" s="33">
        <f>SUMIF('MONTHLY SHEET'!$C$5:$C$104,C36,'MONTHLY SHEET'!$U$5:$U$104)</f>
        <v>0</v>
      </c>
      <c r="V36" s="42">
        <f>SUMIF('MONTHLY SHEET'!$C$5:$C$104,C36,'MONTHLY SHEET'!$V$5:$V$104)</f>
        <v>0</v>
      </c>
      <c r="W36" s="43">
        <f t="shared" si="0"/>
        <v>0</v>
      </c>
      <c r="X36" s="119">
        <v>0</v>
      </c>
      <c r="Y36" s="119"/>
      <c r="Z36" s="119"/>
      <c r="AA36" s="32">
        <f t="shared" si="1"/>
        <v>0</v>
      </c>
      <c r="AB36" s="32">
        <f t="shared" si="2"/>
        <v>0</v>
      </c>
      <c r="AC36" s="119"/>
      <c r="AD36" s="32">
        <f t="shared" si="4"/>
        <v>0</v>
      </c>
      <c r="AE36" s="32">
        <f t="shared" si="3"/>
        <v>0</v>
      </c>
      <c r="AF36" s="143">
        <f t="shared" si="5"/>
        <v>0</v>
      </c>
      <c r="AG36" s="43">
        <f t="shared" si="6"/>
        <v>0</v>
      </c>
      <c r="AH36" s="122">
        <v>0</v>
      </c>
      <c r="AI36" s="93">
        <f t="shared" si="7"/>
        <v>0</v>
      </c>
      <c r="AJ36" s="91">
        <f t="shared" si="8"/>
        <v>0</v>
      </c>
      <c r="AK36" s="119"/>
      <c r="AL36" s="32">
        <f t="shared" si="9"/>
        <v>0</v>
      </c>
      <c r="AM36" s="33">
        <f>SUMIF('MONTHLY SHEET'!$C$5:$C$104,C36,'MONTHLY SHEET'!$W$5:$W$104)</f>
        <v>0</v>
      </c>
      <c r="AN36" s="30">
        <f t="shared" si="10"/>
        <v>0</v>
      </c>
      <c r="AO36" s="26">
        <f t="shared" si="11"/>
        <v>0</v>
      </c>
    </row>
    <row r="37" spans="2:41" ht="15.6" x14ac:dyDescent="0.3">
      <c r="B37" s="18">
        <v>33</v>
      </c>
      <c r="C37" s="40" t="str" cm="1">
        <f t="array" ref="C37">IFERROR(INDEX('MONTHLY SHEET'!$C$5:$C$104, MATCH(0, INDEX(COUNTIF(C$4:C36, 'MONTHLY SHEET'!$C$5:$C$104), 0, 0), 0)), "")</f>
        <v/>
      </c>
      <c r="D37" s="103"/>
      <c r="E37" s="117"/>
      <c r="F37" s="41">
        <f>SUMIF('MONTHLY SHEET'!$C$5:$C$104,C37,'MONTHLY SHEET'!$F$5:$F$104)</f>
        <v>0</v>
      </c>
      <c r="G37" s="33">
        <f>SUMIF('MONTHLY SHEET'!$C$5:$C$104,C37,'MONTHLY SHEET'!$G$5:$G$104)</f>
        <v>0</v>
      </c>
      <c r="H37" s="33">
        <f>SUMIF('MONTHLY SHEET'!$C$5:$C$104,C37,'MONTHLY SHEET'!$H$5:$H$104)</f>
        <v>0</v>
      </c>
      <c r="I37" s="33">
        <f>SUMIF('MONTHLY SHEET'!$C$5:$C$104,C37,'MONTHLY SHEET'!$I$5:$I$104)</f>
        <v>0</v>
      </c>
      <c r="J37" s="33">
        <f>SUMIF('MONTHLY SHEET'!$C$5:$C$104,C37,'MONTHLY SHEET'!$J$5:$J$104)</f>
        <v>0</v>
      </c>
      <c r="K37" s="33">
        <f>SUMIF('MONTHLY SHEET'!$C$5:$C$104,C37,'MONTHLY SHEET'!$K$5:$K$104)</f>
        <v>0</v>
      </c>
      <c r="L37" s="33">
        <f>SUMIF('MONTHLY SHEET'!$C$5:$C$104,C37,'MONTHLY SHEET'!$L$5:$L$104)</f>
        <v>0</v>
      </c>
      <c r="M37" s="33">
        <f>SUMIF('MONTHLY SHEET'!$C$5:$C$104,C37,'MONTHLY SHEET'!$M$5:$M$104)</f>
        <v>0</v>
      </c>
      <c r="N37" s="33">
        <f>SUMIF('MONTHLY SHEET'!$C$5:$C$104,C37,'MONTHLY SHEET'!$N$5:$N$104)</f>
        <v>0</v>
      </c>
      <c r="O37" s="33">
        <f>SUMIF('MONTHLY SHEET'!$C$5:$C$104,C37,'MONTHLY SHEET'!$O$5:$O$104)</f>
        <v>0</v>
      </c>
      <c r="P37" s="33">
        <f>SUMIF('MONTHLY SHEET'!$C$5:$C$104,C37,'MONTHLY SHEET'!$P$5:$P$104)</f>
        <v>0</v>
      </c>
      <c r="Q37" s="33">
        <f>SUMIF('MONTHLY SHEET'!$C$5:$C$104,C37,'MONTHLY SHEET'!$Q$5:$Q$104)</f>
        <v>0</v>
      </c>
      <c r="R37" s="33">
        <f>SUMIF('MONTHLY SHEET'!$C$5:$C$104,C37,'MONTHLY SHEET'!$R$5:$R$104)</f>
        <v>0</v>
      </c>
      <c r="S37" s="42">
        <f>SUMIF('MONTHLY SHEET'!$C$5:$C$104,C37,'MONTHLY SHEET'!$S$5:$S$104)</f>
        <v>0</v>
      </c>
      <c r="T37" s="83">
        <f>SUMIF('MONTHLY SHEET'!$C$5:$C$104,C37,'MONTHLY SHEET'!$T$5:$T$104)</f>
        <v>0</v>
      </c>
      <c r="U37" s="33">
        <f>SUMIF('MONTHLY SHEET'!$C$5:$C$104,C37,'MONTHLY SHEET'!$U$5:$U$104)</f>
        <v>0</v>
      </c>
      <c r="V37" s="42">
        <f>SUMIF('MONTHLY SHEET'!$C$5:$C$104,C37,'MONTHLY SHEET'!$V$5:$V$104)</f>
        <v>0</v>
      </c>
      <c r="W37" s="43">
        <f t="shared" ref="W37:W68" si="12">O37</f>
        <v>0</v>
      </c>
      <c r="X37" s="119">
        <v>0</v>
      </c>
      <c r="Y37" s="119"/>
      <c r="Z37" s="119"/>
      <c r="AA37" s="32">
        <f t="shared" ref="AA37:AA68" si="13">IF(AND(Y37="YES",Z37="YES"),0.1*(F37+G37+I37),IF(AND(Y37="YES",Z37="NO"),0.1*(F37+G37),IF(AND(Y37="NO",Z37="YES"),0.1*(F37+I37),0.1*F37)))</f>
        <v>0</v>
      </c>
      <c r="AB37" s="32">
        <f t="shared" ref="AB37:AB68" si="14">X37-AA37</f>
        <v>0</v>
      </c>
      <c r="AC37" s="119"/>
      <c r="AD37" s="32">
        <f t="shared" si="4"/>
        <v>0</v>
      </c>
      <c r="AE37" s="32">
        <f t="shared" ref="AE37:AE68" si="15">MIN(W37,AB37,AD37)</f>
        <v>0</v>
      </c>
      <c r="AF37" s="143">
        <f t="shared" si="5"/>
        <v>0</v>
      </c>
      <c r="AG37" s="43">
        <f t="shared" si="6"/>
        <v>0</v>
      </c>
      <c r="AH37" s="122">
        <v>0</v>
      </c>
      <c r="AI37" s="93">
        <f t="shared" si="7"/>
        <v>0</v>
      </c>
      <c r="AJ37" s="91">
        <f t="shared" si="8"/>
        <v>0</v>
      </c>
      <c r="AK37" s="119"/>
      <c r="AL37" s="32">
        <f t="shared" si="9"/>
        <v>0</v>
      </c>
      <c r="AM37" s="33">
        <f>SUMIF('MONTHLY SHEET'!$C$5:$C$104,C37,'MONTHLY SHEET'!$W$5:$W$104)</f>
        <v>0</v>
      </c>
      <c r="AN37" s="30">
        <f t="shared" si="10"/>
        <v>0</v>
      </c>
      <c r="AO37" s="26">
        <f t="shared" si="11"/>
        <v>0</v>
      </c>
    </row>
    <row r="38" spans="2:41" ht="15.6" x14ac:dyDescent="0.3">
      <c r="B38" s="18">
        <v>34</v>
      </c>
      <c r="C38" s="40" t="str" cm="1">
        <f t="array" ref="C38">IFERROR(INDEX('MONTHLY SHEET'!$C$5:$C$104, MATCH(0, INDEX(COUNTIF(C$4:C37, 'MONTHLY SHEET'!$C$5:$C$104), 0, 0), 0)), "")</f>
        <v/>
      </c>
      <c r="D38" s="103"/>
      <c r="E38" s="117"/>
      <c r="F38" s="41">
        <f>SUMIF('MONTHLY SHEET'!$C$5:$C$104,C38,'MONTHLY SHEET'!$F$5:$F$104)</f>
        <v>0</v>
      </c>
      <c r="G38" s="33">
        <f>SUMIF('MONTHLY SHEET'!$C$5:$C$104,C38,'MONTHLY SHEET'!$G$5:$G$104)</f>
        <v>0</v>
      </c>
      <c r="H38" s="33">
        <f>SUMIF('MONTHLY SHEET'!$C$5:$C$104,C38,'MONTHLY SHEET'!$H$5:$H$104)</f>
        <v>0</v>
      </c>
      <c r="I38" s="33">
        <f>SUMIF('MONTHLY SHEET'!$C$5:$C$104,C38,'MONTHLY SHEET'!$I$5:$I$104)</f>
        <v>0</v>
      </c>
      <c r="J38" s="33">
        <f>SUMIF('MONTHLY SHEET'!$C$5:$C$104,C38,'MONTHLY SHEET'!$J$5:$J$104)</f>
        <v>0</v>
      </c>
      <c r="K38" s="33">
        <f>SUMIF('MONTHLY SHEET'!$C$5:$C$104,C38,'MONTHLY SHEET'!$K$5:$K$104)</f>
        <v>0</v>
      </c>
      <c r="L38" s="33">
        <f>SUMIF('MONTHLY SHEET'!$C$5:$C$104,C38,'MONTHLY SHEET'!$L$5:$L$104)</f>
        <v>0</v>
      </c>
      <c r="M38" s="33">
        <f>SUMIF('MONTHLY SHEET'!$C$5:$C$104,C38,'MONTHLY SHEET'!$M$5:$M$104)</f>
        <v>0</v>
      </c>
      <c r="N38" s="33">
        <f>SUMIF('MONTHLY SHEET'!$C$5:$C$104,C38,'MONTHLY SHEET'!$N$5:$N$104)</f>
        <v>0</v>
      </c>
      <c r="O38" s="33">
        <f>SUMIF('MONTHLY SHEET'!$C$5:$C$104,C38,'MONTHLY SHEET'!$O$5:$O$104)</f>
        <v>0</v>
      </c>
      <c r="P38" s="33">
        <f>SUMIF('MONTHLY SHEET'!$C$5:$C$104,C38,'MONTHLY SHEET'!$P$5:$P$104)</f>
        <v>0</v>
      </c>
      <c r="Q38" s="33">
        <f>SUMIF('MONTHLY SHEET'!$C$5:$C$104,C38,'MONTHLY SHEET'!$Q$5:$Q$104)</f>
        <v>0</v>
      </c>
      <c r="R38" s="33">
        <f>SUMIF('MONTHLY SHEET'!$C$5:$C$104,C38,'MONTHLY SHEET'!$R$5:$R$104)</f>
        <v>0</v>
      </c>
      <c r="S38" s="42">
        <f>SUMIF('MONTHLY SHEET'!$C$5:$C$104,C38,'MONTHLY SHEET'!$S$5:$S$104)</f>
        <v>0</v>
      </c>
      <c r="T38" s="83">
        <f>SUMIF('MONTHLY SHEET'!$C$5:$C$104,C38,'MONTHLY SHEET'!$T$5:$T$104)</f>
        <v>0</v>
      </c>
      <c r="U38" s="33">
        <f>SUMIF('MONTHLY SHEET'!$C$5:$C$104,C38,'MONTHLY SHEET'!$U$5:$U$104)</f>
        <v>0</v>
      </c>
      <c r="V38" s="42">
        <f>SUMIF('MONTHLY SHEET'!$C$5:$C$104,C38,'MONTHLY SHEET'!$V$5:$V$104)</f>
        <v>0</v>
      </c>
      <c r="W38" s="43">
        <f t="shared" si="12"/>
        <v>0</v>
      </c>
      <c r="X38" s="119">
        <v>0</v>
      </c>
      <c r="Y38" s="119"/>
      <c r="Z38" s="119"/>
      <c r="AA38" s="32">
        <f t="shared" si="13"/>
        <v>0</v>
      </c>
      <c r="AB38" s="32">
        <f t="shared" si="14"/>
        <v>0</v>
      </c>
      <c r="AC38" s="119"/>
      <c r="AD38" s="32">
        <f t="shared" si="4"/>
        <v>0</v>
      </c>
      <c r="AE38" s="32">
        <f t="shared" si="15"/>
        <v>0</v>
      </c>
      <c r="AF38" s="143">
        <f t="shared" si="5"/>
        <v>0</v>
      </c>
      <c r="AG38" s="43">
        <f t="shared" si="6"/>
        <v>0</v>
      </c>
      <c r="AH38" s="122">
        <v>0</v>
      </c>
      <c r="AI38" s="93">
        <f t="shared" si="7"/>
        <v>0</v>
      </c>
      <c r="AJ38" s="91">
        <f t="shared" si="8"/>
        <v>0</v>
      </c>
      <c r="AK38" s="119"/>
      <c r="AL38" s="32">
        <f t="shared" si="9"/>
        <v>0</v>
      </c>
      <c r="AM38" s="33">
        <f>SUMIF('MONTHLY SHEET'!$C$5:$C$104,C38,'MONTHLY SHEET'!$W$5:$W$104)</f>
        <v>0</v>
      </c>
      <c r="AN38" s="30">
        <f t="shared" si="10"/>
        <v>0</v>
      </c>
      <c r="AO38" s="26">
        <f t="shared" si="11"/>
        <v>0</v>
      </c>
    </row>
    <row r="39" spans="2:41" ht="15.6" x14ac:dyDescent="0.3">
      <c r="B39" s="18">
        <v>35</v>
      </c>
      <c r="C39" s="40" t="str" cm="1">
        <f t="array" ref="C39">IFERROR(INDEX('MONTHLY SHEET'!$C$5:$C$104, MATCH(0, INDEX(COUNTIF(C$4:C38, 'MONTHLY SHEET'!$C$5:$C$104), 0, 0), 0)), "")</f>
        <v/>
      </c>
      <c r="D39" s="103"/>
      <c r="E39" s="117"/>
      <c r="F39" s="41">
        <f>SUMIF('MONTHLY SHEET'!$C$5:$C$104,C39,'MONTHLY SHEET'!$F$5:$F$104)</f>
        <v>0</v>
      </c>
      <c r="G39" s="33">
        <f>SUMIF('MONTHLY SHEET'!$C$5:$C$104,C39,'MONTHLY SHEET'!$G$5:$G$104)</f>
        <v>0</v>
      </c>
      <c r="H39" s="33">
        <f>SUMIF('MONTHLY SHEET'!$C$5:$C$104,C39,'MONTHLY SHEET'!$H$5:$H$104)</f>
        <v>0</v>
      </c>
      <c r="I39" s="33">
        <f>SUMIF('MONTHLY SHEET'!$C$5:$C$104,C39,'MONTHLY SHEET'!$I$5:$I$104)</f>
        <v>0</v>
      </c>
      <c r="J39" s="33">
        <f>SUMIF('MONTHLY SHEET'!$C$5:$C$104,C39,'MONTHLY SHEET'!$J$5:$J$104)</f>
        <v>0</v>
      </c>
      <c r="K39" s="33">
        <f>SUMIF('MONTHLY SHEET'!$C$5:$C$104,C39,'MONTHLY SHEET'!$K$5:$K$104)</f>
        <v>0</v>
      </c>
      <c r="L39" s="33">
        <f>SUMIF('MONTHLY SHEET'!$C$5:$C$104,C39,'MONTHLY SHEET'!$L$5:$L$104)</f>
        <v>0</v>
      </c>
      <c r="M39" s="33">
        <f>SUMIF('MONTHLY SHEET'!$C$5:$C$104,C39,'MONTHLY SHEET'!$M$5:$M$104)</f>
        <v>0</v>
      </c>
      <c r="N39" s="33">
        <f>SUMIF('MONTHLY SHEET'!$C$5:$C$104,C39,'MONTHLY SHEET'!$N$5:$N$104)</f>
        <v>0</v>
      </c>
      <c r="O39" s="33">
        <f>SUMIF('MONTHLY SHEET'!$C$5:$C$104,C39,'MONTHLY SHEET'!$O$5:$O$104)</f>
        <v>0</v>
      </c>
      <c r="P39" s="33">
        <f>SUMIF('MONTHLY SHEET'!$C$5:$C$104,C39,'MONTHLY SHEET'!$P$5:$P$104)</f>
        <v>0</v>
      </c>
      <c r="Q39" s="33">
        <f>SUMIF('MONTHLY SHEET'!$C$5:$C$104,C39,'MONTHLY SHEET'!$Q$5:$Q$104)</f>
        <v>0</v>
      </c>
      <c r="R39" s="33">
        <f>SUMIF('MONTHLY SHEET'!$C$5:$C$104,C39,'MONTHLY SHEET'!$R$5:$R$104)</f>
        <v>0</v>
      </c>
      <c r="S39" s="42">
        <f>SUMIF('MONTHLY SHEET'!$C$5:$C$104,C39,'MONTHLY SHEET'!$S$5:$S$104)</f>
        <v>0</v>
      </c>
      <c r="T39" s="83">
        <f>SUMIF('MONTHLY SHEET'!$C$5:$C$104,C39,'MONTHLY SHEET'!$T$5:$T$104)</f>
        <v>0</v>
      </c>
      <c r="U39" s="33">
        <f>SUMIF('MONTHLY SHEET'!$C$5:$C$104,C39,'MONTHLY SHEET'!$U$5:$U$104)</f>
        <v>0</v>
      </c>
      <c r="V39" s="42">
        <f>SUMIF('MONTHLY SHEET'!$C$5:$C$104,C39,'MONTHLY SHEET'!$V$5:$V$104)</f>
        <v>0</v>
      </c>
      <c r="W39" s="43">
        <f t="shared" si="12"/>
        <v>0</v>
      </c>
      <c r="X39" s="119">
        <v>0</v>
      </c>
      <c r="Y39" s="119"/>
      <c r="Z39" s="119"/>
      <c r="AA39" s="32">
        <f t="shared" si="13"/>
        <v>0</v>
      </c>
      <c r="AB39" s="32">
        <f t="shared" si="14"/>
        <v>0</v>
      </c>
      <c r="AC39" s="119"/>
      <c r="AD39" s="32">
        <f t="shared" si="4"/>
        <v>0</v>
      </c>
      <c r="AE39" s="32">
        <f t="shared" si="15"/>
        <v>0</v>
      </c>
      <c r="AF39" s="143">
        <f t="shared" si="5"/>
        <v>0</v>
      </c>
      <c r="AG39" s="43">
        <f t="shared" si="6"/>
        <v>0</v>
      </c>
      <c r="AH39" s="122">
        <v>0</v>
      </c>
      <c r="AI39" s="93">
        <f t="shared" si="7"/>
        <v>0</v>
      </c>
      <c r="AJ39" s="91">
        <f t="shared" si="8"/>
        <v>0</v>
      </c>
      <c r="AK39" s="119"/>
      <c r="AL39" s="32">
        <f t="shared" si="9"/>
        <v>0</v>
      </c>
      <c r="AM39" s="33">
        <f>SUMIF('MONTHLY SHEET'!$C$5:$C$104,C39,'MONTHLY SHEET'!$W$5:$W$104)</f>
        <v>0</v>
      </c>
      <c r="AN39" s="30">
        <f t="shared" si="10"/>
        <v>0</v>
      </c>
      <c r="AO39" s="26">
        <f t="shared" si="11"/>
        <v>0</v>
      </c>
    </row>
    <row r="40" spans="2:41" ht="15.6" x14ac:dyDescent="0.3">
      <c r="B40" s="18">
        <v>36</v>
      </c>
      <c r="C40" s="40" t="str" cm="1">
        <f t="array" ref="C40">IFERROR(INDEX('MONTHLY SHEET'!$C$5:$C$104, MATCH(0, INDEX(COUNTIF(C$4:C39, 'MONTHLY SHEET'!$C$5:$C$104), 0, 0), 0)), "")</f>
        <v/>
      </c>
      <c r="D40" s="103"/>
      <c r="E40" s="117"/>
      <c r="F40" s="41">
        <f>SUMIF('MONTHLY SHEET'!$C$5:$C$104,C40,'MONTHLY SHEET'!$F$5:$F$104)</f>
        <v>0</v>
      </c>
      <c r="G40" s="33">
        <f>SUMIF('MONTHLY SHEET'!$C$5:$C$104,C40,'MONTHLY SHEET'!$G$5:$G$104)</f>
        <v>0</v>
      </c>
      <c r="H40" s="33">
        <f>SUMIF('MONTHLY SHEET'!$C$5:$C$104,C40,'MONTHLY SHEET'!$H$5:$H$104)</f>
        <v>0</v>
      </c>
      <c r="I40" s="33">
        <f>SUMIF('MONTHLY SHEET'!$C$5:$C$104,C40,'MONTHLY SHEET'!$I$5:$I$104)</f>
        <v>0</v>
      </c>
      <c r="J40" s="33">
        <f>SUMIF('MONTHLY SHEET'!$C$5:$C$104,C40,'MONTHLY SHEET'!$J$5:$J$104)</f>
        <v>0</v>
      </c>
      <c r="K40" s="33">
        <f>SUMIF('MONTHLY SHEET'!$C$5:$C$104,C40,'MONTHLY SHEET'!$K$5:$K$104)</f>
        <v>0</v>
      </c>
      <c r="L40" s="33">
        <f>SUMIF('MONTHLY SHEET'!$C$5:$C$104,C40,'MONTHLY SHEET'!$L$5:$L$104)</f>
        <v>0</v>
      </c>
      <c r="M40" s="33">
        <f>SUMIF('MONTHLY SHEET'!$C$5:$C$104,C40,'MONTHLY SHEET'!$M$5:$M$104)</f>
        <v>0</v>
      </c>
      <c r="N40" s="33">
        <f>SUMIF('MONTHLY SHEET'!$C$5:$C$104,C40,'MONTHLY SHEET'!$N$5:$N$104)</f>
        <v>0</v>
      </c>
      <c r="O40" s="33">
        <f>SUMIF('MONTHLY SHEET'!$C$5:$C$104,C40,'MONTHLY SHEET'!$O$5:$O$104)</f>
        <v>0</v>
      </c>
      <c r="P40" s="33">
        <f>SUMIF('MONTHLY SHEET'!$C$5:$C$104,C40,'MONTHLY SHEET'!$P$5:$P$104)</f>
        <v>0</v>
      </c>
      <c r="Q40" s="33">
        <f>SUMIF('MONTHLY SHEET'!$C$5:$C$104,C40,'MONTHLY SHEET'!$Q$5:$Q$104)</f>
        <v>0</v>
      </c>
      <c r="R40" s="33">
        <f>SUMIF('MONTHLY SHEET'!$C$5:$C$104,C40,'MONTHLY SHEET'!$R$5:$R$104)</f>
        <v>0</v>
      </c>
      <c r="S40" s="42">
        <f>SUMIF('MONTHLY SHEET'!$C$5:$C$104,C40,'MONTHLY SHEET'!$S$5:$S$104)</f>
        <v>0</v>
      </c>
      <c r="T40" s="83">
        <f>SUMIF('MONTHLY SHEET'!$C$5:$C$104,C40,'MONTHLY SHEET'!$T$5:$T$104)</f>
        <v>0</v>
      </c>
      <c r="U40" s="33">
        <f>SUMIF('MONTHLY SHEET'!$C$5:$C$104,C40,'MONTHLY SHEET'!$U$5:$U$104)</f>
        <v>0</v>
      </c>
      <c r="V40" s="42">
        <f>SUMIF('MONTHLY SHEET'!$C$5:$C$104,C40,'MONTHLY SHEET'!$V$5:$V$104)</f>
        <v>0</v>
      </c>
      <c r="W40" s="43">
        <f t="shared" si="12"/>
        <v>0</v>
      </c>
      <c r="X40" s="119">
        <v>0</v>
      </c>
      <c r="Y40" s="119"/>
      <c r="Z40" s="119"/>
      <c r="AA40" s="32">
        <f t="shared" si="13"/>
        <v>0</v>
      </c>
      <c r="AB40" s="32">
        <f t="shared" si="14"/>
        <v>0</v>
      </c>
      <c r="AC40" s="119"/>
      <c r="AD40" s="32">
        <f t="shared" si="4"/>
        <v>0</v>
      </c>
      <c r="AE40" s="32">
        <f t="shared" si="15"/>
        <v>0</v>
      </c>
      <c r="AF40" s="143">
        <f t="shared" si="5"/>
        <v>0</v>
      </c>
      <c r="AG40" s="43">
        <f t="shared" si="6"/>
        <v>0</v>
      </c>
      <c r="AH40" s="122">
        <v>0</v>
      </c>
      <c r="AI40" s="93">
        <f t="shared" si="7"/>
        <v>0</v>
      </c>
      <c r="AJ40" s="91">
        <f t="shared" si="8"/>
        <v>0</v>
      </c>
      <c r="AK40" s="119"/>
      <c r="AL40" s="32">
        <f t="shared" si="9"/>
        <v>0</v>
      </c>
      <c r="AM40" s="33">
        <f>SUMIF('MONTHLY SHEET'!$C$5:$C$104,C40,'MONTHLY SHEET'!$W$5:$W$104)</f>
        <v>0</v>
      </c>
      <c r="AN40" s="30">
        <f t="shared" si="10"/>
        <v>0</v>
      </c>
      <c r="AO40" s="26">
        <f t="shared" si="11"/>
        <v>0</v>
      </c>
    </row>
    <row r="41" spans="2:41" ht="15.6" x14ac:dyDescent="0.3">
      <c r="B41" s="18">
        <v>37</v>
      </c>
      <c r="C41" s="40" t="str" cm="1">
        <f t="array" ref="C41">IFERROR(INDEX('MONTHLY SHEET'!$C$5:$C$104, MATCH(0, INDEX(COUNTIF(C$4:C40, 'MONTHLY SHEET'!$C$5:$C$104), 0, 0), 0)), "")</f>
        <v/>
      </c>
      <c r="D41" s="103"/>
      <c r="E41" s="117"/>
      <c r="F41" s="41">
        <f>SUMIF('MONTHLY SHEET'!$C$5:$C$104,C41,'MONTHLY SHEET'!$F$5:$F$104)</f>
        <v>0</v>
      </c>
      <c r="G41" s="33">
        <f>SUMIF('MONTHLY SHEET'!$C$5:$C$104,C41,'MONTHLY SHEET'!$G$5:$G$104)</f>
        <v>0</v>
      </c>
      <c r="H41" s="33">
        <f>SUMIF('MONTHLY SHEET'!$C$5:$C$104,C41,'MONTHLY SHEET'!$H$5:$H$104)</f>
        <v>0</v>
      </c>
      <c r="I41" s="33">
        <f>SUMIF('MONTHLY SHEET'!$C$5:$C$104,C41,'MONTHLY SHEET'!$I$5:$I$104)</f>
        <v>0</v>
      </c>
      <c r="J41" s="33">
        <f>SUMIF('MONTHLY SHEET'!$C$5:$C$104,C41,'MONTHLY SHEET'!$J$5:$J$104)</f>
        <v>0</v>
      </c>
      <c r="K41" s="33">
        <f>SUMIF('MONTHLY SHEET'!$C$5:$C$104,C41,'MONTHLY SHEET'!$K$5:$K$104)</f>
        <v>0</v>
      </c>
      <c r="L41" s="33">
        <f>SUMIF('MONTHLY SHEET'!$C$5:$C$104,C41,'MONTHLY SHEET'!$L$5:$L$104)</f>
        <v>0</v>
      </c>
      <c r="M41" s="33">
        <f>SUMIF('MONTHLY SHEET'!$C$5:$C$104,C41,'MONTHLY SHEET'!$M$5:$M$104)</f>
        <v>0</v>
      </c>
      <c r="N41" s="33">
        <f>SUMIF('MONTHLY SHEET'!$C$5:$C$104,C41,'MONTHLY SHEET'!$N$5:$N$104)</f>
        <v>0</v>
      </c>
      <c r="O41" s="33">
        <f>SUMIF('MONTHLY SHEET'!$C$5:$C$104,C41,'MONTHLY SHEET'!$O$5:$O$104)</f>
        <v>0</v>
      </c>
      <c r="P41" s="33">
        <f>SUMIF('MONTHLY SHEET'!$C$5:$C$104,C41,'MONTHLY SHEET'!$P$5:$P$104)</f>
        <v>0</v>
      </c>
      <c r="Q41" s="33">
        <f>SUMIF('MONTHLY SHEET'!$C$5:$C$104,C41,'MONTHLY SHEET'!$Q$5:$Q$104)</f>
        <v>0</v>
      </c>
      <c r="R41" s="33">
        <f>SUMIF('MONTHLY SHEET'!$C$5:$C$104,C41,'MONTHLY SHEET'!$R$5:$R$104)</f>
        <v>0</v>
      </c>
      <c r="S41" s="42">
        <f>SUMIF('MONTHLY SHEET'!$C$5:$C$104,C41,'MONTHLY SHEET'!$S$5:$S$104)</f>
        <v>0</v>
      </c>
      <c r="T41" s="83">
        <f>SUMIF('MONTHLY SHEET'!$C$5:$C$104,C41,'MONTHLY SHEET'!$T$5:$T$104)</f>
        <v>0</v>
      </c>
      <c r="U41" s="33">
        <f>SUMIF('MONTHLY SHEET'!$C$5:$C$104,C41,'MONTHLY SHEET'!$U$5:$U$104)</f>
        <v>0</v>
      </c>
      <c r="V41" s="42">
        <f>SUMIF('MONTHLY SHEET'!$C$5:$C$104,C41,'MONTHLY SHEET'!$V$5:$V$104)</f>
        <v>0</v>
      </c>
      <c r="W41" s="43">
        <f t="shared" si="12"/>
        <v>0</v>
      </c>
      <c r="X41" s="119">
        <v>0</v>
      </c>
      <c r="Y41" s="119"/>
      <c r="Z41" s="119"/>
      <c r="AA41" s="32">
        <f t="shared" si="13"/>
        <v>0</v>
      </c>
      <c r="AB41" s="32">
        <f t="shared" si="14"/>
        <v>0</v>
      </c>
      <c r="AC41" s="119"/>
      <c r="AD41" s="32">
        <f t="shared" si="4"/>
        <v>0</v>
      </c>
      <c r="AE41" s="32">
        <f t="shared" si="15"/>
        <v>0</v>
      </c>
      <c r="AF41" s="143">
        <f t="shared" si="5"/>
        <v>0</v>
      </c>
      <c r="AG41" s="43">
        <f t="shared" si="6"/>
        <v>0</v>
      </c>
      <c r="AH41" s="122">
        <v>0</v>
      </c>
      <c r="AI41" s="93">
        <f t="shared" si="7"/>
        <v>0</v>
      </c>
      <c r="AJ41" s="91">
        <f t="shared" si="8"/>
        <v>0</v>
      </c>
      <c r="AK41" s="119"/>
      <c r="AL41" s="32">
        <f t="shared" si="9"/>
        <v>0</v>
      </c>
      <c r="AM41" s="33">
        <f>SUMIF('MONTHLY SHEET'!$C$5:$C$104,C41,'MONTHLY SHEET'!$W$5:$W$104)</f>
        <v>0</v>
      </c>
      <c r="AN41" s="30">
        <f t="shared" si="10"/>
        <v>0</v>
      </c>
      <c r="AO41" s="26">
        <f t="shared" si="11"/>
        <v>0</v>
      </c>
    </row>
    <row r="42" spans="2:41" ht="15.6" x14ac:dyDescent="0.3">
      <c r="B42" s="18">
        <v>38</v>
      </c>
      <c r="C42" s="40" t="str" cm="1">
        <f t="array" ref="C42">IFERROR(INDEX('MONTHLY SHEET'!$C$5:$C$104, MATCH(0, INDEX(COUNTIF(C$4:C41, 'MONTHLY SHEET'!$C$5:$C$104), 0, 0), 0)), "")</f>
        <v/>
      </c>
      <c r="D42" s="103"/>
      <c r="E42" s="117"/>
      <c r="F42" s="41">
        <f>SUMIF('MONTHLY SHEET'!$C$5:$C$104,C42,'MONTHLY SHEET'!$F$5:$F$104)</f>
        <v>0</v>
      </c>
      <c r="G42" s="33">
        <f>SUMIF('MONTHLY SHEET'!$C$5:$C$104,C42,'MONTHLY SHEET'!$G$5:$G$104)</f>
        <v>0</v>
      </c>
      <c r="H42" s="33">
        <f>SUMIF('MONTHLY SHEET'!$C$5:$C$104,C42,'MONTHLY SHEET'!$H$5:$H$104)</f>
        <v>0</v>
      </c>
      <c r="I42" s="33">
        <f>SUMIF('MONTHLY SHEET'!$C$5:$C$104,C42,'MONTHLY SHEET'!$I$5:$I$104)</f>
        <v>0</v>
      </c>
      <c r="J42" s="33">
        <f>SUMIF('MONTHLY SHEET'!$C$5:$C$104,C42,'MONTHLY SHEET'!$J$5:$J$104)</f>
        <v>0</v>
      </c>
      <c r="K42" s="33">
        <f>SUMIF('MONTHLY SHEET'!$C$5:$C$104,C42,'MONTHLY SHEET'!$K$5:$K$104)</f>
        <v>0</v>
      </c>
      <c r="L42" s="33">
        <f>SUMIF('MONTHLY SHEET'!$C$5:$C$104,C42,'MONTHLY SHEET'!$L$5:$L$104)</f>
        <v>0</v>
      </c>
      <c r="M42" s="33">
        <f>SUMIF('MONTHLY SHEET'!$C$5:$C$104,C42,'MONTHLY SHEET'!$M$5:$M$104)</f>
        <v>0</v>
      </c>
      <c r="N42" s="33">
        <f>SUMIF('MONTHLY SHEET'!$C$5:$C$104,C42,'MONTHLY SHEET'!$N$5:$N$104)</f>
        <v>0</v>
      </c>
      <c r="O42" s="33">
        <f>SUMIF('MONTHLY SHEET'!$C$5:$C$104,C42,'MONTHLY SHEET'!$O$5:$O$104)</f>
        <v>0</v>
      </c>
      <c r="P42" s="33">
        <f>SUMIF('MONTHLY SHEET'!$C$5:$C$104,C42,'MONTHLY SHEET'!$P$5:$P$104)</f>
        <v>0</v>
      </c>
      <c r="Q42" s="33">
        <f>SUMIF('MONTHLY SHEET'!$C$5:$C$104,C42,'MONTHLY SHEET'!$Q$5:$Q$104)</f>
        <v>0</v>
      </c>
      <c r="R42" s="33">
        <f>SUMIF('MONTHLY SHEET'!$C$5:$C$104,C42,'MONTHLY SHEET'!$R$5:$R$104)</f>
        <v>0</v>
      </c>
      <c r="S42" s="42">
        <f>SUMIF('MONTHLY SHEET'!$C$5:$C$104,C42,'MONTHLY SHEET'!$S$5:$S$104)</f>
        <v>0</v>
      </c>
      <c r="T42" s="83">
        <f>SUMIF('MONTHLY SHEET'!$C$5:$C$104,C42,'MONTHLY SHEET'!$T$5:$T$104)</f>
        <v>0</v>
      </c>
      <c r="U42" s="33">
        <f>SUMIF('MONTHLY SHEET'!$C$5:$C$104,C42,'MONTHLY SHEET'!$U$5:$U$104)</f>
        <v>0</v>
      </c>
      <c r="V42" s="42">
        <f>SUMIF('MONTHLY SHEET'!$C$5:$C$104,C42,'MONTHLY SHEET'!$V$5:$V$104)</f>
        <v>0</v>
      </c>
      <c r="W42" s="43">
        <f t="shared" si="12"/>
        <v>0</v>
      </c>
      <c r="X42" s="119">
        <v>0</v>
      </c>
      <c r="Y42" s="119"/>
      <c r="Z42" s="119"/>
      <c r="AA42" s="32">
        <f t="shared" si="13"/>
        <v>0</v>
      </c>
      <c r="AB42" s="32">
        <f t="shared" si="14"/>
        <v>0</v>
      </c>
      <c r="AC42" s="119"/>
      <c r="AD42" s="32">
        <f t="shared" si="4"/>
        <v>0</v>
      </c>
      <c r="AE42" s="32">
        <f t="shared" si="15"/>
        <v>0</v>
      </c>
      <c r="AF42" s="143">
        <f t="shared" si="5"/>
        <v>0</v>
      </c>
      <c r="AG42" s="43">
        <f t="shared" si="6"/>
        <v>0</v>
      </c>
      <c r="AH42" s="122">
        <v>0</v>
      </c>
      <c r="AI42" s="93">
        <f t="shared" si="7"/>
        <v>0</v>
      </c>
      <c r="AJ42" s="91">
        <f t="shared" si="8"/>
        <v>0</v>
      </c>
      <c r="AK42" s="119"/>
      <c r="AL42" s="32">
        <f t="shared" si="9"/>
        <v>0</v>
      </c>
      <c r="AM42" s="33">
        <f>SUMIF('MONTHLY SHEET'!$C$5:$C$104,C42,'MONTHLY SHEET'!$W$5:$W$104)</f>
        <v>0</v>
      </c>
      <c r="AN42" s="30">
        <f t="shared" si="10"/>
        <v>0</v>
      </c>
      <c r="AO42" s="26">
        <f t="shared" si="11"/>
        <v>0</v>
      </c>
    </row>
    <row r="43" spans="2:41" ht="15.6" x14ac:dyDescent="0.3">
      <c r="B43" s="18">
        <v>39</v>
      </c>
      <c r="C43" s="40" t="str" cm="1">
        <f t="array" ref="C43">IFERROR(INDEX('MONTHLY SHEET'!$C$5:$C$104, MATCH(0, INDEX(COUNTIF(C$4:C42, 'MONTHLY SHEET'!$C$5:$C$104), 0, 0), 0)), "")</f>
        <v/>
      </c>
      <c r="D43" s="103"/>
      <c r="E43" s="117"/>
      <c r="F43" s="41">
        <f>SUMIF('MONTHLY SHEET'!$C$5:$C$104,C43,'MONTHLY SHEET'!$F$5:$F$104)</f>
        <v>0</v>
      </c>
      <c r="G43" s="33">
        <f>SUMIF('MONTHLY SHEET'!$C$5:$C$104,C43,'MONTHLY SHEET'!$G$5:$G$104)</f>
        <v>0</v>
      </c>
      <c r="H43" s="33">
        <f>SUMIF('MONTHLY SHEET'!$C$5:$C$104,C43,'MONTHLY SHEET'!$H$5:$H$104)</f>
        <v>0</v>
      </c>
      <c r="I43" s="33">
        <f>SUMIF('MONTHLY SHEET'!$C$5:$C$104,C43,'MONTHLY SHEET'!$I$5:$I$104)</f>
        <v>0</v>
      </c>
      <c r="J43" s="33">
        <f>SUMIF('MONTHLY SHEET'!$C$5:$C$104,C43,'MONTHLY SHEET'!$J$5:$J$104)</f>
        <v>0</v>
      </c>
      <c r="K43" s="33">
        <f>SUMIF('MONTHLY SHEET'!$C$5:$C$104,C43,'MONTHLY SHEET'!$K$5:$K$104)</f>
        <v>0</v>
      </c>
      <c r="L43" s="33">
        <f>SUMIF('MONTHLY SHEET'!$C$5:$C$104,C43,'MONTHLY SHEET'!$L$5:$L$104)</f>
        <v>0</v>
      </c>
      <c r="M43" s="33">
        <f>SUMIF('MONTHLY SHEET'!$C$5:$C$104,C43,'MONTHLY SHEET'!$M$5:$M$104)</f>
        <v>0</v>
      </c>
      <c r="N43" s="33">
        <f>SUMIF('MONTHLY SHEET'!$C$5:$C$104,C43,'MONTHLY SHEET'!$N$5:$N$104)</f>
        <v>0</v>
      </c>
      <c r="O43" s="33">
        <f>SUMIF('MONTHLY SHEET'!$C$5:$C$104,C43,'MONTHLY SHEET'!$O$5:$O$104)</f>
        <v>0</v>
      </c>
      <c r="P43" s="33">
        <f>SUMIF('MONTHLY SHEET'!$C$5:$C$104,C43,'MONTHLY SHEET'!$P$5:$P$104)</f>
        <v>0</v>
      </c>
      <c r="Q43" s="33">
        <f>SUMIF('MONTHLY SHEET'!$C$5:$C$104,C43,'MONTHLY SHEET'!$Q$5:$Q$104)</f>
        <v>0</v>
      </c>
      <c r="R43" s="33">
        <f>SUMIF('MONTHLY SHEET'!$C$5:$C$104,C43,'MONTHLY SHEET'!$R$5:$R$104)</f>
        <v>0</v>
      </c>
      <c r="S43" s="42">
        <f>SUMIF('MONTHLY SHEET'!$C$5:$C$104,C43,'MONTHLY SHEET'!$S$5:$S$104)</f>
        <v>0</v>
      </c>
      <c r="T43" s="83">
        <f>SUMIF('MONTHLY SHEET'!$C$5:$C$104,C43,'MONTHLY SHEET'!$T$5:$T$104)</f>
        <v>0</v>
      </c>
      <c r="U43" s="33">
        <f>SUMIF('MONTHLY SHEET'!$C$5:$C$104,C43,'MONTHLY SHEET'!$U$5:$U$104)</f>
        <v>0</v>
      </c>
      <c r="V43" s="42">
        <f>SUMIF('MONTHLY SHEET'!$C$5:$C$104,C43,'MONTHLY SHEET'!$V$5:$V$104)</f>
        <v>0</v>
      </c>
      <c r="W43" s="43">
        <f t="shared" si="12"/>
        <v>0</v>
      </c>
      <c r="X43" s="119">
        <v>0</v>
      </c>
      <c r="Y43" s="119"/>
      <c r="Z43" s="119"/>
      <c r="AA43" s="32">
        <f t="shared" si="13"/>
        <v>0</v>
      </c>
      <c r="AB43" s="32">
        <f t="shared" si="14"/>
        <v>0</v>
      </c>
      <c r="AC43" s="119"/>
      <c r="AD43" s="32">
        <f t="shared" si="4"/>
        <v>0</v>
      </c>
      <c r="AE43" s="32">
        <f t="shared" si="15"/>
        <v>0</v>
      </c>
      <c r="AF43" s="143">
        <f t="shared" si="5"/>
        <v>0</v>
      </c>
      <c r="AG43" s="43">
        <f t="shared" si="6"/>
        <v>0</v>
      </c>
      <c r="AH43" s="122">
        <v>0</v>
      </c>
      <c r="AI43" s="93">
        <f t="shared" si="7"/>
        <v>0</v>
      </c>
      <c r="AJ43" s="91">
        <f t="shared" si="8"/>
        <v>0</v>
      </c>
      <c r="AK43" s="119"/>
      <c r="AL43" s="32">
        <f t="shared" si="9"/>
        <v>0</v>
      </c>
      <c r="AM43" s="33">
        <f>SUMIF('MONTHLY SHEET'!$C$5:$C$104,C43,'MONTHLY SHEET'!$W$5:$W$104)</f>
        <v>0</v>
      </c>
      <c r="AN43" s="30">
        <f t="shared" si="10"/>
        <v>0</v>
      </c>
      <c r="AO43" s="26">
        <f t="shared" si="11"/>
        <v>0</v>
      </c>
    </row>
    <row r="44" spans="2:41" ht="15.6" x14ac:dyDescent="0.3">
      <c r="B44" s="18">
        <v>40</v>
      </c>
      <c r="C44" s="40" t="str" cm="1">
        <f t="array" ref="C44">IFERROR(INDEX('MONTHLY SHEET'!$C$5:$C$104, MATCH(0, INDEX(COUNTIF(C$4:C43, 'MONTHLY SHEET'!$C$5:$C$104), 0, 0), 0)), "")</f>
        <v/>
      </c>
      <c r="D44" s="103"/>
      <c r="E44" s="117"/>
      <c r="F44" s="41">
        <f>SUMIF('MONTHLY SHEET'!$C$5:$C$104,C44,'MONTHLY SHEET'!$F$5:$F$104)</f>
        <v>0</v>
      </c>
      <c r="G44" s="33">
        <f>SUMIF('MONTHLY SHEET'!$C$5:$C$104,C44,'MONTHLY SHEET'!$G$5:$G$104)</f>
        <v>0</v>
      </c>
      <c r="H44" s="33">
        <f>SUMIF('MONTHLY SHEET'!$C$5:$C$104,C44,'MONTHLY SHEET'!$H$5:$H$104)</f>
        <v>0</v>
      </c>
      <c r="I44" s="33">
        <f>SUMIF('MONTHLY SHEET'!$C$5:$C$104,C44,'MONTHLY SHEET'!$I$5:$I$104)</f>
        <v>0</v>
      </c>
      <c r="J44" s="33">
        <f>SUMIF('MONTHLY SHEET'!$C$5:$C$104,C44,'MONTHLY SHEET'!$J$5:$J$104)</f>
        <v>0</v>
      </c>
      <c r="K44" s="33">
        <f>SUMIF('MONTHLY SHEET'!$C$5:$C$104,C44,'MONTHLY SHEET'!$K$5:$K$104)</f>
        <v>0</v>
      </c>
      <c r="L44" s="33">
        <f>SUMIF('MONTHLY SHEET'!$C$5:$C$104,C44,'MONTHLY SHEET'!$L$5:$L$104)</f>
        <v>0</v>
      </c>
      <c r="M44" s="33">
        <f>SUMIF('MONTHLY SHEET'!$C$5:$C$104,C44,'MONTHLY SHEET'!$M$5:$M$104)</f>
        <v>0</v>
      </c>
      <c r="N44" s="33">
        <f>SUMIF('MONTHLY SHEET'!$C$5:$C$104,C44,'MONTHLY SHEET'!$N$5:$N$104)</f>
        <v>0</v>
      </c>
      <c r="O44" s="33">
        <f>SUMIF('MONTHLY SHEET'!$C$5:$C$104,C44,'MONTHLY SHEET'!$O$5:$O$104)</f>
        <v>0</v>
      </c>
      <c r="P44" s="33">
        <f>SUMIF('MONTHLY SHEET'!$C$5:$C$104,C44,'MONTHLY SHEET'!$P$5:$P$104)</f>
        <v>0</v>
      </c>
      <c r="Q44" s="33">
        <f>SUMIF('MONTHLY SHEET'!$C$5:$C$104,C44,'MONTHLY SHEET'!$Q$5:$Q$104)</f>
        <v>0</v>
      </c>
      <c r="R44" s="33">
        <f>SUMIF('MONTHLY SHEET'!$C$5:$C$104,C44,'MONTHLY SHEET'!$R$5:$R$104)</f>
        <v>0</v>
      </c>
      <c r="S44" s="42">
        <f>SUMIF('MONTHLY SHEET'!$C$5:$C$104,C44,'MONTHLY SHEET'!$S$5:$S$104)</f>
        <v>0</v>
      </c>
      <c r="T44" s="83">
        <f>SUMIF('MONTHLY SHEET'!$C$5:$C$104,C44,'MONTHLY SHEET'!$T$5:$T$104)</f>
        <v>0</v>
      </c>
      <c r="U44" s="33">
        <f>SUMIF('MONTHLY SHEET'!$C$5:$C$104,C44,'MONTHLY SHEET'!$U$5:$U$104)</f>
        <v>0</v>
      </c>
      <c r="V44" s="42">
        <f>SUMIF('MONTHLY SHEET'!$C$5:$C$104,C44,'MONTHLY SHEET'!$V$5:$V$104)</f>
        <v>0</v>
      </c>
      <c r="W44" s="43">
        <f t="shared" si="12"/>
        <v>0</v>
      </c>
      <c r="X44" s="119">
        <v>0</v>
      </c>
      <c r="Y44" s="119"/>
      <c r="Z44" s="119"/>
      <c r="AA44" s="32">
        <f t="shared" si="13"/>
        <v>0</v>
      </c>
      <c r="AB44" s="32">
        <f t="shared" si="14"/>
        <v>0</v>
      </c>
      <c r="AC44" s="119"/>
      <c r="AD44" s="32">
        <f t="shared" si="4"/>
        <v>0</v>
      </c>
      <c r="AE44" s="32">
        <f t="shared" si="15"/>
        <v>0</v>
      </c>
      <c r="AF44" s="143">
        <f t="shared" si="5"/>
        <v>0</v>
      </c>
      <c r="AG44" s="43">
        <f t="shared" si="6"/>
        <v>0</v>
      </c>
      <c r="AH44" s="122">
        <v>0</v>
      </c>
      <c r="AI44" s="93">
        <f t="shared" si="7"/>
        <v>0</v>
      </c>
      <c r="AJ44" s="91">
        <f t="shared" si="8"/>
        <v>0</v>
      </c>
      <c r="AK44" s="119"/>
      <c r="AL44" s="32">
        <f t="shared" si="9"/>
        <v>0</v>
      </c>
      <c r="AM44" s="33">
        <f>SUMIF('MONTHLY SHEET'!$C$5:$C$104,C44,'MONTHLY SHEET'!$W$5:$W$104)</f>
        <v>0</v>
      </c>
      <c r="AN44" s="30">
        <f t="shared" si="10"/>
        <v>0</v>
      </c>
      <c r="AO44" s="26">
        <f t="shared" si="11"/>
        <v>0</v>
      </c>
    </row>
    <row r="45" spans="2:41" ht="15.6" x14ac:dyDescent="0.3">
      <c r="B45" s="18">
        <v>41</v>
      </c>
      <c r="C45" s="40" t="str" cm="1">
        <f t="array" ref="C45">IFERROR(INDEX('MONTHLY SHEET'!$C$5:$C$104, MATCH(0, INDEX(COUNTIF(C$4:C44, 'MONTHLY SHEET'!$C$5:$C$104), 0, 0), 0)), "")</f>
        <v/>
      </c>
      <c r="D45" s="103"/>
      <c r="E45" s="117"/>
      <c r="F45" s="41">
        <f>SUMIF('MONTHLY SHEET'!$C$5:$C$104,C45,'MONTHLY SHEET'!$F$5:$F$104)</f>
        <v>0</v>
      </c>
      <c r="G45" s="33">
        <f>SUMIF('MONTHLY SHEET'!$C$5:$C$104,C45,'MONTHLY SHEET'!$G$5:$G$104)</f>
        <v>0</v>
      </c>
      <c r="H45" s="33">
        <f>SUMIF('MONTHLY SHEET'!$C$5:$C$104,C45,'MONTHLY SHEET'!$H$5:$H$104)</f>
        <v>0</v>
      </c>
      <c r="I45" s="33">
        <f>SUMIF('MONTHLY SHEET'!$C$5:$C$104,C45,'MONTHLY SHEET'!$I$5:$I$104)</f>
        <v>0</v>
      </c>
      <c r="J45" s="33">
        <f>SUMIF('MONTHLY SHEET'!$C$5:$C$104,C45,'MONTHLY SHEET'!$J$5:$J$104)</f>
        <v>0</v>
      </c>
      <c r="K45" s="33">
        <f>SUMIF('MONTHLY SHEET'!$C$5:$C$104,C45,'MONTHLY SHEET'!$K$5:$K$104)</f>
        <v>0</v>
      </c>
      <c r="L45" s="33">
        <f>SUMIF('MONTHLY SHEET'!$C$5:$C$104,C45,'MONTHLY SHEET'!$L$5:$L$104)</f>
        <v>0</v>
      </c>
      <c r="M45" s="33">
        <f>SUMIF('MONTHLY SHEET'!$C$5:$C$104,C45,'MONTHLY SHEET'!$M$5:$M$104)</f>
        <v>0</v>
      </c>
      <c r="N45" s="33">
        <f>SUMIF('MONTHLY SHEET'!$C$5:$C$104,C45,'MONTHLY SHEET'!$N$5:$N$104)</f>
        <v>0</v>
      </c>
      <c r="O45" s="33">
        <f>SUMIF('MONTHLY SHEET'!$C$5:$C$104,C45,'MONTHLY SHEET'!$O$5:$O$104)</f>
        <v>0</v>
      </c>
      <c r="P45" s="33">
        <f>SUMIF('MONTHLY SHEET'!$C$5:$C$104,C45,'MONTHLY SHEET'!$P$5:$P$104)</f>
        <v>0</v>
      </c>
      <c r="Q45" s="33">
        <f>SUMIF('MONTHLY SHEET'!$C$5:$C$104,C45,'MONTHLY SHEET'!$Q$5:$Q$104)</f>
        <v>0</v>
      </c>
      <c r="R45" s="33">
        <f>SUMIF('MONTHLY SHEET'!$C$5:$C$104,C45,'MONTHLY SHEET'!$R$5:$R$104)</f>
        <v>0</v>
      </c>
      <c r="S45" s="42">
        <f>SUMIF('MONTHLY SHEET'!$C$5:$C$104,C45,'MONTHLY SHEET'!$S$5:$S$104)</f>
        <v>0</v>
      </c>
      <c r="T45" s="83">
        <f>SUMIF('MONTHLY SHEET'!$C$5:$C$104,C45,'MONTHLY SHEET'!$T$5:$T$104)</f>
        <v>0</v>
      </c>
      <c r="U45" s="33">
        <f>SUMIF('MONTHLY SHEET'!$C$5:$C$104,C45,'MONTHLY SHEET'!$U$5:$U$104)</f>
        <v>0</v>
      </c>
      <c r="V45" s="42">
        <f>SUMIF('MONTHLY SHEET'!$C$5:$C$104,C45,'MONTHLY SHEET'!$V$5:$V$104)</f>
        <v>0</v>
      </c>
      <c r="W45" s="43">
        <f t="shared" si="12"/>
        <v>0</v>
      </c>
      <c r="X45" s="119">
        <v>0</v>
      </c>
      <c r="Y45" s="119"/>
      <c r="Z45" s="119"/>
      <c r="AA45" s="32">
        <f t="shared" si="13"/>
        <v>0</v>
      </c>
      <c r="AB45" s="32">
        <f t="shared" si="14"/>
        <v>0</v>
      </c>
      <c r="AC45" s="119"/>
      <c r="AD45" s="32">
        <f t="shared" si="4"/>
        <v>0</v>
      </c>
      <c r="AE45" s="32">
        <f t="shared" si="15"/>
        <v>0</v>
      </c>
      <c r="AF45" s="143">
        <f t="shared" si="5"/>
        <v>0</v>
      </c>
      <c r="AG45" s="43">
        <f t="shared" si="6"/>
        <v>0</v>
      </c>
      <c r="AH45" s="122">
        <v>0</v>
      </c>
      <c r="AI45" s="93">
        <f t="shared" si="7"/>
        <v>0</v>
      </c>
      <c r="AJ45" s="91">
        <f t="shared" si="8"/>
        <v>0</v>
      </c>
      <c r="AK45" s="119"/>
      <c r="AL45" s="32">
        <f t="shared" si="9"/>
        <v>0</v>
      </c>
      <c r="AM45" s="33">
        <f>SUMIF('MONTHLY SHEET'!$C$5:$C$104,C45,'MONTHLY SHEET'!$W$5:$W$104)</f>
        <v>0</v>
      </c>
      <c r="AN45" s="30">
        <f t="shared" si="10"/>
        <v>0</v>
      </c>
      <c r="AO45" s="26">
        <f t="shared" si="11"/>
        <v>0</v>
      </c>
    </row>
    <row r="46" spans="2:41" ht="15.6" x14ac:dyDescent="0.3">
      <c r="B46" s="18">
        <v>42</v>
      </c>
      <c r="C46" s="40" t="str" cm="1">
        <f t="array" ref="C46">IFERROR(INDEX('MONTHLY SHEET'!$C$5:$C$104, MATCH(0, INDEX(COUNTIF(C$4:C45, 'MONTHLY SHEET'!$C$5:$C$104), 0, 0), 0)), "")</f>
        <v/>
      </c>
      <c r="D46" s="103"/>
      <c r="E46" s="117"/>
      <c r="F46" s="41">
        <f>SUMIF('MONTHLY SHEET'!$C$5:$C$104,C46,'MONTHLY SHEET'!$F$5:$F$104)</f>
        <v>0</v>
      </c>
      <c r="G46" s="33">
        <f>SUMIF('MONTHLY SHEET'!$C$5:$C$104,C46,'MONTHLY SHEET'!$G$5:$G$104)</f>
        <v>0</v>
      </c>
      <c r="H46" s="33">
        <f>SUMIF('MONTHLY SHEET'!$C$5:$C$104,C46,'MONTHLY SHEET'!$H$5:$H$104)</f>
        <v>0</v>
      </c>
      <c r="I46" s="33">
        <f>SUMIF('MONTHLY SHEET'!$C$5:$C$104,C46,'MONTHLY SHEET'!$I$5:$I$104)</f>
        <v>0</v>
      </c>
      <c r="J46" s="33">
        <f>SUMIF('MONTHLY SHEET'!$C$5:$C$104,C46,'MONTHLY SHEET'!$J$5:$J$104)</f>
        <v>0</v>
      </c>
      <c r="K46" s="33">
        <f>SUMIF('MONTHLY SHEET'!$C$5:$C$104,C46,'MONTHLY SHEET'!$K$5:$K$104)</f>
        <v>0</v>
      </c>
      <c r="L46" s="33">
        <f>SUMIF('MONTHLY SHEET'!$C$5:$C$104,C46,'MONTHLY SHEET'!$L$5:$L$104)</f>
        <v>0</v>
      </c>
      <c r="M46" s="33">
        <f>SUMIF('MONTHLY SHEET'!$C$5:$C$104,C46,'MONTHLY SHEET'!$M$5:$M$104)</f>
        <v>0</v>
      </c>
      <c r="N46" s="33">
        <f>SUMIF('MONTHLY SHEET'!$C$5:$C$104,C46,'MONTHLY SHEET'!$N$5:$N$104)</f>
        <v>0</v>
      </c>
      <c r="O46" s="33">
        <f>SUMIF('MONTHLY SHEET'!$C$5:$C$104,C46,'MONTHLY SHEET'!$O$5:$O$104)</f>
        <v>0</v>
      </c>
      <c r="P46" s="33">
        <f>SUMIF('MONTHLY SHEET'!$C$5:$C$104,C46,'MONTHLY SHEET'!$P$5:$P$104)</f>
        <v>0</v>
      </c>
      <c r="Q46" s="33">
        <f>SUMIF('MONTHLY SHEET'!$C$5:$C$104,C46,'MONTHLY SHEET'!$Q$5:$Q$104)</f>
        <v>0</v>
      </c>
      <c r="R46" s="33">
        <f>SUMIF('MONTHLY SHEET'!$C$5:$C$104,C46,'MONTHLY SHEET'!$R$5:$R$104)</f>
        <v>0</v>
      </c>
      <c r="S46" s="42">
        <f>SUMIF('MONTHLY SHEET'!$C$5:$C$104,C46,'MONTHLY SHEET'!$S$5:$S$104)</f>
        <v>0</v>
      </c>
      <c r="T46" s="83">
        <f>SUMIF('MONTHLY SHEET'!$C$5:$C$104,C46,'MONTHLY SHEET'!$T$5:$T$104)</f>
        <v>0</v>
      </c>
      <c r="U46" s="33">
        <f>SUMIF('MONTHLY SHEET'!$C$5:$C$104,C46,'MONTHLY SHEET'!$U$5:$U$104)</f>
        <v>0</v>
      </c>
      <c r="V46" s="42">
        <f>SUMIF('MONTHLY SHEET'!$C$5:$C$104,C46,'MONTHLY SHEET'!$V$5:$V$104)</f>
        <v>0</v>
      </c>
      <c r="W46" s="43">
        <f t="shared" si="12"/>
        <v>0</v>
      </c>
      <c r="X46" s="119">
        <v>0</v>
      </c>
      <c r="Y46" s="119"/>
      <c r="Z46" s="119"/>
      <c r="AA46" s="32">
        <f t="shared" si="13"/>
        <v>0</v>
      </c>
      <c r="AB46" s="32">
        <f t="shared" si="14"/>
        <v>0</v>
      </c>
      <c r="AC46" s="119"/>
      <c r="AD46" s="32">
        <f t="shared" si="4"/>
        <v>0</v>
      </c>
      <c r="AE46" s="32">
        <f t="shared" si="15"/>
        <v>0</v>
      </c>
      <c r="AF46" s="143">
        <f t="shared" si="5"/>
        <v>0</v>
      </c>
      <c r="AG46" s="43">
        <f t="shared" si="6"/>
        <v>0</v>
      </c>
      <c r="AH46" s="122">
        <v>0</v>
      </c>
      <c r="AI46" s="93">
        <f t="shared" si="7"/>
        <v>0</v>
      </c>
      <c r="AJ46" s="91">
        <f t="shared" si="8"/>
        <v>0</v>
      </c>
      <c r="AK46" s="119"/>
      <c r="AL46" s="32">
        <f t="shared" si="9"/>
        <v>0</v>
      </c>
      <c r="AM46" s="33">
        <f>SUMIF('MONTHLY SHEET'!$C$5:$C$104,C46,'MONTHLY SHEET'!$W$5:$W$104)</f>
        <v>0</v>
      </c>
      <c r="AN46" s="30">
        <f t="shared" si="10"/>
        <v>0</v>
      </c>
      <c r="AO46" s="26">
        <f t="shared" si="11"/>
        <v>0</v>
      </c>
    </row>
    <row r="47" spans="2:41" ht="15.6" x14ac:dyDescent="0.3">
      <c r="B47" s="18">
        <v>43</v>
      </c>
      <c r="C47" s="40" t="str" cm="1">
        <f t="array" ref="C47">IFERROR(INDEX('MONTHLY SHEET'!$C$5:$C$104, MATCH(0, INDEX(COUNTIF(C$4:C46, 'MONTHLY SHEET'!$C$5:$C$104), 0, 0), 0)), "")</f>
        <v/>
      </c>
      <c r="D47" s="103"/>
      <c r="E47" s="117"/>
      <c r="F47" s="41">
        <f>SUMIF('MONTHLY SHEET'!$C$5:$C$104,C47,'MONTHLY SHEET'!$F$5:$F$104)</f>
        <v>0</v>
      </c>
      <c r="G47" s="33">
        <f>SUMIF('MONTHLY SHEET'!$C$5:$C$104,C47,'MONTHLY SHEET'!$G$5:$G$104)</f>
        <v>0</v>
      </c>
      <c r="H47" s="33">
        <f>SUMIF('MONTHLY SHEET'!$C$5:$C$104,C47,'MONTHLY SHEET'!$H$5:$H$104)</f>
        <v>0</v>
      </c>
      <c r="I47" s="33">
        <f>SUMIF('MONTHLY SHEET'!$C$5:$C$104,C47,'MONTHLY SHEET'!$I$5:$I$104)</f>
        <v>0</v>
      </c>
      <c r="J47" s="33">
        <f>SUMIF('MONTHLY SHEET'!$C$5:$C$104,C47,'MONTHLY SHEET'!$J$5:$J$104)</f>
        <v>0</v>
      </c>
      <c r="K47" s="33">
        <f>SUMIF('MONTHLY SHEET'!$C$5:$C$104,C47,'MONTHLY SHEET'!$K$5:$K$104)</f>
        <v>0</v>
      </c>
      <c r="L47" s="33">
        <f>SUMIF('MONTHLY SHEET'!$C$5:$C$104,C47,'MONTHLY SHEET'!$L$5:$L$104)</f>
        <v>0</v>
      </c>
      <c r="M47" s="33">
        <f>SUMIF('MONTHLY SHEET'!$C$5:$C$104,C47,'MONTHLY SHEET'!$M$5:$M$104)</f>
        <v>0</v>
      </c>
      <c r="N47" s="33">
        <f>SUMIF('MONTHLY SHEET'!$C$5:$C$104,C47,'MONTHLY SHEET'!$N$5:$N$104)</f>
        <v>0</v>
      </c>
      <c r="O47" s="33">
        <f>SUMIF('MONTHLY SHEET'!$C$5:$C$104,C47,'MONTHLY SHEET'!$O$5:$O$104)</f>
        <v>0</v>
      </c>
      <c r="P47" s="33">
        <f>SUMIF('MONTHLY SHEET'!$C$5:$C$104,C47,'MONTHLY SHEET'!$P$5:$P$104)</f>
        <v>0</v>
      </c>
      <c r="Q47" s="33">
        <f>SUMIF('MONTHLY SHEET'!$C$5:$C$104,C47,'MONTHLY SHEET'!$Q$5:$Q$104)</f>
        <v>0</v>
      </c>
      <c r="R47" s="33">
        <f>SUMIF('MONTHLY SHEET'!$C$5:$C$104,C47,'MONTHLY SHEET'!$R$5:$R$104)</f>
        <v>0</v>
      </c>
      <c r="S47" s="42">
        <f>SUMIF('MONTHLY SHEET'!$C$5:$C$104,C47,'MONTHLY SHEET'!$S$5:$S$104)</f>
        <v>0</v>
      </c>
      <c r="T47" s="83">
        <f>SUMIF('MONTHLY SHEET'!$C$5:$C$104,C47,'MONTHLY SHEET'!$T$5:$T$104)</f>
        <v>0</v>
      </c>
      <c r="U47" s="33">
        <f>SUMIF('MONTHLY SHEET'!$C$5:$C$104,C47,'MONTHLY SHEET'!$U$5:$U$104)</f>
        <v>0</v>
      </c>
      <c r="V47" s="42">
        <f>SUMIF('MONTHLY SHEET'!$C$5:$C$104,C47,'MONTHLY SHEET'!$V$5:$V$104)</f>
        <v>0</v>
      </c>
      <c r="W47" s="43">
        <f t="shared" si="12"/>
        <v>0</v>
      </c>
      <c r="X47" s="119">
        <v>0</v>
      </c>
      <c r="Y47" s="119"/>
      <c r="Z47" s="119"/>
      <c r="AA47" s="32">
        <f t="shared" si="13"/>
        <v>0</v>
      </c>
      <c r="AB47" s="32">
        <f t="shared" si="14"/>
        <v>0</v>
      </c>
      <c r="AC47" s="119"/>
      <c r="AD47" s="32">
        <f t="shared" si="4"/>
        <v>0</v>
      </c>
      <c r="AE47" s="32">
        <f t="shared" si="15"/>
        <v>0</v>
      </c>
      <c r="AF47" s="143">
        <f t="shared" si="5"/>
        <v>0</v>
      </c>
      <c r="AG47" s="43">
        <f t="shared" si="6"/>
        <v>0</v>
      </c>
      <c r="AH47" s="122">
        <v>0</v>
      </c>
      <c r="AI47" s="93">
        <f t="shared" si="7"/>
        <v>0</v>
      </c>
      <c r="AJ47" s="91">
        <f t="shared" si="8"/>
        <v>0</v>
      </c>
      <c r="AK47" s="119"/>
      <c r="AL47" s="32">
        <f t="shared" si="9"/>
        <v>0</v>
      </c>
      <c r="AM47" s="33">
        <f>SUMIF('MONTHLY SHEET'!$C$5:$C$104,C47,'MONTHLY SHEET'!$W$5:$W$104)</f>
        <v>0</v>
      </c>
      <c r="AN47" s="30">
        <f t="shared" si="10"/>
        <v>0</v>
      </c>
      <c r="AO47" s="26">
        <f t="shared" si="11"/>
        <v>0</v>
      </c>
    </row>
    <row r="48" spans="2:41" ht="15.6" x14ac:dyDescent="0.3">
      <c r="B48" s="18">
        <v>44</v>
      </c>
      <c r="C48" s="40" t="str" cm="1">
        <f t="array" ref="C48">IFERROR(INDEX('MONTHLY SHEET'!$C$5:$C$104, MATCH(0, INDEX(COUNTIF(C$4:C47, 'MONTHLY SHEET'!$C$5:$C$104), 0, 0), 0)), "")</f>
        <v/>
      </c>
      <c r="D48" s="103"/>
      <c r="E48" s="117"/>
      <c r="F48" s="41">
        <f>SUMIF('MONTHLY SHEET'!$C$5:$C$104,C48,'MONTHLY SHEET'!$F$5:$F$104)</f>
        <v>0</v>
      </c>
      <c r="G48" s="33">
        <f>SUMIF('MONTHLY SHEET'!$C$5:$C$104,C48,'MONTHLY SHEET'!$G$5:$G$104)</f>
        <v>0</v>
      </c>
      <c r="H48" s="33">
        <f>SUMIF('MONTHLY SHEET'!$C$5:$C$104,C48,'MONTHLY SHEET'!$H$5:$H$104)</f>
        <v>0</v>
      </c>
      <c r="I48" s="33">
        <f>SUMIF('MONTHLY SHEET'!$C$5:$C$104,C48,'MONTHLY SHEET'!$I$5:$I$104)</f>
        <v>0</v>
      </c>
      <c r="J48" s="33">
        <f>SUMIF('MONTHLY SHEET'!$C$5:$C$104,C48,'MONTHLY SHEET'!$J$5:$J$104)</f>
        <v>0</v>
      </c>
      <c r="K48" s="33">
        <f>SUMIF('MONTHLY SHEET'!$C$5:$C$104,C48,'MONTHLY SHEET'!$K$5:$K$104)</f>
        <v>0</v>
      </c>
      <c r="L48" s="33">
        <f>SUMIF('MONTHLY SHEET'!$C$5:$C$104,C48,'MONTHLY SHEET'!$L$5:$L$104)</f>
        <v>0</v>
      </c>
      <c r="M48" s="33">
        <f>SUMIF('MONTHLY SHEET'!$C$5:$C$104,C48,'MONTHLY SHEET'!$M$5:$M$104)</f>
        <v>0</v>
      </c>
      <c r="N48" s="33">
        <f>SUMIF('MONTHLY SHEET'!$C$5:$C$104,C48,'MONTHLY SHEET'!$N$5:$N$104)</f>
        <v>0</v>
      </c>
      <c r="O48" s="33">
        <f>SUMIF('MONTHLY SHEET'!$C$5:$C$104,C48,'MONTHLY SHEET'!$O$5:$O$104)</f>
        <v>0</v>
      </c>
      <c r="P48" s="33">
        <f>SUMIF('MONTHLY SHEET'!$C$5:$C$104,C48,'MONTHLY SHEET'!$P$5:$P$104)</f>
        <v>0</v>
      </c>
      <c r="Q48" s="33">
        <f>SUMIF('MONTHLY SHEET'!$C$5:$C$104,C48,'MONTHLY SHEET'!$Q$5:$Q$104)</f>
        <v>0</v>
      </c>
      <c r="R48" s="33">
        <f>SUMIF('MONTHLY SHEET'!$C$5:$C$104,C48,'MONTHLY SHEET'!$R$5:$R$104)</f>
        <v>0</v>
      </c>
      <c r="S48" s="42">
        <f>SUMIF('MONTHLY SHEET'!$C$5:$C$104,C48,'MONTHLY SHEET'!$S$5:$S$104)</f>
        <v>0</v>
      </c>
      <c r="T48" s="83">
        <f>SUMIF('MONTHLY SHEET'!$C$5:$C$104,C48,'MONTHLY SHEET'!$T$5:$T$104)</f>
        <v>0</v>
      </c>
      <c r="U48" s="33">
        <f>SUMIF('MONTHLY SHEET'!$C$5:$C$104,C48,'MONTHLY SHEET'!$U$5:$U$104)</f>
        <v>0</v>
      </c>
      <c r="V48" s="42">
        <f>SUMIF('MONTHLY SHEET'!$C$5:$C$104,C48,'MONTHLY SHEET'!$V$5:$V$104)</f>
        <v>0</v>
      </c>
      <c r="W48" s="43">
        <f t="shared" si="12"/>
        <v>0</v>
      </c>
      <c r="X48" s="119">
        <v>0</v>
      </c>
      <c r="Y48" s="119"/>
      <c r="Z48" s="119"/>
      <c r="AA48" s="32">
        <f t="shared" si="13"/>
        <v>0</v>
      </c>
      <c r="AB48" s="32">
        <f t="shared" si="14"/>
        <v>0</v>
      </c>
      <c r="AC48" s="119"/>
      <c r="AD48" s="32">
        <f t="shared" si="4"/>
        <v>0</v>
      </c>
      <c r="AE48" s="32">
        <f t="shared" si="15"/>
        <v>0</v>
      </c>
      <c r="AF48" s="143">
        <f t="shared" si="5"/>
        <v>0</v>
      </c>
      <c r="AG48" s="43">
        <f t="shared" si="6"/>
        <v>0</v>
      </c>
      <c r="AH48" s="122">
        <v>0</v>
      </c>
      <c r="AI48" s="93">
        <f t="shared" si="7"/>
        <v>0</v>
      </c>
      <c r="AJ48" s="91">
        <f t="shared" si="8"/>
        <v>0</v>
      </c>
      <c r="AK48" s="119"/>
      <c r="AL48" s="32">
        <f t="shared" si="9"/>
        <v>0</v>
      </c>
      <c r="AM48" s="33">
        <f>SUMIF('MONTHLY SHEET'!$C$5:$C$104,C48,'MONTHLY SHEET'!$W$5:$W$104)</f>
        <v>0</v>
      </c>
      <c r="AN48" s="30">
        <f t="shared" si="10"/>
        <v>0</v>
      </c>
      <c r="AO48" s="26">
        <f t="shared" si="11"/>
        <v>0</v>
      </c>
    </row>
    <row r="49" spans="2:41" ht="15.6" x14ac:dyDescent="0.3">
      <c r="B49" s="18">
        <v>45</v>
      </c>
      <c r="C49" s="40" t="str" cm="1">
        <f t="array" ref="C49">IFERROR(INDEX('MONTHLY SHEET'!$C$5:$C$104, MATCH(0, INDEX(COUNTIF(C$4:C48, 'MONTHLY SHEET'!$C$5:$C$104), 0, 0), 0)), "")</f>
        <v/>
      </c>
      <c r="D49" s="103"/>
      <c r="E49" s="117"/>
      <c r="F49" s="41">
        <f>SUMIF('MONTHLY SHEET'!$C$5:$C$104,C49,'MONTHLY SHEET'!$F$5:$F$104)</f>
        <v>0</v>
      </c>
      <c r="G49" s="33">
        <f>SUMIF('MONTHLY SHEET'!$C$5:$C$104,C49,'MONTHLY SHEET'!$G$5:$G$104)</f>
        <v>0</v>
      </c>
      <c r="H49" s="33">
        <f>SUMIF('MONTHLY SHEET'!$C$5:$C$104,C49,'MONTHLY SHEET'!$H$5:$H$104)</f>
        <v>0</v>
      </c>
      <c r="I49" s="33">
        <f>SUMIF('MONTHLY SHEET'!$C$5:$C$104,C49,'MONTHLY SHEET'!$I$5:$I$104)</f>
        <v>0</v>
      </c>
      <c r="J49" s="33">
        <f>SUMIF('MONTHLY SHEET'!$C$5:$C$104,C49,'MONTHLY SHEET'!$J$5:$J$104)</f>
        <v>0</v>
      </c>
      <c r="K49" s="33">
        <f>SUMIF('MONTHLY SHEET'!$C$5:$C$104,C49,'MONTHLY SHEET'!$K$5:$K$104)</f>
        <v>0</v>
      </c>
      <c r="L49" s="33">
        <f>SUMIF('MONTHLY SHEET'!$C$5:$C$104,C49,'MONTHLY SHEET'!$L$5:$L$104)</f>
        <v>0</v>
      </c>
      <c r="M49" s="33">
        <f>SUMIF('MONTHLY SHEET'!$C$5:$C$104,C49,'MONTHLY SHEET'!$M$5:$M$104)</f>
        <v>0</v>
      </c>
      <c r="N49" s="33">
        <f>SUMIF('MONTHLY SHEET'!$C$5:$C$104,C49,'MONTHLY SHEET'!$N$5:$N$104)</f>
        <v>0</v>
      </c>
      <c r="O49" s="33">
        <f>SUMIF('MONTHLY SHEET'!$C$5:$C$104,C49,'MONTHLY SHEET'!$O$5:$O$104)</f>
        <v>0</v>
      </c>
      <c r="P49" s="33">
        <f>SUMIF('MONTHLY SHEET'!$C$5:$C$104,C49,'MONTHLY SHEET'!$P$5:$P$104)</f>
        <v>0</v>
      </c>
      <c r="Q49" s="33">
        <f>SUMIF('MONTHLY SHEET'!$C$5:$C$104,C49,'MONTHLY SHEET'!$Q$5:$Q$104)</f>
        <v>0</v>
      </c>
      <c r="R49" s="33">
        <f>SUMIF('MONTHLY SHEET'!$C$5:$C$104,C49,'MONTHLY SHEET'!$R$5:$R$104)</f>
        <v>0</v>
      </c>
      <c r="S49" s="42">
        <f>SUMIF('MONTHLY SHEET'!$C$5:$C$104,C49,'MONTHLY SHEET'!$S$5:$S$104)</f>
        <v>0</v>
      </c>
      <c r="T49" s="83">
        <f>SUMIF('MONTHLY SHEET'!$C$5:$C$104,C49,'MONTHLY SHEET'!$T$5:$T$104)</f>
        <v>0</v>
      </c>
      <c r="U49" s="33">
        <f>SUMIF('MONTHLY SHEET'!$C$5:$C$104,C49,'MONTHLY SHEET'!$U$5:$U$104)</f>
        <v>0</v>
      </c>
      <c r="V49" s="42">
        <f>SUMIF('MONTHLY SHEET'!$C$5:$C$104,C49,'MONTHLY SHEET'!$V$5:$V$104)</f>
        <v>0</v>
      </c>
      <c r="W49" s="43">
        <f t="shared" si="12"/>
        <v>0</v>
      </c>
      <c r="X49" s="119">
        <v>0</v>
      </c>
      <c r="Y49" s="119"/>
      <c r="Z49" s="119"/>
      <c r="AA49" s="32">
        <f t="shared" si="13"/>
        <v>0</v>
      </c>
      <c r="AB49" s="32">
        <f t="shared" si="14"/>
        <v>0</v>
      </c>
      <c r="AC49" s="119"/>
      <c r="AD49" s="32">
        <f t="shared" si="4"/>
        <v>0</v>
      </c>
      <c r="AE49" s="32">
        <f t="shared" si="15"/>
        <v>0</v>
      </c>
      <c r="AF49" s="143">
        <f t="shared" si="5"/>
        <v>0</v>
      </c>
      <c r="AG49" s="43">
        <f t="shared" si="6"/>
        <v>0</v>
      </c>
      <c r="AH49" s="122">
        <v>0</v>
      </c>
      <c r="AI49" s="93">
        <f t="shared" si="7"/>
        <v>0</v>
      </c>
      <c r="AJ49" s="91">
        <f t="shared" si="8"/>
        <v>0</v>
      </c>
      <c r="AK49" s="119"/>
      <c r="AL49" s="32">
        <f t="shared" si="9"/>
        <v>0</v>
      </c>
      <c r="AM49" s="33">
        <f>SUMIF('MONTHLY SHEET'!$C$5:$C$104,C49,'MONTHLY SHEET'!$W$5:$W$104)</f>
        <v>0</v>
      </c>
      <c r="AN49" s="30">
        <f t="shared" si="10"/>
        <v>0</v>
      </c>
      <c r="AO49" s="26">
        <f t="shared" si="11"/>
        <v>0</v>
      </c>
    </row>
    <row r="50" spans="2:41" ht="15.6" x14ac:dyDescent="0.3">
      <c r="B50" s="18">
        <v>46</v>
      </c>
      <c r="C50" s="40" t="str" cm="1">
        <f t="array" ref="C50">IFERROR(INDEX('MONTHLY SHEET'!$C$5:$C$104, MATCH(0, INDEX(COUNTIF(C$4:C49, 'MONTHLY SHEET'!$C$5:$C$104), 0, 0), 0)), "")</f>
        <v/>
      </c>
      <c r="D50" s="103"/>
      <c r="E50" s="117"/>
      <c r="F50" s="41">
        <f>SUMIF('MONTHLY SHEET'!$C$5:$C$104,C50,'MONTHLY SHEET'!$F$5:$F$104)</f>
        <v>0</v>
      </c>
      <c r="G50" s="33">
        <f>SUMIF('MONTHLY SHEET'!$C$5:$C$104,C50,'MONTHLY SHEET'!$G$5:$G$104)</f>
        <v>0</v>
      </c>
      <c r="H50" s="33">
        <f>SUMIF('MONTHLY SHEET'!$C$5:$C$104,C50,'MONTHLY SHEET'!$H$5:$H$104)</f>
        <v>0</v>
      </c>
      <c r="I50" s="33">
        <f>SUMIF('MONTHLY SHEET'!$C$5:$C$104,C50,'MONTHLY SHEET'!$I$5:$I$104)</f>
        <v>0</v>
      </c>
      <c r="J50" s="33">
        <f>SUMIF('MONTHLY SHEET'!$C$5:$C$104,C50,'MONTHLY SHEET'!$J$5:$J$104)</f>
        <v>0</v>
      </c>
      <c r="K50" s="33">
        <f>SUMIF('MONTHLY SHEET'!$C$5:$C$104,C50,'MONTHLY SHEET'!$K$5:$K$104)</f>
        <v>0</v>
      </c>
      <c r="L50" s="33">
        <f>SUMIF('MONTHLY SHEET'!$C$5:$C$104,C50,'MONTHLY SHEET'!$L$5:$L$104)</f>
        <v>0</v>
      </c>
      <c r="M50" s="33">
        <f>SUMIF('MONTHLY SHEET'!$C$5:$C$104,C50,'MONTHLY SHEET'!$M$5:$M$104)</f>
        <v>0</v>
      </c>
      <c r="N50" s="33">
        <f>SUMIF('MONTHLY SHEET'!$C$5:$C$104,C50,'MONTHLY SHEET'!$N$5:$N$104)</f>
        <v>0</v>
      </c>
      <c r="O50" s="33">
        <f>SUMIF('MONTHLY SHEET'!$C$5:$C$104,C50,'MONTHLY SHEET'!$O$5:$O$104)</f>
        <v>0</v>
      </c>
      <c r="P50" s="33">
        <f>SUMIF('MONTHLY SHEET'!$C$5:$C$104,C50,'MONTHLY SHEET'!$P$5:$P$104)</f>
        <v>0</v>
      </c>
      <c r="Q50" s="33">
        <f>SUMIF('MONTHLY SHEET'!$C$5:$C$104,C50,'MONTHLY SHEET'!$Q$5:$Q$104)</f>
        <v>0</v>
      </c>
      <c r="R50" s="33">
        <f>SUMIF('MONTHLY SHEET'!$C$5:$C$104,C50,'MONTHLY SHEET'!$R$5:$R$104)</f>
        <v>0</v>
      </c>
      <c r="S50" s="42">
        <f>SUMIF('MONTHLY SHEET'!$C$5:$C$104,C50,'MONTHLY SHEET'!$S$5:$S$104)</f>
        <v>0</v>
      </c>
      <c r="T50" s="83">
        <f>SUMIF('MONTHLY SHEET'!$C$5:$C$104,C50,'MONTHLY SHEET'!$T$5:$T$104)</f>
        <v>0</v>
      </c>
      <c r="U50" s="33">
        <f>SUMIF('MONTHLY SHEET'!$C$5:$C$104,C50,'MONTHLY SHEET'!$U$5:$U$104)</f>
        <v>0</v>
      </c>
      <c r="V50" s="42">
        <f>SUMIF('MONTHLY SHEET'!$C$5:$C$104,C50,'MONTHLY SHEET'!$V$5:$V$104)</f>
        <v>0</v>
      </c>
      <c r="W50" s="43">
        <f t="shared" si="12"/>
        <v>0</v>
      </c>
      <c r="X50" s="119">
        <v>0</v>
      </c>
      <c r="Y50" s="119"/>
      <c r="Z50" s="119"/>
      <c r="AA50" s="32">
        <f t="shared" si="13"/>
        <v>0</v>
      </c>
      <c r="AB50" s="32">
        <f t="shared" si="14"/>
        <v>0</v>
      </c>
      <c r="AC50" s="119"/>
      <c r="AD50" s="32">
        <f t="shared" si="4"/>
        <v>0</v>
      </c>
      <c r="AE50" s="32">
        <f t="shared" si="15"/>
        <v>0</v>
      </c>
      <c r="AF50" s="143">
        <f t="shared" si="5"/>
        <v>0</v>
      </c>
      <c r="AG50" s="43">
        <f t="shared" si="6"/>
        <v>0</v>
      </c>
      <c r="AH50" s="122">
        <v>0</v>
      </c>
      <c r="AI50" s="93">
        <f t="shared" si="7"/>
        <v>0</v>
      </c>
      <c r="AJ50" s="91">
        <f t="shared" si="8"/>
        <v>0</v>
      </c>
      <c r="AK50" s="119"/>
      <c r="AL50" s="32">
        <f t="shared" si="9"/>
        <v>0</v>
      </c>
      <c r="AM50" s="33">
        <f>SUMIF('MONTHLY SHEET'!$C$5:$C$104,C50,'MONTHLY SHEET'!$W$5:$W$104)</f>
        <v>0</v>
      </c>
      <c r="AN50" s="30">
        <f t="shared" si="10"/>
        <v>0</v>
      </c>
      <c r="AO50" s="26">
        <f t="shared" si="11"/>
        <v>0</v>
      </c>
    </row>
    <row r="51" spans="2:41" ht="15.6" x14ac:dyDescent="0.3">
      <c r="B51" s="18">
        <v>47</v>
      </c>
      <c r="C51" s="40" t="str" cm="1">
        <f t="array" ref="C51">IFERROR(INDEX('MONTHLY SHEET'!$C$5:$C$104, MATCH(0, INDEX(COUNTIF(C$4:C50, 'MONTHLY SHEET'!$C$5:$C$104), 0, 0), 0)), "")</f>
        <v/>
      </c>
      <c r="D51" s="103"/>
      <c r="E51" s="117"/>
      <c r="F51" s="41">
        <f>SUMIF('MONTHLY SHEET'!$C$5:$C$104,C51,'MONTHLY SHEET'!$F$5:$F$104)</f>
        <v>0</v>
      </c>
      <c r="G51" s="33">
        <f>SUMIF('MONTHLY SHEET'!$C$5:$C$104,C51,'MONTHLY SHEET'!$G$5:$G$104)</f>
        <v>0</v>
      </c>
      <c r="H51" s="33">
        <f>SUMIF('MONTHLY SHEET'!$C$5:$C$104,C51,'MONTHLY SHEET'!$H$5:$H$104)</f>
        <v>0</v>
      </c>
      <c r="I51" s="33">
        <f>SUMIF('MONTHLY SHEET'!$C$5:$C$104,C51,'MONTHLY SHEET'!$I$5:$I$104)</f>
        <v>0</v>
      </c>
      <c r="J51" s="33">
        <f>SUMIF('MONTHLY SHEET'!$C$5:$C$104,C51,'MONTHLY SHEET'!$J$5:$J$104)</f>
        <v>0</v>
      </c>
      <c r="K51" s="33">
        <f>SUMIF('MONTHLY SHEET'!$C$5:$C$104,C51,'MONTHLY SHEET'!$K$5:$K$104)</f>
        <v>0</v>
      </c>
      <c r="L51" s="33">
        <f>SUMIF('MONTHLY SHEET'!$C$5:$C$104,C51,'MONTHLY SHEET'!$L$5:$L$104)</f>
        <v>0</v>
      </c>
      <c r="M51" s="33">
        <f>SUMIF('MONTHLY SHEET'!$C$5:$C$104,C51,'MONTHLY SHEET'!$M$5:$M$104)</f>
        <v>0</v>
      </c>
      <c r="N51" s="33">
        <f>SUMIF('MONTHLY SHEET'!$C$5:$C$104,C51,'MONTHLY SHEET'!$N$5:$N$104)</f>
        <v>0</v>
      </c>
      <c r="O51" s="33">
        <f>SUMIF('MONTHLY SHEET'!$C$5:$C$104,C51,'MONTHLY SHEET'!$O$5:$O$104)</f>
        <v>0</v>
      </c>
      <c r="P51" s="33">
        <f>SUMIF('MONTHLY SHEET'!$C$5:$C$104,C51,'MONTHLY SHEET'!$P$5:$P$104)</f>
        <v>0</v>
      </c>
      <c r="Q51" s="33">
        <f>SUMIF('MONTHLY SHEET'!$C$5:$C$104,C51,'MONTHLY SHEET'!$Q$5:$Q$104)</f>
        <v>0</v>
      </c>
      <c r="R51" s="33">
        <f>SUMIF('MONTHLY SHEET'!$C$5:$C$104,C51,'MONTHLY SHEET'!$R$5:$R$104)</f>
        <v>0</v>
      </c>
      <c r="S51" s="42">
        <f>SUMIF('MONTHLY SHEET'!$C$5:$C$104,C51,'MONTHLY SHEET'!$S$5:$S$104)</f>
        <v>0</v>
      </c>
      <c r="T51" s="83">
        <f>SUMIF('MONTHLY SHEET'!$C$5:$C$104,C51,'MONTHLY SHEET'!$T$5:$T$104)</f>
        <v>0</v>
      </c>
      <c r="U51" s="33">
        <f>SUMIF('MONTHLY SHEET'!$C$5:$C$104,C51,'MONTHLY SHEET'!$U$5:$U$104)</f>
        <v>0</v>
      </c>
      <c r="V51" s="42">
        <f>SUMIF('MONTHLY SHEET'!$C$5:$C$104,C51,'MONTHLY SHEET'!$V$5:$V$104)</f>
        <v>0</v>
      </c>
      <c r="W51" s="43">
        <f t="shared" si="12"/>
        <v>0</v>
      </c>
      <c r="X51" s="119">
        <v>0</v>
      </c>
      <c r="Y51" s="119"/>
      <c r="Z51" s="119"/>
      <c r="AA51" s="32">
        <f t="shared" si="13"/>
        <v>0</v>
      </c>
      <c r="AB51" s="32">
        <f t="shared" si="14"/>
        <v>0</v>
      </c>
      <c r="AC51" s="119"/>
      <c r="AD51" s="32">
        <f t="shared" si="4"/>
        <v>0</v>
      </c>
      <c r="AE51" s="32">
        <f t="shared" si="15"/>
        <v>0</v>
      </c>
      <c r="AF51" s="143">
        <f t="shared" si="5"/>
        <v>0</v>
      </c>
      <c r="AG51" s="43">
        <f t="shared" si="6"/>
        <v>0</v>
      </c>
      <c r="AH51" s="122">
        <v>0</v>
      </c>
      <c r="AI51" s="93">
        <f t="shared" si="7"/>
        <v>0</v>
      </c>
      <c r="AJ51" s="91">
        <f t="shared" si="8"/>
        <v>0</v>
      </c>
      <c r="AK51" s="119"/>
      <c r="AL51" s="32">
        <f t="shared" si="9"/>
        <v>0</v>
      </c>
      <c r="AM51" s="33">
        <f>SUMIF('MONTHLY SHEET'!$C$5:$C$104,C51,'MONTHLY SHEET'!$W$5:$W$104)</f>
        <v>0</v>
      </c>
      <c r="AN51" s="30">
        <f t="shared" si="10"/>
        <v>0</v>
      </c>
      <c r="AO51" s="26">
        <f t="shared" si="11"/>
        <v>0</v>
      </c>
    </row>
    <row r="52" spans="2:41" ht="15.6" x14ac:dyDescent="0.3">
      <c r="B52" s="18">
        <v>48</v>
      </c>
      <c r="C52" s="40" t="str" cm="1">
        <f t="array" ref="C52">IFERROR(INDEX('MONTHLY SHEET'!$C$5:$C$104, MATCH(0, INDEX(COUNTIF(C$4:C51, 'MONTHLY SHEET'!$C$5:$C$104), 0, 0), 0)), "")</f>
        <v/>
      </c>
      <c r="D52" s="103"/>
      <c r="E52" s="117"/>
      <c r="F52" s="41">
        <f>SUMIF('MONTHLY SHEET'!$C$5:$C$104,C52,'MONTHLY SHEET'!$F$5:$F$104)</f>
        <v>0</v>
      </c>
      <c r="G52" s="33">
        <f>SUMIF('MONTHLY SHEET'!$C$5:$C$104,C52,'MONTHLY SHEET'!$G$5:$G$104)</f>
        <v>0</v>
      </c>
      <c r="H52" s="33">
        <f>SUMIF('MONTHLY SHEET'!$C$5:$C$104,C52,'MONTHLY SHEET'!$H$5:$H$104)</f>
        <v>0</v>
      </c>
      <c r="I52" s="33">
        <f>SUMIF('MONTHLY SHEET'!$C$5:$C$104,C52,'MONTHLY SHEET'!$I$5:$I$104)</f>
        <v>0</v>
      </c>
      <c r="J52" s="33">
        <f>SUMIF('MONTHLY SHEET'!$C$5:$C$104,C52,'MONTHLY SHEET'!$J$5:$J$104)</f>
        <v>0</v>
      </c>
      <c r="K52" s="33">
        <f>SUMIF('MONTHLY SHEET'!$C$5:$C$104,C52,'MONTHLY SHEET'!$K$5:$K$104)</f>
        <v>0</v>
      </c>
      <c r="L52" s="33">
        <f>SUMIF('MONTHLY SHEET'!$C$5:$C$104,C52,'MONTHLY SHEET'!$L$5:$L$104)</f>
        <v>0</v>
      </c>
      <c r="M52" s="33">
        <f>SUMIF('MONTHLY SHEET'!$C$5:$C$104,C52,'MONTHLY SHEET'!$M$5:$M$104)</f>
        <v>0</v>
      </c>
      <c r="N52" s="33">
        <f>SUMIF('MONTHLY SHEET'!$C$5:$C$104,C52,'MONTHLY SHEET'!$N$5:$N$104)</f>
        <v>0</v>
      </c>
      <c r="O52" s="33">
        <f>SUMIF('MONTHLY SHEET'!$C$5:$C$104,C52,'MONTHLY SHEET'!$O$5:$O$104)</f>
        <v>0</v>
      </c>
      <c r="P52" s="33">
        <f>SUMIF('MONTHLY SHEET'!$C$5:$C$104,C52,'MONTHLY SHEET'!$P$5:$P$104)</f>
        <v>0</v>
      </c>
      <c r="Q52" s="33">
        <f>SUMIF('MONTHLY SHEET'!$C$5:$C$104,C52,'MONTHLY SHEET'!$Q$5:$Q$104)</f>
        <v>0</v>
      </c>
      <c r="R52" s="33">
        <f>SUMIF('MONTHLY SHEET'!$C$5:$C$104,C52,'MONTHLY SHEET'!$R$5:$R$104)</f>
        <v>0</v>
      </c>
      <c r="S52" s="42">
        <f>SUMIF('MONTHLY SHEET'!$C$5:$C$104,C52,'MONTHLY SHEET'!$S$5:$S$104)</f>
        <v>0</v>
      </c>
      <c r="T52" s="83">
        <f>SUMIF('MONTHLY SHEET'!$C$5:$C$104,C52,'MONTHLY SHEET'!$T$5:$T$104)</f>
        <v>0</v>
      </c>
      <c r="U52" s="33">
        <f>SUMIF('MONTHLY SHEET'!$C$5:$C$104,C52,'MONTHLY SHEET'!$U$5:$U$104)</f>
        <v>0</v>
      </c>
      <c r="V52" s="42">
        <f>SUMIF('MONTHLY SHEET'!$C$5:$C$104,C52,'MONTHLY SHEET'!$V$5:$V$104)</f>
        <v>0</v>
      </c>
      <c r="W52" s="43">
        <f t="shared" si="12"/>
        <v>0</v>
      </c>
      <c r="X52" s="119">
        <v>0</v>
      </c>
      <c r="Y52" s="119"/>
      <c r="Z52" s="119"/>
      <c r="AA52" s="32">
        <f t="shared" si="13"/>
        <v>0</v>
      </c>
      <c r="AB52" s="32">
        <f t="shared" si="14"/>
        <v>0</v>
      </c>
      <c r="AC52" s="119"/>
      <c r="AD52" s="32">
        <f t="shared" si="4"/>
        <v>0</v>
      </c>
      <c r="AE52" s="32">
        <f t="shared" si="15"/>
        <v>0</v>
      </c>
      <c r="AF52" s="143">
        <f t="shared" si="5"/>
        <v>0</v>
      </c>
      <c r="AG52" s="43">
        <f t="shared" si="6"/>
        <v>0</v>
      </c>
      <c r="AH52" s="122">
        <v>0</v>
      </c>
      <c r="AI52" s="93">
        <f t="shared" si="7"/>
        <v>0</v>
      </c>
      <c r="AJ52" s="91">
        <f t="shared" si="8"/>
        <v>0</v>
      </c>
      <c r="AK52" s="119"/>
      <c r="AL52" s="32">
        <f t="shared" si="9"/>
        <v>0</v>
      </c>
      <c r="AM52" s="33">
        <f>SUMIF('MONTHLY SHEET'!$C$5:$C$104,C52,'MONTHLY SHEET'!$W$5:$W$104)</f>
        <v>0</v>
      </c>
      <c r="AN52" s="30">
        <f t="shared" si="10"/>
        <v>0</v>
      </c>
      <c r="AO52" s="26">
        <f t="shared" si="11"/>
        <v>0</v>
      </c>
    </row>
    <row r="53" spans="2:41" ht="15.6" x14ac:dyDescent="0.3">
      <c r="B53" s="18">
        <v>49</v>
      </c>
      <c r="C53" s="40" t="str" cm="1">
        <f t="array" ref="C53">IFERROR(INDEX('MONTHLY SHEET'!$C$5:$C$104, MATCH(0, INDEX(COUNTIF(C$4:C52, 'MONTHLY SHEET'!$C$5:$C$104), 0, 0), 0)), "")</f>
        <v/>
      </c>
      <c r="D53" s="103"/>
      <c r="E53" s="117"/>
      <c r="F53" s="41">
        <f>SUMIF('MONTHLY SHEET'!$C$5:$C$104,C53,'MONTHLY SHEET'!$F$5:$F$104)</f>
        <v>0</v>
      </c>
      <c r="G53" s="33">
        <f>SUMIF('MONTHLY SHEET'!$C$5:$C$104,C53,'MONTHLY SHEET'!$G$5:$G$104)</f>
        <v>0</v>
      </c>
      <c r="H53" s="33">
        <f>SUMIF('MONTHLY SHEET'!$C$5:$C$104,C53,'MONTHLY SHEET'!$H$5:$H$104)</f>
        <v>0</v>
      </c>
      <c r="I53" s="33">
        <f>SUMIF('MONTHLY SHEET'!$C$5:$C$104,C53,'MONTHLY SHEET'!$I$5:$I$104)</f>
        <v>0</v>
      </c>
      <c r="J53" s="33">
        <f>SUMIF('MONTHLY SHEET'!$C$5:$C$104,C53,'MONTHLY SHEET'!$J$5:$J$104)</f>
        <v>0</v>
      </c>
      <c r="K53" s="33">
        <f>SUMIF('MONTHLY SHEET'!$C$5:$C$104,C53,'MONTHLY SHEET'!$K$5:$K$104)</f>
        <v>0</v>
      </c>
      <c r="L53" s="33">
        <f>SUMIF('MONTHLY SHEET'!$C$5:$C$104,C53,'MONTHLY SHEET'!$L$5:$L$104)</f>
        <v>0</v>
      </c>
      <c r="M53" s="33">
        <f>SUMIF('MONTHLY SHEET'!$C$5:$C$104,C53,'MONTHLY SHEET'!$M$5:$M$104)</f>
        <v>0</v>
      </c>
      <c r="N53" s="33">
        <f>SUMIF('MONTHLY SHEET'!$C$5:$C$104,C53,'MONTHLY SHEET'!$N$5:$N$104)</f>
        <v>0</v>
      </c>
      <c r="O53" s="33">
        <f>SUMIF('MONTHLY SHEET'!$C$5:$C$104,C53,'MONTHLY SHEET'!$O$5:$O$104)</f>
        <v>0</v>
      </c>
      <c r="P53" s="33">
        <f>SUMIF('MONTHLY SHEET'!$C$5:$C$104,C53,'MONTHLY SHEET'!$P$5:$P$104)</f>
        <v>0</v>
      </c>
      <c r="Q53" s="33">
        <f>SUMIF('MONTHLY SHEET'!$C$5:$C$104,C53,'MONTHLY SHEET'!$Q$5:$Q$104)</f>
        <v>0</v>
      </c>
      <c r="R53" s="33">
        <f>SUMIF('MONTHLY SHEET'!$C$5:$C$104,C53,'MONTHLY SHEET'!$R$5:$R$104)</f>
        <v>0</v>
      </c>
      <c r="S53" s="42">
        <f>SUMIF('MONTHLY SHEET'!$C$5:$C$104,C53,'MONTHLY SHEET'!$S$5:$S$104)</f>
        <v>0</v>
      </c>
      <c r="T53" s="83">
        <f>SUMIF('MONTHLY SHEET'!$C$5:$C$104,C53,'MONTHLY SHEET'!$T$5:$T$104)</f>
        <v>0</v>
      </c>
      <c r="U53" s="33">
        <f>SUMIF('MONTHLY SHEET'!$C$5:$C$104,C53,'MONTHLY SHEET'!$U$5:$U$104)</f>
        <v>0</v>
      </c>
      <c r="V53" s="42">
        <f>SUMIF('MONTHLY SHEET'!$C$5:$C$104,C53,'MONTHLY SHEET'!$V$5:$V$104)</f>
        <v>0</v>
      </c>
      <c r="W53" s="43">
        <f t="shared" si="12"/>
        <v>0</v>
      </c>
      <c r="X53" s="119">
        <v>0</v>
      </c>
      <c r="Y53" s="119"/>
      <c r="Z53" s="119"/>
      <c r="AA53" s="32">
        <f t="shared" si="13"/>
        <v>0</v>
      </c>
      <c r="AB53" s="32">
        <f t="shared" si="14"/>
        <v>0</v>
      </c>
      <c r="AC53" s="119"/>
      <c r="AD53" s="32">
        <f t="shared" si="4"/>
        <v>0</v>
      </c>
      <c r="AE53" s="32">
        <f t="shared" si="15"/>
        <v>0</v>
      </c>
      <c r="AF53" s="143">
        <f t="shared" si="5"/>
        <v>0</v>
      </c>
      <c r="AG53" s="43">
        <f t="shared" si="6"/>
        <v>0</v>
      </c>
      <c r="AH53" s="122">
        <v>0</v>
      </c>
      <c r="AI53" s="93">
        <f t="shared" si="7"/>
        <v>0</v>
      </c>
      <c r="AJ53" s="91">
        <f t="shared" si="8"/>
        <v>0</v>
      </c>
      <c r="AK53" s="119"/>
      <c r="AL53" s="32">
        <f t="shared" si="9"/>
        <v>0</v>
      </c>
      <c r="AM53" s="33">
        <f>SUMIF('MONTHLY SHEET'!$C$5:$C$104,C53,'MONTHLY SHEET'!$W$5:$W$104)</f>
        <v>0</v>
      </c>
      <c r="AN53" s="30">
        <f t="shared" si="10"/>
        <v>0</v>
      </c>
      <c r="AO53" s="26">
        <f t="shared" si="11"/>
        <v>0</v>
      </c>
    </row>
    <row r="54" spans="2:41" ht="15.6" x14ac:dyDescent="0.3">
      <c r="B54" s="18">
        <v>50</v>
      </c>
      <c r="C54" s="40" t="str" cm="1">
        <f t="array" ref="C54">IFERROR(INDEX('MONTHLY SHEET'!$C$5:$C$104, MATCH(0, INDEX(COUNTIF(C$4:C53, 'MONTHLY SHEET'!$C$5:$C$104), 0, 0), 0)), "")</f>
        <v/>
      </c>
      <c r="D54" s="103"/>
      <c r="E54" s="117"/>
      <c r="F54" s="41">
        <f>SUMIF('MONTHLY SHEET'!$C$5:$C$104,C54,'MONTHLY SHEET'!$F$5:$F$104)</f>
        <v>0</v>
      </c>
      <c r="G54" s="33">
        <f>SUMIF('MONTHLY SHEET'!$C$5:$C$104,C54,'MONTHLY SHEET'!$G$5:$G$104)</f>
        <v>0</v>
      </c>
      <c r="H54" s="33">
        <f>SUMIF('MONTHLY SHEET'!$C$5:$C$104,C54,'MONTHLY SHEET'!$H$5:$H$104)</f>
        <v>0</v>
      </c>
      <c r="I54" s="33">
        <f>SUMIF('MONTHLY SHEET'!$C$5:$C$104,C54,'MONTHLY SHEET'!$I$5:$I$104)</f>
        <v>0</v>
      </c>
      <c r="J54" s="33">
        <f>SUMIF('MONTHLY SHEET'!$C$5:$C$104,C54,'MONTHLY SHEET'!$J$5:$J$104)</f>
        <v>0</v>
      </c>
      <c r="K54" s="33">
        <f>SUMIF('MONTHLY SHEET'!$C$5:$C$104,C54,'MONTHLY SHEET'!$K$5:$K$104)</f>
        <v>0</v>
      </c>
      <c r="L54" s="33">
        <f>SUMIF('MONTHLY SHEET'!$C$5:$C$104,C54,'MONTHLY SHEET'!$L$5:$L$104)</f>
        <v>0</v>
      </c>
      <c r="M54" s="33">
        <f>SUMIF('MONTHLY SHEET'!$C$5:$C$104,C54,'MONTHLY SHEET'!$M$5:$M$104)</f>
        <v>0</v>
      </c>
      <c r="N54" s="33">
        <f>SUMIF('MONTHLY SHEET'!$C$5:$C$104,C54,'MONTHLY SHEET'!$N$5:$N$104)</f>
        <v>0</v>
      </c>
      <c r="O54" s="33">
        <f>SUMIF('MONTHLY SHEET'!$C$5:$C$104,C54,'MONTHLY SHEET'!$O$5:$O$104)</f>
        <v>0</v>
      </c>
      <c r="P54" s="33">
        <f>SUMIF('MONTHLY SHEET'!$C$5:$C$104,C54,'MONTHLY SHEET'!$P$5:$P$104)</f>
        <v>0</v>
      </c>
      <c r="Q54" s="33">
        <f>SUMIF('MONTHLY SHEET'!$C$5:$C$104,C54,'MONTHLY SHEET'!$Q$5:$Q$104)</f>
        <v>0</v>
      </c>
      <c r="R54" s="33">
        <f>SUMIF('MONTHLY SHEET'!$C$5:$C$104,C54,'MONTHLY SHEET'!$R$5:$R$104)</f>
        <v>0</v>
      </c>
      <c r="S54" s="42">
        <f>SUMIF('MONTHLY SHEET'!$C$5:$C$104,C54,'MONTHLY SHEET'!$S$5:$S$104)</f>
        <v>0</v>
      </c>
      <c r="T54" s="83">
        <f>SUMIF('MONTHLY SHEET'!$C$5:$C$104,C54,'MONTHLY SHEET'!$T$5:$T$104)</f>
        <v>0</v>
      </c>
      <c r="U54" s="33">
        <f>SUMIF('MONTHLY SHEET'!$C$5:$C$104,C54,'MONTHLY SHEET'!$U$5:$U$104)</f>
        <v>0</v>
      </c>
      <c r="V54" s="42">
        <f>SUMIF('MONTHLY SHEET'!$C$5:$C$104,C54,'MONTHLY SHEET'!$V$5:$V$104)</f>
        <v>0</v>
      </c>
      <c r="W54" s="43">
        <f t="shared" si="12"/>
        <v>0</v>
      </c>
      <c r="X54" s="119">
        <v>0</v>
      </c>
      <c r="Y54" s="119"/>
      <c r="Z54" s="119"/>
      <c r="AA54" s="32">
        <f t="shared" si="13"/>
        <v>0</v>
      </c>
      <c r="AB54" s="32">
        <f t="shared" si="14"/>
        <v>0</v>
      </c>
      <c r="AC54" s="119"/>
      <c r="AD54" s="32">
        <f t="shared" si="4"/>
        <v>0</v>
      </c>
      <c r="AE54" s="32">
        <f t="shared" si="15"/>
        <v>0</v>
      </c>
      <c r="AF54" s="143">
        <f t="shared" si="5"/>
        <v>0</v>
      </c>
      <c r="AG54" s="43">
        <f t="shared" si="6"/>
        <v>0</v>
      </c>
      <c r="AH54" s="122">
        <v>0</v>
      </c>
      <c r="AI54" s="93">
        <f t="shared" si="7"/>
        <v>0</v>
      </c>
      <c r="AJ54" s="91">
        <f t="shared" si="8"/>
        <v>0</v>
      </c>
      <c r="AK54" s="119"/>
      <c r="AL54" s="32">
        <f t="shared" si="9"/>
        <v>0</v>
      </c>
      <c r="AM54" s="33">
        <f>SUMIF('MONTHLY SHEET'!$C$5:$C$104,C54,'MONTHLY SHEET'!$W$5:$W$104)</f>
        <v>0</v>
      </c>
      <c r="AN54" s="30">
        <f t="shared" si="10"/>
        <v>0</v>
      </c>
      <c r="AO54" s="26">
        <f t="shared" si="11"/>
        <v>0</v>
      </c>
    </row>
    <row r="55" spans="2:41" ht="15.6" x14ac:dyDescent="0.3">
      <c r="B55" s="18">
        <v>51</v>
      </c>
      <c r="C55" s="40" t="str" cm="1">
        <f t="array" ref="C55">IFERROR(INDEX('MONTHLY SHEET'!$C$5:$C$104, MATCH(0, INDEX(COUNTIF(C$4:C54, 'MONTHLY SHEET'!$C$5:$C$104), 0, 0), 0)), "")</f>
        <v/>
      </c>
      <c r="D55" s="103"/>
      <c r="E55" s="117"/>
      <c r="F55" s="41">
        <f>SUMIF('MONTHLY SHEET'!$C$5:$C$104,C55,'MONTHLY SHEET'!$F$5:$F$104)</f>
        <v>0</v>
      </c>
      <c r="G55" s="33">
        <f>SUMIF('MONTHLY SHEET'!$C$5:$C$104,C55,'MONTHLY SHEET'!$G$5:$G$104)</f>
        <v>0</v>
      </c>
      <c r="H55" s="33">
        <f>SUMIF('MONTHLY SHEET'!$C$5:$C$104,C55,'MONTHLY SHEET'!$H$5:$H$104)</f>
        <v>0</v>
      </c>
      <c r="I55" s="33">
        <f>SUMIF('MONTHLY SHEET'!$C$5:$C$104,C55,'MONTHLY SHEET'!$I$5:$I$104)</f>
        <v>0</v>
      </c>
      <c r="J55" s="33">
        <f>SUMIF('MONTHLY SHEET'!$C$5:$C$104,C55,'MONTHLY SHEET'!$J$5:$J$104)</f>
        <v>0</v>
      </c>
      <c r="K55" s="33">
        <f>SUMIF('MONTHLY SHEET'!$C$5:$C$104,C55,'MONTHLY SHEET'!$K$5:$K$104)</f>
        <v>0</v>
      </c>
      <c r="L55" s="33">
        <f>SUMIF('MONTHLY SHEET'!$C$5:$C$104,C55,'MONTHLY SHEET'!$L$5:$L$104)</f>
        <v>0</v>
      </c>
      <c r="M55" s="33">
        <f>SUMIF('MONTHLY SHEET'!$C$5:$C$104,C55,'MONTHLY SHEET'!$M$5:$M$104)</f>
        <v>0</v>
      </c>
      <c r="N55" s="33">
        <f>SUMIF('MONTHLY SHEET'!$C$5:$C$104,C55,'MONTHLY SHEET'!$N$5:$N$104)</f>
        <v>0</v>
      </c>
      <c r="O55" s="33">
        <f>SUMIF('MONTHLY SHEET'!$C$5:$C$104,C55,'MONTHLY SHEET'!$O$5:$O$104)</f>
        <v>0</v>
      </c>
      <c r="P55" s="33">
        <f>SUMIF('MONTHLY SHEET'!$C$5:$C$104,C55,'MONTHLY SHEET'!$P$5:$P$104)</f>
        <v>0</v>
      </c>
      <c r="Q55" s="33">
        <f>SUMIF('MONTHLY SHEET'!$C$5:$C$104,C55,'MONTHLY SHEET'!$Q$5:$Q$104)</f>
        <v>0</v>
      </c>
      <c r="R55" s="33">
        <f>SUMIF('MONTHLY SHEET'!$C$5:$C$104,C55,'MONTHLY SHEET'!$R$5:$R$104)</f>
        <v>0</v>
      </c>
      <c r="S55" s="42">
        <f>SUMIF('MONTHLY SHEET'!$C$5:$C$104,C55,'MONTHLY SHEET'!$S$5:$S$104)</f>
        <v>0</v>
      </c>
      <c r="T55" s="83">
        <f>SUMIF('MONTHLY SHEET'!$C$5:$C$104,C55,'MONTHLY SHEET'!$T$5:$T$104)</f>
        <v>0</v>
      </c>
      <c r="U55" s="33">
        <f>SUMIF('MONTHLY SHEET'!$C$5:$C$104,C55,'MONTHLY SHEET'!$U$5:$U$104)</f>
        <v>0</v>
      </c>
      <c r="V55" s="42">
        <f>SUMIF('MONTHLY SHEET'!$C$5:$C$104,C55,'MONTHLY SHEET'!$V$5:$V$104)</f>
        <v>0</v>
      </c>
      <c r="W55" s="43">
        <f t="shared" si="12"/>
        <v>0</v>
      </c>
      <c r="X55" s="119">
        <v>0</v>
      </c>
      <c r="Y55" s="119"/>
      <c r="Z55" s="119"/>
      <c r="AA55" s="32">
        <f t="shared" si="13"/>
        <v>0</v>
      </c>
      <c r="AB55" s="32">
        <f t="shared" si="14"/>
        <v>0</v>
      </c>
      <c r="AC55" s="119"/>
      <c r="AD55" s="32">
        <f t="shared" si="4"/>
        <v>0</v>
      </c>
      <c r="AE55" s="32">
        <f t="shared" si="15"/>
        <v>0</v>
      </c>
      <c r="AF55" s="143">
        <f t="shared" si="5"/>
        <v>0</v>
      </c>
      <c r="AG55" s="43">
        <f t="shared" si="6"/>
        <v>0</v>
      </c>
      <c r="AH55" s="122">
        <v>0</v>
      </c>
      <c r="AI55" s="93">
        <f t="shared" si="7"/>
        <v>0</v>
      </c>
      <c r="AJ55" s="91">
        <f t="shared" si="8"/>
        <v>0</v>
      </c>
      <c r="AK55" s="119"/>
      <c r="AL55" s="32">
        <f t="shared" si="9"/>
        <v>0</v>
      </c>
      <c r="AM55" s="33">
        <f>SUMIF('MONTHLY SHEET'!$C$5:$C$104,C55,'MONTHLY SHEET'!$W$5:$W$104)</f>
        <v>0</v>
      </c>
      <c r="AN55" s="30">
        <f t="shared" si="10"/>
        <v>0</v>
      </c>
      <c r="AO55" s="26">
        <f t="shared" si="11"/>
        <v>0</v>
      </c>
    </row>
    <row r="56" spans="2:41" ht="15.6" x14ac:dyDescent="0.3">
      <c r="B56" s="18">
        <v>52</v>
      </c>
      <c r="C56" s="40" t="str" cm="1">
        <f t="array" ref="C56">IFERROR(INDEX('MONTHLY SHEET'!$C$5:$C$104, MATCH(0, INDEX(COUNTIF(C$4:C55, 'MONTHLY SHEET'!$C$5:$C$104), 0, 0), 0)), "")</f>
        <v/>
      </c>
      <c r="D56" s="103"/>
      <c r="E56" s="117"/>
      <c r="F56" s="41">
        <f>SUMIF('MONTHLY SHEET'!$C$5:$C$104,C56,'MONTHLY SHEET'!$F$5:$F$104)</f>
        <v>0</v>
      </c>
      <c r="G56" s="33">
        <f>SUMIF('MONTHLY SHEET'!$C$5:$C$104,C56,'MONTHLY SHEET'!$G$5:$G$104)</f>
        <v>0</v>
      </c>
      <c r="H56" s="33">
        <f>SUMIF('MONTHLY SHEET'!$C$5:$C$104,C56,'MONTHLY SHEET'!$H$5:$H$104)</f>
        <v>0</v>
      </c>
      <c r="I56" s="33">
        <f>SUMIF('MONTHLY SHEET'!$C$5:$C$104,C56,'MONTHLY SHEET'!$I$5:$I$104)</f>
        <v>0</v>
      </c>
      <c r="J56" s="33">
        <f>SUMIF('MONTHLY SHEET'!$C$5:$C$104,C56,'MONTHLY SHEET'!$J$5:$J$104)</f>
        <v>0</v>
      </c>
      <c r="K56" s="33">
        <f>SUMIF('MONTHLY SHEET'!$C$5:$C$104,C56,'MONTHLY SHEET'!$K$5:$K$104)</f>
        <v>0</v>
      </c>
      <c r="L56" s="33">
        <f>SUMIF('MONTHLY SHEET'!$C$5:$C$104,C56,'MONTHLY SHEET'!$L$5:$L$104)</f>
        <v>0</v>
      </c>
      <c r="M56" s="33">
        <f>SUMIF('MONTHLY SHEET'!$C$5:$C$104,C56,'MONTHLY SHEET'!$M$5:$M$104)</f>
        <v>0</v>
      </c>
      <c r="N56" s="33">
        <f>SUMIF('MONTHLY SHEET'!$C$5:$C$104,C56,'MONTHLY SHEET'!$N$5:$N$104)</f>
        <v>0</v>
      </c>
      <c r="O56" s="33">
        <f>SUMIF('MONTHLY SHEET'!$C$5:$C$104,C56,'MONTHLY SHEET'!$O$5:$O$104)</f>
        <v>0</v>
      </c>
      <c r="P56" s="33">
        <f>SUMIF('MONTHLY SHEET'!$C$5:$C$104,C56,'MONTHLY SHEET'!$P$5:$P$104)</f>
        <v>0</v>
      </c>
      <c r="Q56" s="33">
        <f>SUMIF('MONTHLY SHEET'!$C$5:$C$104,C56,'MONTHLY SHEET'!$Q$5:$Q$104)</f>
        <v>0</v>
      </c>
      <c r="R56" s="33">
        <f>SUMIF('MONTHLY SHEET'!$C$5:$C$104,C56,'MONTHLY SHEET'!$R$5:$R$104)</f>
        <v>0</v>
      </c>
      <c r="S56" s="42">
        <f>SUMIF('MONTHLY SHEET'!$C$5:$C$104,C56,'MONTHLY SHEET'!$S$5:$S$104)</f>
        <v>0</v>
      </c>
      <c r="T56" s="83">
        <f>SUMIF('MONTHLY SHEET'!$C$5:$C$104,C56,'MONTHLY SHEET'!$T$5:$T$104)</f>
        <v>0</v>
      </c>
      <c r="U56" s="33">
        <f>SUMIF('MONTHLY SHEET'!$C$5:$C$104,C56,'MONTHLY SHEET'!$U$5:$U$104)</f>
        <v>0</v>
      </c>
      <c r="V56" s="42">
        <f>SUMIF('MONTHLY SHEET'!$C$5:$C$104,C56,'MONTHLY SHEET'!$V$5:$V$104)</f>
        <v>0</v>
      </c>
      <c r="W56" s="43">
        <f t="shared" si="12"/>
        <v>0</v>
      </c>
      <c r="X56" s="119">
        <v>0</v>
      </c>
      <c r="Y56" s="119"/>
      <c r="Z56" s="119"/>
      <c r="AA56" s="32">
        <f t="shared" si="13"/>
        <v>0</v>
      </c>
      <c r="AB56" s="32">
        <f t="shared" si="14"/>
        <v>0</v>
      </c>
      <c r="AC56" s="119"/>
      <c r="AD56" s="32">
        <f t="shared" si="4"/>
        <v>0</v>
      </c>
      <c r="AE56" s="32">
        <f t="shared" si="15"/>
        <v>0</v>
      </c>
      <c r="AF56" s="143">
        <f t="shared" si="5"/>
        <v>0</v>
      </c>
      <c r="AG56" s="43">
        <f t="shared" si="6"/>
        <v>0</v>
      </c>
      <c r="AH56" s="122">
        <v>0</v>
      </c>
      <c r="AI56" s="93">
        <f t="shared" si="7"/>
        <v>0</v>
      </c>
      <c r="AJ56" s="91">
        <f t="shared" si="8"/>
        <v>0</v>
      </c>
      <c r="AK56" s="119"/>
      <c r="AL56" s="32">
        <f t="shared" si="9"/>
        <v>0</v>
      </c>
      <c r="AM56" s="33">
        <f>SUMIF('MONTHLY SHEET'!$C$5:$C$104,C56,'MONTHLY SHEET'!$W$5:$W$104)</f>
        <v>0</v>
      </c>
      <c r="AN56" s="30">
        <f t="shared" si="10"/>
        <v>0</v>
      </c>
      <c r="AO56" s="26">
        <f t="shared" si="11"/>
        <v>0</v>
      </c>
    </row>
    <row r="57" spans="2:41" ht="15.6" x14ac:dyDescent="0.3">
      <c r="B57" s="18">
        <v>53</v>
      </c>
      <c r="C57" s="40" t="str" cm="1">
        <f t="array" ref="C57">IFERROR(INDEX('MONTHLY SHEET'!$C$5:$C$104, MATCH(0, INDEX(COUNTIF(C$4:C56, 'MONTHLY SHEET'!$C$5:$C$104), 0, 0), 0)), "")</f>
        <v/>
      </c>
      <c r="D57" s="103"/>
      <c r="E57" s="117"/>
      <c r="F57" s="41">
        <f>SUMIF('MONTHLY SHEET'!$C$5:$C$104,C57,'MONTHLY SHEET'!$F$5:$F$104)</f>
        <v>0</v>
      </c>
      <c r="G57" s="33">
        <f>SUMIF('MONTHLY SHEET'!$C$5:$C$104,C57,'MONTHLY SHEET'!$G$5:$G$104)</f>
        <v>0</v>
      </c>
      <c r="H57" s="33">
        <f>SUMIF('MONTHLY SHEET'!$C$5:$C$104,C57,'MONTHLY SHEET'!$H$5:$H$104)</f>
        <v>0</v>
      </c>
      <c r="I57" s="33">
        <f>SUMIF('MONTHLY SHEET'!$C$5:$C$104,C57,'MONTHLY SHEET'!$I$5:$I$104)</f>
        <v>0</v>
      </c>
      <c r="J57" s="33">
        <f>SUMIF('MONTHLY SHEET'!$C$5:$C$104,C57,'MONTHLY SHEET'!$J$5:$J$104)</f>
        <v>0</v>
      </c>
      <c r="K57" s="33">
        <f>SUMIF('MONTHLY SHEET'!$C$5:$C$104,C57,'MONTHLY SHEET'!$K$5:$K$104)</f>
        <v>0</v>
      </c>
      <c r="L57" s="33">
        <f>SUMIF('MONTHLY SHEET'!$C$5:$C$104,C57,'MONTHLY SHEET'!$L$5:$L$104)</f>
        <v>0</v>
      </c>
      <c r="M57" s="33">
        <f>SUMIF('MONTHLY SHEET'!$C$5:$C$104,C57,'MONTHLY SHEET'!$M$5:$M$104)</f>
        <v>0</v>
      </c>
      <c r="N57" s="33">
        <f>SUMIF('MONTHLY SHEET'!$C$5:$C$104,C57,'MONTHLY SHEET'!$N$5:$N$104)</f>
        <v>0</v>
      </c>
      <c r="O57" s="33">
        <f>SUMIF('MONTHLY SHEET'!$C$5:$C$104,C57,'MONTHLY SHEET'!$O$5:$O$104)</f>
        <v>0</v>
      </c>
      <c r="P57" s="33">
        <f>SUMIF('MONTHLY SHEET'!$C$5:$C$104,C57,'MONTHLY SHEET'!$P$5:$P$104)</f>
        <v>0</v>
      </c>
      <c r="Q57" s="33">
        <f>SUMIF('MONTHLY SHEET'!$C$5:$C$104,C57,'MONTHLY SHEET'!$Q$5:$Q$104)</f>
        <v>0</v>
      </c>
      <c r="R57" s="33">
        <f>SUMIF('MONTHLY SHEET'!$C$5:$C$104,C57,'MONTHLY SHEET'!$R$5:$R$104)</f>
        <v>0</v>
      </c>
      <c r="S57" s="42">
        <f>SUMIF('MONTHLY SHEET'!$C$5:$C$104,C57,'MONTHLY SHEET'!$S$5:$S$104)</f>
        <v>0</v>
      </c>
      <c r="T57" s="83">
        <f>SUMIF('MONTHLY SHEET'!$C$5:$C$104,C57,'MONTHLY SHEET'!$T$5:$T$104)</f>
        <v>0</v>
      </c>
      <c r="U57" s="33">
        <f>SUMIF('MONTHLY SHEET'!$C$5:$C$104,C57,'MONTHLY SHEET'!$U$5:$U$104)</f>
        <v>0</v>
      </c>
      <c r="V57" s="42">
        <f>SUMIF('MONTHLY SHEET'!$C$5:$C$104,C57,'MONTHLY SHEET'!$V$5:$V$104)</f>
        <v>0</v>
      </c>
      <c r="W57" s="43">
        <f t="shared" si="12"/>
        <v>0</v>
      </c>
      <c r="X57" s="119">
        <v>0</v>
      </c>
      <c r="Y57" s="119"/>
      <c r="Z57" s="119"/>
      <c r="AA57" s="32">
        <f t="shared" si="13"/>
        <v>0</v>
      </c>
      <c r="AB57" s="32">
        <f t="shared" si="14"/>
        <v>0</v>
      </c>
      <c r="AC57" s="119"/>
      <c r="AD57" s="32">
        <f t="shared" si="4"/>
        <v>0</v>
      </c>
      <c r="AE57" s="32">
        <f t="shared" si="15"/>
        <v>0</v>
      </c>
      <c r="AF57" s="143">
        <f t="shared" si="5"/>
        <v>0</v>
      </c>
      <c r="AG57" s="43">
        <f t="shared" si="6"/>
        <v>0</v>
      </c>
      <c r="AH57" s="122">
        <v>0</v>
      </c>
      <c r="AI57" s="93">
        <f t="shared" si="7"/>
        <v>0</v>
      </c>
      <c r="AJ57" s="91">
        <f t="shared" si="8"/>
        <v>0</v>
      </c>
      <c r="AK57" s="119"/>
      <c r="AL57" s="32">
        <f t="shared" si="9"/>
        <v>0</v>
      </c>
      <c r="AM57" s="33">
        <f>SUMIF('MONTHLY SHEET'!$C$5:$C$104,C57,'MONTHLY SHEET'!$W$5:$W$104)</f>
        <v>0</v>
      </c>
      <c r="AN57" s="30">
        <f t="shared" si="10"/>
        <v>0</v>
      </c>
      <c r="AO57" s="26">
        <f t="shared" si="11"/>
        <v>0</v>
      </c>
    </row>
    <row r="58" spans="2:41" ht="15.6" x14ac:dyDescent="0.3">
      <c r="B58" s="18">
        <v>54</v>
      </c>
      <c r="C58" s="40" t="str" cm="1">
        <f t="array" ref="C58">IFERROR(INDEX('MONTHLY SHEET'!$C$5:$C$104, MATCH(0, INDEX(COUNTIF(C$4:C57, 'MONTHLY SHEET'!$C$5:$C$104), 0, 0), 0)), "")</f>
        <v/>
      </c>
      <c r="D58" s="103"/>
      <c r="E58" s="117"/>
      <c r="F58" s="41">
        <f>SUMIF('MONTHLY SHEET'!$C$5:$C$104,C58,'MONTHLY SHEET'!$F$5:$F$104)</f>
        <v>0</v>
      </c>
      <c r="G58" s="33">
        <f>SUMIF('MONTHLY SHEET'!$C$5:$C$104,C58,'MONTHLY SHEET'!$G$5:$G$104)</f>
        <v>0</v>
      </c>
      <c r="H58" s="33">
        <f>SUMIF('MONTHLY SHEET'!$C$5:$C$104,C58,'MONTHLY SHEET'!$H$5:$H$104)</f>
        <v>0</v>
      </c>
      <c r="I58" s="33">
        <f>SUMIF('MONTHLY SHEET'!$C$5:$C$104,C58,'MONTHLY SHEET'!$I$5:$I$104)</f>
        <v>0</v>
      </c>
      <c r="J58" s="33">
        <f>SUMIF('MONTHLY SHEET'!$C$5:$C$104,C58,'MONTHLY SHEET'!$J$5:$J$104)</f>
        <v>0</v>
      </c>
      <c r="K58" s="33">
        <f>SUMIF('MONTHLY SHEET'!$C$5:$C$104,C58,'MONTHLY SHEET'!$K$5:$K$104)</f>
        <v>0</v>
      </c>
      <c r="L58" s="33">
        <f>SUMIF('MONTHLY SHEET'!$C$5:$C$104,C58,'MONTHLY SHEET'!$L$5:$L$104)</f>
        <v>0</v>
      </c>
      <c r="M58" s="33">
        <f>SUMIF('MONTHLY SHEET'!$C$5:$C$104,C58,'MONTHLY SHEET'!$M$5:$M$104)</f>
        <v>0</v>
      </c>
      <c r="N58" s="33">
        <f>SUMIF('MONTHLY SHEET'!$C$5:$C$104,C58,'MONTHLY SHEET'!$N$5:$N$104)</f>
        <v>0</v>
      </c>
      <c r="O58" s="33">
        <f>SUMIF('MONTHLY SHEET'!$C$5:$C$104,C58,'MONTHLY SHEET'!$O$5:$O$104)</f>
        <v>0</v>
      </c>
      <c r="P58" s="33">
        <f>SUMIF('MONTHLY SHEET'!$C$5:$C$104,C58,'MONTHLY SHEET'!$P$5:$P$104)</f>
        <v>0</v>
      </c>
      <c r="Q58" s="33">
        <f>SUMIF('MONTHLY SHEET'!$C$5:$C$104,C58,'MONTHLY SHEET'!$Q$5:$Q$104)</f>
        <v>0</v>
      </c>
      <c r="R58" s="33">
        <f>SUMIF('MONTHLY SHEET'!$C$5:$C$104,C58,'MONTHLY SHEET'!$R$5:$R$104)</f>
        <v>0</v>
      </c>
      <c r="S58" s="42">
        <f>SUMIF('MONTHLY SHEET'!$C$5:$C$104,C58,'MONTHLY SHEET'!$S$5:$S$104)</f>
        <v>0</v>
      </c>
      <c r="T58" s="83">
        <f>SUMIF('MONTHLY SHEET'!$C$5:$C$104,C58,'MONTHLY SHEET'!$T$5:$T$104)</f>
        <v>0</v>
      </c>
      <c r="U58" s="33">
        <f>SUMIF('MONTHLY SHEET'!$C$5:$C$104,C58,'MONTHLY SHEET'!$U$5:$U$104)</f>
        <v>0</v>
      </c>
      <c r="V58" s="42">
        <f>SUMIF('MONTHLY SHEET'!$C$5:$C$104,C58,'MONTHLY SHEET'!$V$5:$V$104)</f>
        <v>0</v>
      </c>
      <c r="W58" s="43">
        <f t="shared" si="12"/>
        <v>0</v>
      </c>
      <c r="X58" s="119">
        <v>0</v>
      </c>
      <c r="Y58" s="119"/>
      <c r="Z58" s="119"/>
      <c r="AA58" s="32">
        <f t="shared" si="13"/>
        <v>0</v>
      </c>
      <c r="AB58" s="32">
        <f t="shared" si="14"/>
        <v>0</v>
      </c>
      <c r="AC58" s="119"/>
      <c r="AD58" s="32">
        <f t="shared" si="4"/>
        <v>0</v>
      </c>
      <c r="AE58" s="32">
        <f t="shared" si="15"/>
        <v>0</v>
      </c>
      <c r="AF58" s="143">
        <f t="shared" si="5"/>
        <v>0</v>
      </c>
      <c r="AG58" s="43">
        <f t="shared" si="6"/>
        <v>0</v>
      </c>
      <c r="AH58" s="122">
        <v>0</v>
      </c>
      <c r="AI58" s="93">
        <f t="shared" si="7"/>
        <v>0</v>
      </c>
      <c r="AJ58" s="91">
        <f t="shared" si="8"/>
        <v>0</v>
      </c>
      <c r="AK58" s="119"/>
      <c r="AL58" s="32">
        <f t="shared" si="9"/>
        <v>0</v>
      </c>
      <c r="AM58" s="33">
        <f>SUMIF('MONTHLY SHEET'!$C$5:$C$104,C58,'MONTHLY SHEET'!$W$5:$W$104)</f>
        <v>0</v>
      </c>
      <c r="AN58" s="30">
        <f t="shared" si="10"/>
        <v>0</v>
      </c>
      <c r="AO58" s="26">
        <f t="shared" si="11"/>
        <v>0</v>
      </c>
    </row>
    <row r="59" spans="2:41" ht="15.6" x14ac:dyDescent="0.3">
      <c r="B59" s="18">
        <v>55</v>
      </c>
      <c r="C59" s="40" t="str" cm="1">
        <f t="array" ref="C59">IFERROR(INDEX('MONTHLY SHEET'!$C$5:$C$104, MATCH(0, INDEX(COUNTIF(C$4:C58, 'MONTHLY SHEET'!$C$5:$C$104), 0, 0), 0)), "")</f>
        <v/>
      </c>
      <c r="D59" s="103"/>
      <c r="E59" s="117"/>
      <c r="F59" s="41">
        <f>SUMIF('MONTHLY SHEET'!$C$5:$C$104,C59,'MONTHLY SHEET'!$F$5:$F$104)</f>
        <v>0</v>
      </c>
      <c r="G59" s="33">
        <f>SUMIF('MONTHLY SHEET'!$C$5:$C$104,C59,'MONTHLY SHEET'!$G$5:$G$104)</f>
        <v>0</v>
      </c>
      <c r="H59" s="33">
        <f>SUMIF('MONTHLY SHEET'!$C$5:$C$104,C59,'MONTHLY SHEET'!$H$5:$H$104)</f>
        <v>0</v>
      </c>
      <c r="I59" s="33">
        <f>SUMIF('MONTHLY SHEET'!$C$5:$C$104,C59,'MONTHLY SHEET'!$I$5:$I$104)</f>
        <v>0</v>
      </c>
      <c r="J59" s="33">
        <f>SUMIF('MONTHLY SHEET'!$C$5:$C$104,C59,'MONTHLY SHEET'!$J$5:$J$104)</f>
        <v>0</v>
      </c>
      <c r="K59" s="33">
        <f>SUMIF('MONTHLY SHEET'!$C$5:$C$104,C59,'MONTHLY SHEET'!$K$5:$K$104)</f>
        <v>0</v>
      </c>
      <c r="L59" s="33">
        <f>SUMIF('MONTHLY SHEET'!$C$5:$C$104,C59,'MONTHLY SHEET'!$L$5:$L$104)</f>
        <v>0</v>
      </c>
      <c r="M59" s="33">
        <f>SUMIF('MONTHLY SHEET'!$C$5:$C$104,C59,'MONTHLY SHEET'!$M$5:$M$104)</f>
        <v>0</v>
      </c>
      <c r="N59" s="33">
        <f>SUMIF('MONTHLY SHEET'!$C$5:$C$104,C59,'MONTHLY SHEET'!$N$5:$N$104)</f>
        <v>0</v>
      </c>
      <c r="O59" s="33">
        <f>SUMIF('MONTHLY SHEET'!$C$5:$C$104,C59,'MONTHLY SHEET'!$O$5:$O$104)</f>
        <v>0</v>
      </c>
      <c r="P59" s="33">
        <f>SUMIF('MONTHLY SHEET'!$C$5:$C$104,C59,'MONTHLY SHEET'!$P$5:$P$104)</f>
        <v>0</v>
      </c>
      <c r="Q59" s="33">
        <f>SUMIF('MONTHLY SHEET'!$C$5:$C$104,C59,'MONTHLY SHEET'!$Q$5:$Q$104)</f>
        <v>0</v>
      </c>
      <c r="R59" s="33">
        <f>SUMIF('MONTHLY SHEET'!$C$5:$C$104,C59,'MONTHLY SHEET'!$R$5:$R$104)</f>
        <v>0</v>
      </c>
      <c r="S59" s="42">
        <f>SUMIF('MONTHLY SHEET'!$C$5:$C$104,C59,'MONTHLY SHEET'!$S$5:$S$104)</f>
        <v>0</v>
      </c>
      <c r="T59" s="83">
        <f>SUMIF('MONTHLY SHEET'!$C$5:$C$104,C59,'MONTHLY SHEET'!$T$5:$T$104)</f>
        <v>0</v>
      </c>
      <c r="U59" s="33">
        <f>SUMIF('MONTHLY SHEET'!$C$5:$C$104,C59,'MONTHLY SHEET'!$U$5:$U$104)</f>
        <v>0</v>
      </c>
      <c r="V59" s="42">
        <f>SUMIF('MONTHLY SHEET'!$C$5:$C$104,C59,'MONTHLY SHEET'!$V$5:$V$104)</f>
        <v>0</v>
      </c>
      <c r="W59" s="43">
        <f t="shared" si="12"/>
        <v>0</v>
      </c>
      <c r="X59" s="119">
        <v>0</v>
      </c>
      <c r="Y59" s="119"/>
      <c r="Z59" s="119"/>
      <c r="AA59" s="32">
        <f t="shared" si="13"/>
        <v>0</v>
      </c>
      <c r="AB59" s="32">
        <f t="shared" si="14"/>
        <v>0</v>
      </c>
      <c r="AC59" s="119"/>
      <c r="AD59" s="32">
        <f t="shared" si="4"/>
        <v>0</v>
      </c>
      <c r="AE59" s="32">
        <f t="shared" si="15"/>
        <v>0</v>
      </c>
      <c r="AF59" s="143">
        <f t="shared" si="5"/>
        <v>0</v>
      </c>
      <c r="AG59" s="43">
        <f t="shared" si="6"/>
        <v>0</v>
      </c>
      <c r="AH59" s="122">
        <v>0</v>
      </c>
      <c r="AI59" s="93">
        <f t="shared" si="7"/>
        <v>0</v>
      </c>
      <c r="AJ59" s="91">
        <f t="shared" si="8"/>
        <v>0</v>
      </c>
      <c r="AK59" s="119"/>
      <c r="AL59" s="32">
        <f t="shared" si="9"/>
        <v>0</v>
      </c>
      <c r="AM59" s="33">
        <f>SUMIF('MONTHLY SHEET'!$C$5:$C$104,C59,'MONTHLY SHEET'!$W$5:$W$104)</f>
        <v>0</v>
      </c>
      <c r="AN59" s="30">
        <f t="shared" si="10"/>
        <v>0</v>
      </c>
      <c r="AO59" s="26">
        <f t="shared" si="11"/>
        <v>0</v>
      </c>
    </row>
    <row r="60" spans="2:41" ht="15.6" x14ac:dyDescent="0.3">
      <c r="B60" s="18">
        <v>56</v>
      </c>
      <c r="C60" s="40" t="str" cm="1">
        <f t="array" ref="C60">IFERROR(INDEX('MONTHLY SHEET'!$C$5:$C$104, MATCH(0, INDEX(COUNTIF(C$4:C59, 'MONTHLY SHEET'!$C$5:$C$104), 0, 0), 0)), "")</f>
        <v/>
      </c>
      <c r="D60" s="103"/>
      <c r="E60" s="117"/>
      <c r="F60" s="41">
        <f>SUMIF('MONTHLY SHEET'!$C$5:$C$104,C60,'MONTHLY SHEET'!$F$5:$F$104)</f>
        <v>0</v>
      </c>
      <c r="G60" s="33">
        <f>SUMIF('MONTHLY SHEET'!$C$5:$C$104,C60,'MONTHLY SHEET'!$G$5:$G$104)</f>
        <v>0</v>
      </c>
      <c r="H60" s="33">
        <f>SUMIF('MONTHLY SHEET'!$C$5:$C$104,C60,'MONTHLY SHEET'!$H$5:$H$104)</f>
        <v>0</v>
      </c>
      <c r="I60" s="33">
        <f>SUMIF('MONTHLY SHEET'!$C$5:$C$104,C60,'MONTHLY SHEET'!$I$5:$I$104)</f>
        <v>0</v>
      </c>
      <c r="J60" s="33">
        <f>SUMIF('MONTHLY SHEET'!$C$5:$C$104,C60,'MONTHLY SHEET'!$J$5:$J$104)</f>
        <v>0</v>
      </c>
      <c r="K60" s="33">
        <f>SUMIF('MONTHLY SHEET'!$C$5:$C$104,C60,'MONTHLY SHEET'!$K$5:$K$104)</f>
        <v>0</v>
      </c>
      <c r="L60" s="33">
        <f>SUMIF('MONTHLY SHEET'!$C$5:$C$104,C60,'MONTHLY SHEET'!$L$5:$L$104)</f>
        <v>0</v>
      </c>
      <c r="M60" s="33">
        <f>SUMIF('MONTHLY SHEET'!$C$5:$C$104,C60,'MONTHLY SHEET'!$M$5:$M$104)</f>
        <v>0</v>
      </c>
      <c r="N60" s="33">
        <f>SUMIF('MONTHLY SHEET'!$C$5:$C$104,C60,'MONTHLY SHEET'!$N$5:$N$104)</f>
        <v>0</v>
      </c>
      <c r="O60" s="33">
        <f>SUMIF('MONTHLY SHEET'!$C$5:$C$104,C60,'MONTHLY SHEET'!$O$5:$O$104)</f>
        <v>0</v>
      </c>
      <c r="P60" s="33">
        <f>SUMIF('MONTHLY SHEET'!$C$5:$C$104,C60,'MONTHLY SHEET'!$P$5:$P$104)</f>
        <v>0</v>
      </c>
      <c r="Q60" s="33">
        <f>SUMIF('MONTHLY SHEET'!$C$5:$C$104,C60,'MONTHLY SHEET'!$Q$5:$Q$104)</f>
        <v>0</v>
      </c>
      <c r="R60" s="33">
        <f>SUMIF('MONTHLY SHEET'!$C$5:$C$104,C60,'MONTHLY SHEET'!$R$5:$R$104)</f>
        <v>0</v>
      </c>
      <c r="S60" s="42">
        <f>SUMIF('MONTHLY SHEET'!$C$5:$C$104,C60,'MONTHLY SHEET'!$S$5:$S$104)</f>
        <v>0</v>
      </c>
      <c r="T60" s="83">
        <f>SUMIF('MONTHLY SHEET'!$C$5:$C$104,C60,'MONTHLY SHEET'!$T$5:$T$104)</f>
        <v>0</v>
      </c>
      <c r="U60" s="33">
        <f>SUMIF('MONTHLY SHEET'!$C$5:$C$104,C60,'MONTHLY SHEET'!$U$5:$U$104)</f>
        <v>0</v>
      </c>
      <c r="V60" s="42">
        <f>SUMIF('MONTHLY SHEET'!$C$5:$C$104,C60,'MONTHLY SHEET'!$V$5:$V$104)</f>
        <v>0</v>
      </c>
      <c r="W60" s="43">
        <f t="shared" si="12"/>
        <v>0</v>
      </c>
      <c r="X60" s="119">
        <v>0</v>
      </c>
      <c r="Y60" s="119"/>
      <c r="Z60" s="119"/>
      <c r="AA60" s="32">
        <f t="shared" si="13"/>
        <v>0</v>
      </c>
      <c r="AB60" s="32">
        <f t="shared" si="14"/>
        <v>0</v>
      </c>
      <c r="AC60" s="119"/>
      <c r="AD60" s="32">
        <f t="shared" si="4"/>
        <v>0</v>
      </c>
      <c r="AE60" s="32">
        <f t="shared" si="15"/>
        <v>0</v>
      </c>
      <c r="AF60" s="143">
        <f t="shared" si="5"/>
        <v>0</v>
      </c>
      <c r="AG60" s="43">
        <f t="shared" si="6"/>
        <v>0</v>
      </c>
      <c r="AH60" s="122">
        <v>0</v>
      </c>
      <c r="AI60" s="93">
        <f t="shared" si="7"/>
        <v>0</v>
      </c>
      <c r="AJ60" s="91">
        <f t="shared" si="8"/>
        <v>0</v>
      </c>
      <c r="AK60" s="119"/>
      <c r="AL60" s="32">
        <f t="shared" si="9"/>
        <v>0</v>
      </c>
      <c r="AM60" s="33">
        <f>SUMIF('MONTHLY SHEET'!$C$5:$C$104,C60,'MONTHLY SHEET'!$W$5:$W$104)</f>
        <v>0</v>
      </c>
      <c r="AN60" s="30">
        <f t="shared" si="10"/>
        <v>0</v>
      </c>
      <c r="AO60" s="26">
        <f t="shared" si="11"/>
        <v>0</v>
      </c>
    </row>
    <row r="61" spans="2:41" ht="15.6" x14ac:dyDescent="0.3">
      <c r="B61" s="18">
        <v>57</v>
      </c>
      <c r="C61" s="40" t="str" cm="1">
        <f t="array" ref="C61">IFERROR(INDEX('MONTHLY SHEET'!$C$5:$C$104, MATCH(0, INDEX(COUNTIF(C$4:C60, 'MONTHLY SHEET'!$C$5:$C$104), 0, 0), 0)), "")</f>
        <v/>
      </c>
      <c r="D61" s="103"/>
      <c r="E61" s="117"/>
      <c r="F61" s="41">
        <f>SUMIF('MONTHLY SHEET'!$C$5:$C$104,C61,'MONTHLY SHEET'!$F$5:$F$104)</f>
        <v>0</v>
      </c>
      <c r="G61" s="33">
        <f>SUMIF('MONTHLY SHEET'!$C$5:$C$104,C61,'MONTHLY SHEET'!$G$5:$G$104)</f>
        <v>0</v>
      </c>
      <c r="H61" s="33">
        <f>SUMIF('MONTHLY SHEET'!$C$5:$C$104,C61,'MONTHLY SHEET'!$H$5:$H$104)</f>
        <v>0</v>
      </c>
      <c r="I61" s="33">
        <f>SUMIF('MONTHLY SHEET'!$C$5:$C$104,C61,'MONTHLY SHEET'!$I$5:$I$104)</f>
        <v>0</v>
      </c>
      <c r="J61" s="33">
        <f>SUMIF('MONTHLY SHEET'!$C$5:$C$104,C61,'MONTHLY SHEET'!$J$5:$J$104)</f>
        <v>0</v>
      </c>
      <c r="K61" s="33">
        <f>SUMIF('MONTHLY SHEET'!$C$5:$C$104,C61,'MONTHLY SHEET'!$K$5:$K$104)</f>
        <v>0</v>
      </c>
      <c r="L61" s="33">
        <f>SUMIF('MONTHLY SHEET'!$C$5:$C$104,C61,'MONTHLY SHEET'!$L$5:$L$104)</f>
        <v>0</v>
      </c>
      <c r="M61" s="33">
        <f>SUMIF('MONTHLY SHEET'!$C$5:$C$104,C61,'MONTHLY SHEET'!$M$5:$M$104)</f>
        <v>0</v>
      </c>
      <c r="N61" s="33">
        <f>SUMIF('MONTHLY SHEET'!$C$5:$C$104,C61,'MONTHLY SHEET'!$N$5:$N$104)</f>
        <v>0</v>
      </c>
      <c r="O61" s="33">
        <f>SUMIF('MONTHLY SHEET'!$C$5:$C$104,C61,'MONTHLY SHEET'!$O$5:$O$104)</f>
        <v>0</v>
      </c>
      <c r="P61" s="33">
        <f>SUMIF('MONTHLY SHEET'!$C$5:$C$104,C61,'MONTHLY SHEET'!$P$5:$P$104)</f>
        <v>0</v>
      </c>
      <c r="Q61" s="33">
        <f>SUMIF('MONTHLY SHEET'!$C$5:$C$104,C61,'MONTHLY SHEET'!$Q$5:$Q$104)</f>
        <v>0</v>
      </c>
      <c r="R61" s="33">
        <f>SUMIF('MONTHLY SHEET'!$C$5:$C$104,C61,'MONTHLY SHEET'!$R$5:$R$104)</f>
        <v>0</v>
      </c>
      <c r="S61" s="42">
        <f>SUMIF('MONTHLY SHEET'!$C$5:$C$104,C61,'MONTHLY SHEET'!$S$5:$S$104)</f>
        <v>0</v>
      </c>
      <c r="T61" s="83">
        <f>SUMIF('MONTHLY SHEET'!$C$5:$C$104,C61,'MONTHLY SHEET'!$T$5:$T$104)</f>
        <v>0</v>
      </c>
      <c r="U61" s="33">
        <f>SUMIF('MONTHLY SHEET'!$C$5:$C$104,C61,'MONTHLY SHEET'!$U$5:$U$104)</f>
        <v>0</v>
      </c>
      <c r="V61" s="42">
        <f>SUMIF('MONTHLY SHEET'!$C$5:$C$104,C61,'MONTHLY SHEET'!$V$5:$V$104)</f>
        <v>0</v>
      </c>
      <c r="W61" s="43">
        <f t="shared" si="12"/>
        <v>0</v>
      </c>
      <c r="X61" s="119">
        <v>0</v>
      </c>
      <c r="Y61" s="119"/>
      <c r="Z61" s="119"/>
      <c r="AA61" s="32">
        <f t="shared" si="13"/>
        <v>0</v>
      </c>
      <c r="AB61" s="32">
        <f t="shared" si="14"/>
        <v>0</v>
      </c>
      <c r="AC61" s="119"/>
      <c r="AD61" s="32">
        <f t="shared" si="4"/>
        <v>0</v>
      </c>
      <c r="AE61" s="32">
        <f t="shared" si="15"/>
        <v>0</v>
      </c>
      <c r="AF61" s="143">
        <f t="shared" si="5"/>
        <v>0</v>
      </c>
      <c r="AG61" s="43">
        <f t="shared" si="6"/>
        <v>0</v>
      </c>
      <c r="AH61" s="122">
        <v>0</v>
      </c>
      <c r="AI61" s="93">
        <f t="shared" si="7"/>
        <v>0</v>
      </c>
      <c r="AJ61" s="91">
        <f t="shared" si="8"/>
        <v>0</v>
      </c>
      <c r="AK61" s="119"/>
      <c r="AL61" s="32">
        <f t="shared" si="9"/>
        <v>0</v>
      </c>
      <c r="AM61" s="33">
        <f>SUMIF('MONTHLY SHEET'!$C$5:$C$104,C61,'MONTHLY SHEET'!$W$5:$W$104)</f>
        <v>0</v>
      </c>
      <c r="AN61" s="30">
        <f t="shared" si="10"/>
        <v>0</v>
      </c>
      <c r="AO61" s="26">
        <f t="shared" si="11"/>
        <v>0</v>
      </c>
    </row>
    <row r="62" spans="2:41" ht="15.6" x14ac:dyDescent="0.3">
      <c r="B62" s="18">
        <v>58</v>
      </c>
      <c r="C62" s="40" t="str" cm="1">
        <f t="array" ref="C62">IFERROR(INDEX('MONTHLY SHEET'!$C$5:$C$104, MATCH(0, INDEX(COUNTIF(C$4:C61, 'MONTHLY SHEET'!$C$5:$C$104), 0, 0), 0)), "")</f>
        <v/>
      </c>
      <c r="D62" s="103"/>
      <c r="E62" s="117"/>
      <c r="F62" s="41">
        <f>SUMIF('MONTHLY SHEET'!$C$5:$C$104,C62,'MONTHLY SHEET'!$F$5:$F$104)</f>
        <v>0</v>
      </c>
      <c r="G62" s="33">
        <f>SUMIF('MONTHLY SHEET'!$C$5:$C$104,C62,'MONTHLY SHEET'!$G$5:$G$104)</f>
        <v>0</v>
      </c>
      <c r="H62" s="33">
        <f>SUMIF('MONTHLY SHEET'!$C$5:$C$104,C62,'MONTHLY SHEET'!$H$5:$H$104)</f>
        <v>0</v>
      </c>
      <c r="I62" s="33">
        <f>SUMIF('MONTHLY SHEET'!$C$5:$C$104,C62,'MONTHLY SHEET'!$I$5:$I$104)</f>
        <v>0</v>
      </c>
      <c r="J62" s="33">
        <f>SUMIF('MONTHLY SHEET'!$C$5:$C$104,C62,'MONTHLY SHEET'!$J$5:$J$104)</f>
        <v>0</v>
      </c>
      <c r="K62" s="33">
        <f>SUMIF('MONTHLY SHEET'!$C$5:$C$104,C62,'MONTHLY SHEET'!$K$5:$K$104)</f>
        <v>0</v>
      </c>
      <c r="L62" s="33">
        <f>SUMIF('MONTHLY SHEET'!$C$5:$C$104,C62,'MONTHLY SHEET'!$L$5:$L$104)</f>
        <v>0</v>
      </c>
      <c r="M62" s="33">
        <f>SUMIF('MONTHLY SHEET'!$C$5:$C$104,C62,'MONTHLY SHEET'!$M$5:$M$104)</f>
        <v>0</v>
      </c>
      <c r="N62" s="33">
        <f>SUMIF('MONTHLY SHEET'!$C$5:$C$104,C62,'MONTHLY SHEET'!$N$5:$N$104)</f>
        <v>0</v>
      </c>
      <c r="O62" s="33">
        <f>SUMIF('MONTHLY SHEET'!$C$5:$C$104,C62,'MONTHLY SHEET'!$O$5:$O$104)</f>
        <v>0</v>
      </c>
      <c r="P62" s="33">
        <f>SUMIF('MONTHLY SHEET'!$C$5:$C$104,C62,'MONTHLY SHEET'!$P$5:$P$104)</f>
        <v>0</v>
      </c>
      <c r="Q62" s="33">
        <f>SUMIF('MONTHLY SHEET'!$C$5:$C$104,C62,'MONTHLY SHEET'!$Q$5:$Q$104)</f>
        <v>0</v>
      </c>
      <c r="R62" s="33">
        <f>SUMIF('MONTHLY SHEET'!$C$5:$C$104,C62,'MONTHLY SHEET'!$R$5:$R$104)</f>
        <v>0</v>
      </c>
      <c r="S62" s="42">
        <f>SUMIF('MONTHLY SHEET'!$C$5:$C$104,C62,'MONTHLY SHEET'!$S$5:$S$104)</f>
        <v>0</v>
      </c>
      <c r="T62" s="83">
        <f>SUMIF('MONTHLY SHEET'!$C$5:$C$104,C62,'MONTHLY SHEET'!$T$5:$T$104)</f>
        <v>0</v>
      </c>
      <c r="U62" s="33">
        <f>SUMIF('MONTHLY SHEET'!$C$5:$C$104,C62,'MONTHLY SHEET'!$U$5:$U$104)</f>
        <v>0</v>
      </c>
      <c r="V62" s="42">
        <f>SUMIF('MONTHLY SHEET'!$C$5:$C$104,C62,'MONTHLY SHEET'!$V$5:$V$104)</f>
        <v>0</v>
      </c>
      <c r="W62" s="43">
        <f t="shared" si="12"/>
        <v>0</v>
      </c>
      <c r="X62" s="119">
        <v>0</v>
      </c>
      <c r="Y62" s="119"/>
      <c r="Z62" s="119"/>
      <c r="AA62" s="32">
        <f t="shared" si="13"/>
        <v>0</v>
      </c>
      <c r="AB62" s="32">
        <f t="shared" si="14"/>
        <v>0</v>
      </c>
      <c r="AC62" s="119"/>
      <c r="AD62" s="32">
        <f t="shared" si="4"/>
        <v>0</v>
      </c>
      <c r="AE62" s="32">
        <f t="shared" si="15"/>
        <v>0</v>
      </c>
      <c r="AF62" s="143">
        <f t="shared" si="5"/>
        <v>0</v>
      </c>
      <c r="AG62" s="43">
        <f t="shared" si="6"/>
        <v>0</v>
      </c>
      <c r="AH62" s="122">
        <v>0</v>
      </c>
      <c r="AI62" s="93">
        <f t="shared" si="7"/>
        <v>0</v>
      </c>
      <c r="AJ62" s="91">
        <f t="shared" si="8"/>
        <v>0</v>
      </c>
      <c r="AK62" s="119"/>
      <c r="AL62" s="32">
        <f t="shared" si="9"/>
        <v>0</v>
      </c>
      <c r="AM62" s="33">
        <f>SUMIF('MONTHLY SHEET'!$C$5:$C$104,C62,'MONTHLY SHEET'!$W$5:$W$104)</f>
        <v>0</v>
      </c>
      <c r="AN62" s="30">
        <f t="shared" si="10"/>
        <v>0</v>
      </c>
      <c r="AO62" s="26">
        <f t="shared" si="11"/>
        <v>0</v>
      </c>
    </row>
    <row r="63" spans="2:41" ht="15.6" x14ac:dyDescent="0.3">
      <c r="B63" s="18">
        <v>59</v>
      </c>
      <c r="C63" s="40" t="str" cm="1">
        <f t="array" ref="C63">IFERROR(INDEX('MONTHLY SHEET'!$C$5:$C$104, MATCH(0, INDEX(COUNTIF(C$4:C62, 'MONTHLY SHEET'!$C$5:$C$104), 0, 0), 0)), "")</f>
        <v/>
      </c>
      <c r="D63" s="103"/>
      <c r="E63" s="117"/>
      <c r="F63" s="41">
        <f>SUMIF('MONTHLY SHEET'!$C$5:$C$104,C63,'MONTHLY SHEET'!$F$5:$F$104)</f>
        <v>0</v>
      </c>
      <c r="G63" s="33">
        <f>SUMIF('MONTHLY SHEET'!$C$5:$C$104,C63,'MONTHLY SHEET'!$G$5:$G$104)</f>
        <v>0</v>
      </c>
      <c r="H63" s="33">
        <f>SUMIF('MONTHLY SHEET'!$C$5:$C$104,C63,'MONTHLY SHEET'!$H$5:$H$104)</f>
        <v>0</v>
      </c>
      <c r="I63" s="33">
        <f>SUMIF('MONTHLY SHEET'!$C$5:$C$104,C63,'MONTHLY SHEET'!$I$5:$I$104)</f>
        <v>0</v>
      </c>
      <c r="J63" s="33">
        <f>SUMIF('MONTHLY SHEET'!$C$5:$C$104,C63,'MONTHLY SHEET'!$J$5:$J$104)</f>
        <v>0</v>
      </c>
      <c r="K63" s="33">
        <f>SUMIF('MONTHLY SHEET'!$C$5:$C$104,C63,'MONTHLY SHEET'!$K$5:$K$104)</f>
        <v>0</v>
      </c>
      <c r="L63" s="33">
        <f>SUMIF('MONTHLY SHEET'!$C$5:$C$104,C63,'MONTHLY SHEET'!$L$5:$L$104)</f>
        <v>0</v>
      </c>
      <c r="M63" s="33">
        <f>SUMIF('MONTHLY SHEET'!$C$5:$C$104,C63,'MONTHLY SHEET'!$M$5:$M$104)</f>
        <v>0</v>
      </c>
      <c r="N63" s="33">
        <f>SUMIF('MONTHLY SHEET'!$C$5:$C$104,C63,'MONTHLY SHEET'!$N$5:$N$104)</f>
        <v>0</v>
      </c>
      <c r="O63" s="33">
        <f>SUMIF('MONTHLY SHEET'!$C$5:$C$104,C63,'MONTHLY SHEET'!$O$5:$O$104)</f>
        <v>0</v>
      </c>
      <c r="P63" s="33">
        <f>SUMIF('MONTHLY SHEET'!$C$5:$C$104,C63,'MONTHLY SHEET'!$P$5:$P$104)</f>
        <v>0</v>
      </c>
      <c r="Q63" s="33">
        <f>SUMIF('MONTHLY SHEET'!$C$5:$C$104,C63,'MONTHLY SHEET'!$Q$5:$Q$104)</f>
        <v>0</v>
      </c>
      <c r="R63" s="33">
        <f>SUMIF('MONTHLY SHEET'!$C$5:$C$104,C63,'MONTHLY SHEET'!$R$5:$R$104)</f>
        <v>0</v>
      </c>
      <c r="S63" s="42">
        <f>SUMIF('MONTHLY SHEET'!$C$5:$C$104,C63,'MONTHLY SHEET'!$S$5:$S$104)</f>
        <v>0</v>
      </c>
      <c r="T63" s="83">
        <f>SUMIF('MONTHLY SHEET'!$C$5:$C$104,C63,'MONTHLY SHEET'!$T$5:$T$104)</f>
        <v>0</v>
      </c>
      <c r="U63" s="33">
        <f>SUMIF('MONTHLY SHEET'!$C$5:$C$104,C63,'MONTHLY SHEET'!$U$5:$U$104)</f>
        <v>0</v>
      </c>
      <c r="V63" s="42">
        <f>SUMIF('MONTHLY SHEET'!$C$5:$C$104,C63,'MONTHLY SHEET'!$V$5:$V$104)</f>
        <v>0</v>
      </c>
      <c r="W63" s="43">
        <f t="shared" si="12"/>
        <v>0</v>
      </c>
      <c r="X63" s="119">
        <v>0</v>
      </c>
      <c r="Y63" s="119"/>
      <c r="Z63" s="119"/>
      <c r="AA63" s="32">
        <f t="shared" si="13"/>
        <v>0</v>
      </c>
      <c r="AB63" s="32">
        <f t="shared" si="14"/>
        <v>0</v>
      </c>
      <c r="AC63" s="119"/>
      <c r="AD63" s="32">
        <f t="shared" si="4"/>
        <v>0</v>
      </c>
      <c r="AE63" s="32">
        <f t="shared" si="15"/>
        <v>0</v>
      </c>
      <c r="AF63" s="143">
        <f t="shared" si="5"/>
        <v>0</v>
      </c>
      <c r="AG63" s="43">
        <f t="shared" si="6"/>
        <v>0</v>
      </c>
      <c r="AH63" s="122">
        <v>0</v>
      </c>
      <c r="AI63" s="93">
        <f t="shared" si="7"/>
        <v>0</v>
      </c>
      <c r="AJ63" s="91">
        <f t="shared" si="8"/>
        <v>0</v>
      </c>
      <c r="AK63" s="119"/>
      <c r="AL63" s="32">
        <f t="shared" si="9"/>
        <v>0</v>
      </c>
      <c r="AM63" s="33">
        <f>SUMIF('MONTHLY SHEET'!$C$5:$C$104,C63,'MONTHLY SHEET'!$W$5:$W$104)</f>
        <v>0</v>
      </c>
      <c r="AN63" s="30">
        <f t="shared" si="10"/>
        <v>0</v>
      </c>
      <c r="AO63" s="26">
        <f t="shared" si="11"/>
        <v>0</v>
      </c>
    </row>
    <row r="64" spans="2:41" ht="15.6" x14ac:dyDescent="0.3">
      <c r="B64" s="18">
        <v>60</v>
      </c>
      <c r="C64" s="40" t="str" cm="1">
        <f t="array" ref="C64">IFERROR(INDEX('MONTHLY SHEET'!$C$5:$C$104, MATCH(0, INDEX(COUNTIF(C$4:C63, 'MONTHLY SHEET'!$C$5:$C$104), 0, 0), 0)), "")</f>
        <v/>
      </c>
      <c r="D64" s="103"/>
      <c r="E64" s="117"/>
      <c r="F64" s="41">
        <f>SUMIF('MONTHLY SHEET'!$C$5:$C$104,C64,'MONTHLY SHEET'!$F$5:$F$104)</f>
        <v>0</v>
      </c>
      <c r="G64" s="33">
        <f>SUMIF('MONTHLY SHEET'!$C$5:$C$104,C64,'MONTHLY SHEET'!$G$5:$G$104)</f>
        <v>0</v>
      </c>
      <c r="H64" s="33">
        <f>SUMIF('MONTHLY SHEET'!$C$5:$C$104,C64,'MONTHLY SHEET'!$H$5:$H$104)</f>
        <v>0</v>
      </c>
      <c r="I64" s="33">
        <f>SUMIF('MONTHLY SHEET'!$C$5:$C$104,C64,'MONTHLY SHEET'!$I$5:$I$104)</f>
        <v>0</v>
      </c>
      <c r="J64" s="33">
        <f>SUMIF('MONTHLY SHEET'!$C$5:$C$104,C64,'MONTHLY SHEET'!$J$5:$J$104)</f>
        <v>0</v>
      </c>
      <c r="K64" s="33">
        <f>SUMIF('MONTHLY SHEET'!$C$5:$C$104,C64,'MONTHLY SHEET'!$K$5:$K$104)</f>
        <v>0</v>
      </c>
      <c r="L64" s="33">
        <f>SUMIF('MONTHLY SHEET'!$C$5:$C$104,C64,'MONTHLY SHEET'!$L$5:$L$104)</f>
        <v>0</v>
      </c>
      <c r="M64" s="33">
        <f>SUMIF('MONTHLY SHEET'!$C$5:$C$104,C64,'MONTHLY SHEET'!$M$5:$M$104)</f>
        <v>0</v>
      </c>
      <c r="N64" s="33">
        <f>SUMIF('MONTHLY SHEET'!$C$5:$C$104,C64,'MONTHLY SHEET'!$N$5:$N$104)</f>
        <v>0</v>
      </c>
      <c r="O64" s="33">
        <f>SUMIF('MONTHLY SHEET'!$C$5:$C$104,C64,'MONTHLY SHEET'!$O$5:$O$104)</f>
        <v>0</v>
      </c>
      <c r="P64" s="33">
        <f>SUMIF('MONTHLY SHEET'!$C$5:$C$104,C64,'MONTHLY SHEET'!$P$5:$P$104)</f>
        <v>0</v>
      </c>
      <c r="Q64" s="33">
        <f>SUMIF('MONTHLY SHEET'!$C$5:$C$104,C64,'MONTHLY SHEET'!$Q$5:$Q$104)</f>
        <v>0</v>
      </c>
      <c r="R64" s="33">
        <f>SUMIF('MONTHLY SHEET'!$C$5:$C$104,C64,'MONTHLY SHEET'!$R$5:$R$104)</f>
        <v>0</v>
      </c>
      <c r="S64" s="42">
        <f>SUMIF('MONTHLY SHEET'!$C$5:$C$104,C64,'MONTHLY SHEET'!$S$5:$S$104)</f>
        <v>0</v>
      </c>
      <c r="T64" s="83">
        <f>SUMIF('MONTHLY SHEET'!$C$5:$C$104,C64,'MONTHLY SHEET'!$T$5:$T$104)</f>
        <v>0</v>
      </c>
      <c r="U64" s="33">
        <f>SUMIF('MONTHLY SHEET'!$C$5:$C$104,C64,'MONTHLY SHEET'!$U$5:$U$104)</f>
        <v>0</v>
      </c>
      <c r="V64" s="42">
        <f>SUMIF('MONTHLY SHEET'!$C$5:$C$104,C64,'MONTHLY SHEET'!$V$5:$V$104)</f>
        <v>0</v>
      </c>
      <c r="W64" s="43">
        <f t="shared" si="12"/>
        <v>0</v>
      </c>
      <c r="X64" s="119">
        <v>0</v>
      </c>
      <c r="Y64" s="119"/>
      <c r="Z64" s="119"/>
      <c r="AA64" s="32">
        <f t="shared" si="13"/>
        <v>0</v>
      </c>
      <c r="AB64" s="32">
        <f t="shared" si="14"/>
        <v>0</v>
      </c>
      <c r="AC64" s="119"/>
      <c r="AD64" s="32">
        <f t="shared" si="4"/>
        <v>0</v>
      </c>
      <c r="AE64" s="32">
        <f t="shared" si="15"/>
        <v>0</v>
      </c>
      <c r="AF64" s="143">
        <f t="shared" si="5"/>
        <v>0</v>
      </c>
      <c r="AG64" s="43">
        <f t="shared" si="6"/>
        <v>0</v>
      </c>
      <c r="AH64" s="122">
        <v>0</v>
      </c>
      <c r="AI64" s="93">
        <f t="shared" si="7"/>
        <v>0</v>
      </c>
      <c r="AJ64" s="91">
        <f t="shared" si="8"/>
        <v>0</v>
      </c>
      <c r="AK64" s="119"/>
      <c r="AL64" s="32">
        <f t="shared" si="9"/>
        <v>0</v>
      </c>
      <c r="AM64" s="33">
        <f>SUMIF('MONTHLY SHEET'!$C$5:$C$104,C64,'MONTHLY SHEET'!$W$5:$W$104)</f>
        <v>0</v>
      </c>
      <c r="AN64" s="30">
        <f t="shared" si="10"/>
        <v>0</v>
      </c>
      <c r="AO64" s="26">
        <f t="shared" si="11"/>
        <v>0</v>
      </c>
    </row>
    <row r="65" spans="2:41" ht="15.6" x14ac:dyDescent="0.3">
      <c r="B65" s="18">
        <v>61</v>
      </c>
      <c r="C65" s="40" t="str" cm="1">
        <f t="array" ref="C65">IFERROR(INDEX('MONTHLY SHEET'!$C$5:$C$104, MATCH(0, INDEX(COUNTIF(C$4:C64, 'MONTHLY SHEET'!$C$5:$C$104), 0, 0), 0)), "")</f>
        <v/>
      </c>
      <c r="D65" s="103"/>
      <c r="E65" s="117"/>
      <c r="F65" s="41">
        <f>SUMIF('MONTHLY SHEET'!$C$5:$C$104,C65,'MONTHLY SHEET'!$F$5:$F$104)</f>
        <v>0</v>
      </c>
      <c r="G65" s="33">
        <f>SUMIF('MONTHLY SHEET'!$C$5:$C$104,C65,'MONTHLY SHEET'!$G$5:$G$104)</f>
        <v>0</v>
      </c>
      <c r="H65" s="33">
        <f>SUMIF('MONTHLY SHEET'!$C$5:$C$104,C65,'MONTHLY SHEET'!$H$5:$H$104)</f>
        <v>0</v>
      </c>
      <c r="I65" s="33">
        <f>SUMIF('MONTHLY SHEET'!$C$5:$C$104,C65,'MONTHLY SHEET'!$I$5:$I$104)</f>
        <v>0</v>
      </c>
      <c r="J65" s="33">
        <f>SUMIF('MONTHLY SHEET'!$C$5:$C$104,C65,'MONTHLY SHEET'!$J$5:$J$104)</f>
        <v>0</v>
      </c>
      <c r="K65" s="33">
        <f>SUMIF('MONTHLY SHEET'!$C$5:$C$104,C65,'MONTHLY SHEET'!$K$5:$K$104)</f>
        <v>0</v>
      </c>
      <c r="L65" s="33">
        <f>SUMIF('MONTHLY SHEET'!$C$5:$C$104,C65,'MONTHLY SHEET'!$L$5:$L$104)</f>
        <v>0</v>
      </c>
      <c r="M65" s="33">
        <f>SUMIF('MONTHLY SHEET'!$C$5:$C$104,C65,'MONTHLY SHEET'!$M$5:$M$104)</f>
        <v>0</v>
      </c>
      <c r="N65" s="33">
        <f>SUMIF('MONTHLY SHEET'!$C$5:$C$104,C65,'MONTHLY SHEET'!$N$5:$N$104)</f>
        <v>0</v>
      </c>
      <c r="O65" s="33">
        <f>SUMIF('MONTHLY SHEET'!$C$5:$C$104,C65,'MONTHLY SHEET'!$O$5:$O$104)</f>
        <v>0</v>
      </c>
      <c r="P65" s="33">
        <f>SUMIF('MONTHLY SHEET'!$C$5:$C$104,C65,'MONTHLY SHEET'!$P$5:$P$104)</f>
        <v>0</v>
      </c>
      <c r="Q65" s="33">
        <f>SUMIF('MONTHLY SHEET'!$C$5:$C$104,C65,'MONTHLY SHEET'!$Q$5:$Q$104)</f>
        <v>0</v>
      </c>
      <c r="R65" s="33">
        <f>SUMIF('MONTHLY SHEET'!$C$5:$C$104,C65,'MONTHLY SHEET'!$R$5:$R$104)</f>
        <v>0</v>
      </c>
      <c r="S65" s="42">
        <f>SUMIF('MONTHLY SHEET'!$C$5:$C$104,C65,'MONTHLY SHEET'!$S$5:$S$104)</f>
        <v>0</v>
      </c>
      <c r="T65" s="83">
        <f>SUMIF('MONTHLY SHEET'!$C$5:$C$104,C65,'MONTHLY SHEET'!$T$5:$T$104)</f>
        <v>0</v>
      </c>
      <c r="U65" s="33">
        <f>SUMIF('MONTHLY SHEET'!$C$5:$C$104,C65,'MONTHLY SHEET'!$U$5:$U$104)</f>
        <v>0</v>
      </c>
      <c r="V65" s="42">
        <f>SUMIF('MONTHLY SHEET'!$C$5:$C$104,C65,'MONTHLY SHEET'!$V$5:$V$104)</f>
        <v>0</v>
      </c>
      <c r="W65" s="43">
        <f t="shared" si="12"/>
        <v>0</v>
      </c>
      <c r="X65" s="119">
        <v>0</v>
      </c>
      <c r="Y65" s="119"/>
      <c r="Z65" s="119"/>
      <c r="AA65" s="32">
        <f t="shared" si="13"/>
        <v>0</v>
      </c>
      <c r="AB65" s="32">
        <f t="shared" si="14"/>
        <v>0</v>
      </c>
      <c r="AC65" s="119"/>
      <c r="AD65" s="32">
        <f t="shared" si="4"/>
        <v>0</v>
      </c>
      <c r="AE65" s="32">
        <f t="shared" si="15"/>
        <v>0</v>
      </c>
      <c r="AF65" s="143">
        <f t="shared" si="5"/>
        <v>0</v>
      </c>
      <c r="AG65" s="43">
        <f t="shared" si="6"/>
        <v>0</v>
      </c>
      <c r="AH65" s="122">
        <v>0</v>
      </c>
      <c r="AI65" s="93">
        <f t="shared" si="7"/>
        <v>0</v>
      </c>
      <c r="AJ65" s="91">
        <f t="shared" si="8"/>
        <v>0</v>
      </c>
      <c r="AK65" s="119"/>
      <c r="AL65" s="32">
        <f t="shared" si="9"/>
        <v>0</v>
      </c>
      <c r="AM65" s="33">
        <f>SUMIF('MONTHLY SHEET'!$C$5:$C$104,C65,'MONTHLY SHEET'!$W$5:$W$104)</f>
        <v>0</v>
      </c>
      <c r="AN65" s="30">
        <f t="shared" si="10"/>
        <v>0</v>
      </c>
      <c r="AO65" s="26">
        <f t="shared" si="11"/>
        <v>0</v>
      </c>
    </row>
    <row r="66" spans="2:41" ht="15.6" x14ac:dyDescent="0.3">
      <c r="B66" s="18">
        <v>62</v>
      </c>
      <c r="C66" s="40" t="str" cm="1">
        <f t="array" ref="C66">IFERROR(INDEX('MONTHLY SHEET'!$C$5:$C$104, MATCH(0, INDEX(COUNTIF(C$4:C65, 'MONTHLY SHEET'!$C$5:$C$104), 0, 0), 0)), "")</f>
        <v/>
      </c>
      <c r="D66" s="103"/>
      <c r="E66" s="117"/>
      <c r="F66" s="41">
        <f>SUMIF('MONTHLY SHEET'!$C$5:$C$104,C66,'MONTHLY SHEET'!$F$5:$F$104)</f>
        <v>0</v>
      </c>
      <c r="G66" s="33">
        <f>SUMIF('MONTHLY SHEET'!$C$5:$C$104,C66,'MONTHLY SHEET'!$G$5:$G$104)</f>
        <v>0</v>
      </c>
      <c r="H66" s="33">
        <f>SUMIF('MONTHLY SHEET'!$C$5:$C$104,C66,'MONTHLY SHEET'!$H$5:$H$104)</f>
        <v>0</v>
      </c>
      <c r="I66" s="33">
        <f>SUMIF('MONTHLY SHEET'!$C$5:$C$104,C66,'MONTHLY SHEET'!$I$5:$I$104)</f>
        <v>0</v>
      </c>
      <c r="J66" s="33">
        <f>SUMIF('MONTHLY SHEET'!$C$5:$C$104,C66,'MONTHLY SHEET'!$J$5:$J$104)</f>
        <v>0</v>
      </c>
      <c r="K66" s="33">
        <f>SUMIF('MONTHLY SHEET'!$C$5:$C$104,C66,'MONTHLY SHEET'!$K$5:$K$104)</f>
        <v>0</v>
      </c>
      <c r="L66" s="33">
        <f>SUMIF('MONTHLY SHEET'!$C$5:$C$104,C66,'MONTHLY SHEET'!$L$5:$L$104)</f>
        <v>0</v>
      </c>
      <c r="M66" s="33">
        <f>SUMIF('MONTHLY SHEET'!$C$5:$C$104,C66,'MONTHLY SHEET'!$M$5:$M$104)</f>
        <v>0</v>
      </c>
      <c r="N66" s="33">
        <f>SUMIF('MONTHLY SHEET'!$C$5:$C$104,C66,'MONTHLY SHEET'!$N$5:$N$104)</f>
        <v>0</v>
      </c>
      <c r="O66" s="33">
        <f>SUMIF('MONTHLY SHEET'!$C$5:$C$104,C66,'MONTHLY SHEET'!$O$5:$O$104)</f>
        <v>0</v>
      </c>
      <c r="P66" s="33">
        <f>SUMIF('MONTHLY SHEET'!$C$5:$C$104,C66,'MONTHLY SHEET'!$P$5:$P$104)</f>
        <v>0</v>
      </c>
      <c r="Q66" s="33">
        <f>SUMIF('MONTHLY SHEET'!$C$5:$C$104,C66,'MONTHLY SHEET'!$Q$5:$Q$104)</f>
        <v>0</v>
      </c>
      <c r="R66" s="33">
        <f>SUMIF('MONTHLY SHEET'!$C$5:$C$104,C66,'MONTHLY SHEET'!$R$5:$R$104)</f>
        <v>0</v>
      </c>
      <c r="S66" s="42">
        <f>SUMIF('MONTHLY SHEET'!$C$5:$C$104,C66,'MONTHLY SHEET'!$S$5:$S$104)</f>
        <v>0</v>
      </c>
      <c r="T66" s="83">
        <f>SUMIF('MONTHLY SHEET'!$C$5:$C$104,C66,'MONTHLY SHEET'!$T$5:$T$104)</f>
        <v>0</v>
      </c>
      <c r="U66" s="33">
        <f>SUMIF('MONTHLY SHEET'!$C$5:$C$104,C66,'MONTHLY SHEET'!$U$5:$U$104)</f>
        <v>0</v>
      </c>
      <c r="V66" s="42">
        <f>SUMIF('MONTHLY SHEET'!$C$5:$C$104,C66,'MONTHLY SHEET'!$V$5:$V$104)</f>
        <v>0</v>
      </c>
      <c r="W66" s="43">
        <f t="shared" si="12"/>
        <v>0</v>
      </c>
      <c r="X66" s="119">
        <v>0</v>
      </c>
      <c r="Y66" s="119"/>
      <c r="Z66" s="119"/>
      <c r="AA66" s="32">
        <f t="shared" si="13"/>
        <v>0</v>
      </c>
      <c r="AB66" s="32">
        <f t="shared" si="14"/>
        <v>0</v>
      </c>
      <c r="AC66" s="119"/>
      <c r="AD66" s="32">
        <f t="shared" si="4"/>
        <v>0</v>
      </c>
      <c r="AE66" s="32">
        <f t="shared" si="15"/>
        <v>0</v>
      </c>
      <c r="AF66" s="143">
        <f t="shared" si="5"/>
        <v>0</v>
      </c>
      <c r="AG66" s="43">
        <f t="shared" si="6"/>
        <v>0</v>
      </c>
      <c r="AH66" s="122">
        <v>0</v>
      </c>
      <c r="AI66" s="93">
        <f t="shared" si="7"/>
        <v>0</v>
      </c>
      <c r="AJ66" s="91">
        <f t="shared" si="8"/>
        <v>0</v>
      </c>
      <c r="AK66" s="119"/>
      <c r="AL66" s="32">
        <f t="shared" si="9"/>
        <v>0</v>
      </c>
      <c r="AM66" s="33">
        <f>SUMIF('MONTHLY SHEET'!$C$5:$C$104,C66,'MONTHLY SHEET'!$W$5:$W$104)</f>
        <v>0</v>
      </c>
      <c r="AN66" s="30">
        <f t="shared" si="10"/>
        <v>0</v>
      </c>
      <c r="AO66" s="26">
        <f t="shared" si="11"/>
        <v>0</v>
      </c>
    </row>
    <row r="67" spans="2:41" ht="15.6" x14ac:dyDescent="0.3">
      <c r="B67" s="18">
        <v>63</v>
      </c>
      <c r="C67" s="40" t="str" cm="1">
        <f t="array" ref="C67">IFERROR(INDEX('MONTHLY SHEET'!$C$5:$C$104, MATCH(0, INDEX(COUNTIF(C$4:C66, 'MONTHLY SHEET'!$C$5:$C$104), 0, 0), 0)), "")</f>
        <v/>
      </c>
      <c r="D67" s="103"/>
      <c r="E67" s="117"/>
      <c r="F67" s="41">
        <f>SUMIF('MONTHLY SHEET'!$C$5:$C$104,C67,'MONTHLY SHEET'!$F$5:$F$104)</f>
        <v>0</v>
      </c>
      <c r="G67" s="33">
        <f>SUMIF('MONTHLY SHEET'!$C$5:$C$104,C67,'MONTHLY SHEET'!$G$5:$G$104)</f>
        <v>0</v>
      </c>
      <c r="H67" s="33">
        <f>SUMIF('MONTHLY SHEET'!$C$5:$C$104,C67,'MONTHLY SHEET'!$H$5:$H$104)</f>
        <v>0</v>
      </c>
      <c r="I67" s="33">
        <f>SUMIF('MONTHLY SHEET'!$C$5:$C$104,C67,'MONTHLY SHEET'!$I$5:$I$104)</f>
        <v>0</v>
      </c>
      <c r="J67" s="33">
        <f>SUMIF('MONTHLY SHEET'!$C$5:$C$104,C67,'MONTHLY SHEET'!$J$5:$J$104)</f>
        <v>0</v>
      </c>
      <c r="K67" s="33">
        <f>SUMIF('MONTHLY SHEET'!$C$5:$C$104,C67,'MONTHLY SHEET'!$K$5:$K$104)</f>
        <v>0</v>
      </c>
      <c r="L67" s="33">
        <f>SUMIF('MONTHLY SHEET'!$C$5:$C$104,C67,'MONTHLY SHEET'!$L$5:$L$104)</f>
        <v>0</v>
      </c>
      <c r="M67" s="33">
        <f>SUMIF('MONTHLY SHEET'!$C$5:$C$104,C67,'MONTHLY SHEET'!$M$5:$M$104)</f>
        <v>0</v>
      </c>
      <c r="N67" s="33">
        <f>SUMIF('MONTHLY SHEET'!$C$5:$C$104,C67,'MONTHLY SHEET'!$N$5:$N$104)</f>
        <v>0</v>
      </c>
      <c r="O67" s="33">
        <f>SUMIF('MONTHLY SHEET'!$C$5:$C$104,C67,'MONTHLY SHEET'!$O$5:$O$104)</f>
        <v>0</v>
      </c>
      <c r="P67" s="33">
        <f>SUMIF('MONTHLY SHEET'!$C$5:$C$104,C67,'MONTHLY SHEET'!$P$5:$P$104)</f>
        <v>0</v>
      </c>
      <c r="Q67" s="33">
        <f>SUMIF('MONTHLY SHEET'!$C$5:$C$104,C67,'MONTHLY SHEET'!$Q$5:$Q$104)</f>
        <v>0</v>
      </c>
      <c r="R67" s="33">
        <f>SUMIF('MONTHLY SHEET'!$C$5:$C$104,C67,'MONTHLY SHEET'!$R$5:$R$104)</f>
        <v>0</v>
      </c>
      <c r="S67" s="42">
        <f>SUMIF('MONTHLY SHEET'!$C$5:$C$104,C67,'MONTHLY SHEET'!$S$5:$S$104)</f>
        <v>0</v>
      </c>
      <c r="T67" s="83">
        <f>SUMIF('MONTHLY SHEET'!$C$5:$C$104,C67,'MONTHLY SHEET'!$T$5:$T$104)</f>
        <v>0</v>
      </c>
      <c r="U67" s="33">
        <f>SUMIF('MONTHLY SHEET'!$C$5:$C$104,C67,'MONTHLY SHEET'!$U$5:$U$104)</f>
        <v>0</v>
      </c>
      <c r="V67" s="42">
        <f>SUMIF('MONTHLY SHEET'!$C$5:$C$104,C67,'MONTHLY SHEET'!$V$5:$V$104)</f>
        <v>0</v>
      </c>
      <c r="W67" s="43">
        <f t="shared" si="12"/>
        <v>0</v>
      </c>
      <c r="X67" s="119">
        <v>0</v>
      </c>
      <c r="Y67" s="119"/>
      <c r="Z67" s="119"/>
      <c r="AA67" s="32">
        <f t="shared" si="13"/>
        <v>0</v>
      </c>
      <c r="AB67" s="32">
        <f t="shared" si="14"/>
        <v>0</v>
      </c>
      <c r="AC67" s="119"/>
      <c r="AD67" s="32">
        <f t="shared" si="4"/>
        <v>0</v>
      </c>
      <c r="AE67" s="32">
        <f t="shared" si="15"/>
        <v>0</v>
      </c>
      <c r="AF67" s="143">
        <f t="shared" si="5"/>
        <v>0</v>
      </c>
      <c r="AG67" s="43">
        <f t="shared" si="6"/>
        <v>0</v>
      </c>
      <c r="AH67" s="122">
        <v>0</v>
      </c>
      <c r="AI67" s="93">
        <f t="shared" si="7"/>
        <v>0</v>
      </c>
      <c r="AJ67" s="91">
        <f t="shared" si="8"/>
        <v>0</v>
      </c>
      <c r="AK67" s="119"/>
      <c r="AL67" s="32">
        <f t="shared" si="9"/>
        <v>0</v>
      </c>
      <c r="AM67" s="33">
        <f>SUMIF('MONTHLY SHEET'!$C$5:$C$104,C67,'MONTHLY SHEET'!$W$5:$W$104)</f>
        <v>0</v>
      </c>
      <c r="AN67" s="30">
        <f t="shared" si="10"/>
        <v>0</v>
      </c>
      <c r="AO67" s="26">
        <f t="shared" si="11"/>
        <v>0</v>
      </c>
    </row>
    <row r="68" spans="2:41" ht="15.6" x14ac:dyDescent="0.3">
      <c r="B68" s="18">
        <v>64</v>
      </c>
      <c r="C68" s="40" t="str" cm="1">
        <f t="array" ref="C68">IFERROR(INDEX('MONTHLY SHEET'!$C$5:$C$104, MATCH(0, INDEX(COUNTIF(C$4:C67, 'MONTHLY SHEET'!$C$5:$C$104), 0, 0), 0)), "")</f>
        <v/>
      </c>
      <c r="D68" s="103"/>
      <c r="E68" s="117"/>
      <c r="F68" s="41">
        <f>SUMIF('MONTHLY SHEET'!$C$5:$C$104,C68,'MONTHLY SHEET'!$F$5:$F$104)</f>
        <v>0</v>
      </c>
      <c r="G68" s="33">
        <f>SUMIF('MONTHLY SHEET'!$C$5:$C$104,C68,'MONTHLY SHEET'!$G$5:$G$104)</f>
        <v>0</v>
      </c>
      <c r="H68" s="33">
        <f>SUMIF('MONTHLY SHEET'!$C$5:$C$104,C68,'MONTHLY SHEET'!$H$5:$H$104)</f>
        <v>0</v>
      </c>
      <c r="I68" s="33">
        <f>SUMIF('MONTHLY SHEET'!$C$5:$C$104,C68,'MONTHLY SHEET'!$I$5:$I$104)</f>
        <v>0</v>
      </c>
      <c r="J68" s="33">
        <f>SUMIF('MONTHLY SHEET'!$C$5:$C$104,C68,'MONTHLY SHEET'!$J$5:$J$104)</f>
        <v>0</v>
      </c>
      <c r="K68" s="33">
        <f>SUMIF('MONTHLY SHEET'!$C$5:$C$104,C68,'MONTHLY SHEET'!$K$5:$K$104)</f>
        <v>0</v>
      </c>
      <c r="L68" s="33">
        <f>SUMIF('MONTHLY SHEET'!$C$5:$C$104,C68,'MONTHLY SHEET'!$L$5:$L$104)</f>
        <v>0</v>
      </c>
      <c r="M68" s="33">
        <f>SUMIF('MONTHLY SHEET'!$C$5:$C$104,C68,'MONTHLY SHEET'!$M$5:$M$104)</f>
        <v>0</v>
      </c>
      <c r="N68" s="33">
        <f>SUMIF('MONTHLY SHEET'!$C$5:$C$104,C68,'MONTHLY SHEET'!$N$5:$N$104)</f>
        <v>0</v>
      </c>
      <c r="O68" s="33">
        <f>SUMIF('MONTHLY SHEET'!$C$5:$C$104,C68,'MONTHLY SHEET'!$O$5:$O$104)</f>
        <v>0</v>
      </c>
      <c r="P68" s="33">
        <f>SUMIF('MONTHLY SHEET'!$C$5:$C$104,C68,'MONTHLY SHEET'!$P$5:$P$104)</f>
        <v>0</v>
      </c>
      <c r="Q68" s="33">
        <f>SUMIF('MONTHLY SHEET'!$C$5:$C$104,C68,'MONTHLY SHEET'!$Q$5:$Q$104)</f>
        <v>0</v>
      </c>
      <c r="R68" s="33">
        <f>SUMIF('MONTHLY SHEET'!$C$5:$C$104,C68,'MONTHLY SHEET'!$R$5:$R$104)</f>
        <v>0</v>
      </c>
      <c r="S68" s="42">
        <f>SUMIF('MONTHLY SHEET'!$C$5:$C$104,C68,'MONTHLY SHEET'!$S$5:$S$104)</f>
        <v>0</v>
      </c>
      <c r="T68" s="83">
        <f>SUMIF('MONTHLY SHEET'!$C$5:$C$104,C68,'MONTHLY SHEET'!$T$5:$T$104)</f>
        <v>0</v>
      </c>
      <c r="U68" s="33">
        <f>SUMIF('MONTHLY SHEET'!$C$5:$C$104,C68,'MONTHLY SHEET'!$U$5:$U$104)</f>
        <v>0</v>
      </c>
      <c r="V68" s="42">
        <f>SUMIF('MONTHLY SHEET'!$C$5:$C$104,C68,'MONTHLY SHEET'!$V$5:$V$104)</f>
        <v>0</v>
      </c>
      <c r="W68" s="43">
        <f t="shared" si="12"/>
        <v>0</v>
      </c>
      <c r="X68" s="119">
        <v>0</v>
      </c>
      <c r="Y68" s="119"/>
      <c r="Z68" s="119"/>
      <c r="AA68" s="32">
        <f t="shared" si="13"/>
        <v>0</v>
      </c>
      <c r="AB68" s="32">
        <f t="shared" si="14"/>
        <v>0</v>
      </c>
      <c r="AC68" s="119"/>
      <c r="AD68" s="32">
        <f t="shared" si="4"/>
        <v>0</v>
      </c>
      <c r="AE68" s="32">
        <f t="shared" si="15"/>
        <v>0</v>
      </c>
      <c r="AF68" s="143">
        <f t="shared" si="5"/>
        <v>0</v>
      </c>
      <c r="AG68" s="43">
        <f t="shared" si="6"/>
        <v>0</v>
      </c>
      <c r="AH68" s="122">
        <v>0</v>
      </c>
      <c r="AI68" s="93">
        <f t="shared" si="7"/>
        <v>0</v>
      </c>
      <c r="AJ68" s="91">
        <f t="shared" si="8"/>
        <v>0</v>
      </c>
      <c r="AK68" s="119"/>
      <c r="AL68" s="32">
        <f t="shared" si="9"/>
        <v>0</v>
      </c>
      <c r="AM68" s="33">
        <f>SUMIF('MONTHLY SHEET'!$C$5:$C$104,C68,'MONTHLY SHEET'!$W$5:$W$104)</f>
        <v>0</v>
      </c>
      <c r="AN68" s="30">
        <f t="shared" si="10"/>
        <v>0</v>
      </c>
      <c r="AO68" s="26">
        <f t="shared" si="11"/>
        <v>0</v>
      </c>
    </row>
    <row r="69" spans="2:41" ht="15.6" x14ac:dyDescent="0.3">
      <c r="B69" s="18">
        <v>65</v>
      </c>
      <c r="C69" s="40" t="str" cm="1">
        <f t="array" ref="C69">IFERROR(INDEX('MONTHLY SHEET'!$C$5:$C$104, MATCH(0, INDEX(COUNTIF(C$4:C68, 'MONTHLY SHEET'!$C$5:$C$104), 0, 0), 0)), "")</f>
        <v/>
      </c>
      <c r="D69" s="103"/>
      <c r="E69" s="117"/>
      <c r="F69" s="41">
        <f>SUMIF('MONTHLY SHEET'!$C$5:$C$104,C69,'MONTHLY SHEET'!$F$5:$F$104)</f>
        <v>0</v>
      </c>
      <c r="G69" s="33">
        <f>SUMIF('MONTHLY SHEET'!$C$5:$C$104,C69,'MONTHLY SHEET'!$G$5:$G$104)</f>
        <v>0</v>
      </c>
      <c r="H69" s="33">
        <f>SUMIF('MONTHLY SHEET'!$C$5:$C$104,C69,'MONTHLY SHEET'!$H$5:$H$104)</f>
        <v>0</v>
      </c>
      <c r="I69" s="33">
        <f>SUMIF('MONTHLY SHEET'!$C$5:$C$104,C69,'MONTHLY SHEET'!$I$5:$I$104)</f>
        <v>0</v>
      </c>
      <c r="J69" s="33">
        <f>SUMIF('MONTHLY SHEET'!$C$5:$C$104,C69,'MONTHLY SHEET'!$J$5:$J$104)</f>
        <v>0</v>
      </c>
      <c r="K69" s="33">
        <f>SUMIF('MONTHLY SHEET'!$C$5:$C$104,C69,'MONTHLY SHEET'!$K$5:$K$104)</f>
        <v>0</v>
      </c>
      <c r="L69" s="33">
        <f>SUMIF('MONTHLY SHEET'!$C$5:$C$104,C69,'MONTHLY SHEET'!$L$5:$L$104)</f>
        <v>0</v>
      </c>
      <c r="M69" s="33">
        <f>SUMIF('MONTHLY SHEET'!$C$5:$C$104,C69,'MONTHLY SHEET'!$M$5:$M$104)</f>
        <v>0</v>
      </c>
      <c r="N69" s="33">
        <f>SUMIF('MONTHLY SHEET'!$C$5:$C$104,C69,'MONTHLY SHEET'!$N$5:$N$104)</f>
        <v>0</v>
      </c>
      <c r="O69" s="33">
        <f>SUMIF('MONTHLY SHEET'!$C$5:$C$104,C69,'MONTHLY SHEET'!$O$5:$O$104)</f>
        <v>0</v>
      </c>
      <c r="P69" s="33">
        <f>SUMIF('MONTHLY SHEET'!$C$5:$C$104,C69,'MONTHLY SHEET'!$P$5:$P$104)</f>
        <v>0</v>
      </c>
      <c r="Q69" s="33">
        <f>SUMIF('MONTHLY SHEET'!$C$5:$C$104,C69,'MONTHLY SHEET'!$Q$5:$Q$104)</f>
        <v>0</v>
      </c>
      <c r="R69" s="33">
        <f>SUMIF('MONTHLY SHEET'!$C$5:$C$104,C69,'MONTHLY SHEET'!$R$5:$R$104)</f>
        <v>0</v>
      </c>
      <c r="S69" s="42">
        <f>SUMIF('MONTHLY SHEET'!$C$5:$C$104,C69,'MONTHLY SHEET'!$S$5:$S$104)</f>
        <v>0</v>
      </c>
      <c r="T69" s="83">
        <f>SUMIF('MONTHLY SHEET'!$C$5:$C$104,C69,'MONTHLY SHEET'!$T$5:$T$104)</f>
        <v>0</v>
      </c>
      <c r="U69" s="33">
        <f>SUMIF('MONTHLY SHEET'!$C$5:$C$104,C69,'MONTHLY SHEET'!$U$5:$U$104)</f>
        <v>0</v>
      </c>
      <c r="V69" s="42">
        <f>SUMIF('MONTHLY SHEET'!$C$5:$C$104,C69,'MONTHLY SHEET'!$V$5:$V$104)</f>
        <v>0</v>
      </c>
      <c r="W69" s="43">
        <f t="shared" ref="W69:W104" si="16">O69</f>
        <v>0</v>
      </c>
      <c r="X69" s="119">
        <v>0</v>
      </c>
      <c r="Y69" s="119"/>
      <c r="Z69" s="119"/>
      <c r="AA69" s="32">
        <f t="shared" ref="AA69:AA100" si="17">IF(AND(Y69="YES",Z69="YES"),0.1*(F69+G69+I69),IF(AND(Y69="YES",Z69="NO"),0.1*(F69+G69),IF(AND(Y69="NO",Z69="YES"),0.1*(F69+I69),0.1*F69)))</f>
        <v>0</v>
      </c>
      <c r="AB69" s="32">
        <f t="shared" ref="AB69:AB100" si="18">X69-AA69</f>
        <v>0</v>
      </c>
      <c r="AC69" s="119"/>
      <c r="AD69" s="32">
        <f t="shared" si="4"/>
        <v>0</v>
      </c>
      <c r="AE69" s="32">
        <f t="shared" ref="AE69:AE100" si="19">MIN(W69,AB69,AD69)</f>
        <v>0</v>
      </c>
      <c r="AF69" s="143">
        <f t="shared" si="5"/>
        <v>0</v>
      </c>
      <c r="AG69" s="43">
        <f t="shared" si="6"/>
        <v>0</v>
      </c>
      <c r="AH69" s="122">
        <v>0</v>
      </c>
      <c r="AI69" s="93">
        <f t="shared" si="7"/>
        <v>0</v>
      </c>
      <c r="AJ69" s="91">
        <f t="shared" si="8"/>
        <v>0</v>
      </c>
      <c r="AK69" s="119"/>
      <c r="AL69" s="32">
        <f t="shared" si="9"/>
        <v>0</v>
      </c>
      <c r="AM69" s="33">
        <f>SUMIF('MONTHLY SHEET'!$C$5:$C$104,C69,'MONTHLY SHEET'!$W$5:$W$104)</f>
        <v>0</v>
      </c>
      <c r="AN69" s="30">
        <f t="shared" si="10"/>
        <v>0</v>
      </c>
      <c r="AO69" s="26">
        <f t="shared" si="11"/>
        <v>0</v>
      </c>
    </row>
    <row r="70" spans="2:41" ht="15.6" x14ac:dyDescent="0.3">
      <c r="B70" s="18">
        <v>66</v>
      </c>
      <c r="C70" s="40" t="str" cm="1">
        <f t="array" ref="C70">IFERROR(INDEX('MONTHLY SHEET'!$C$5:$C$104, MATCH(0, INDEX(COUNTIF(C$4:C69, 'MONTHLY SHEET'!$C$5:$C$104), 0, 0), 0)), "")</f>
        <v/>
      </c>
      <c r="D70" s="103"/>
      <c r="E70" s="117"/>
      <c r="F70" s="41">
        <f>SUMIF('MONTHLY SHEET'!$C$5:$C$104,C70,'MONTHLY SHEET'!$F$5:$F$104)</f>
        <v>0</v>
      </c>
      <c r="G70" s="33">
        <f>SUMIF('MONTHLY SHEET'!$C$5:$C$104,C70,'MONTHLY SHEET'!$G$5:$G$104)</f>
        <v>0</v>
      </c>
      <c r="H70" s="33">
        <f>SUMIF('MONTHLY SHEET'!$C$5:$C$104,C70,'MONTHLY SHEET'!$H$5:$H$104)</f>
        <v>0</v>
      </c>
      <c r="I70" s="33">
        <f>SUMIF('MONTHLY SHEET'!$C$5:$C$104,C70,'MONTHLY SHEET'!$I$5:$I$104)</f>
        <v>0</v>
      </c>
      <c r="J70" s="33">
        <f>SUMIF('MONTHLY SHEET'!$C$5:$C$104,C70,'MONTHLY SHEET'!$J$5:$J$104)</f>
        <v>0</v>
      </c>
      <c r="K70" s="33">
        <f>SUMIF('MONTHLY SHEET'!$C$5:$C$104,C70,'MONTHLY SHEET'!$K$5:$K$104)</f>
        <v>0</v>
      </c>
      <c r="L70" s="33">
        <f>SUMIF('MONTHLY SHEET'!$C$5:$C$104,C70,'MONTHLY SHEET'!$L$5:$L$104)</f>
        <v>0</v>
      </c>
      <c r="M70" s="33">
        <f>SUMIF('MONTHLY SHEET'!$C$5:$C$104,C70,'MONTHLY SHEET'!$M$5:$M$104)</f>
        <v>0</v>
      </c>
      <c r="N70" s="33">
        <f>SUMIF('MONTHLY SHEET'!$C$5:$C$104,C70,'MONTHLY SHEET'!$N$5:$N$104)</f>
        <v>0</v>
      </c>
      <c r="O70" s="33">
        <f>SUMIF('MONTHLY SHEET'!$C$5:$C$104,C70,'MONTHLY SHEET'!$O$5:$O$104)</f>
        <v>0</v>
      </c>
      <c r="P70" s="33">
        <f>SUMIF('MONTHLY SHEET'!$C$5:$C$104,C70,'MONTHLY SHEET'!$P$5:$P$104)</f>
        <v>0</v>
      </c>
      <c r="Q70" s="33">
        <f>SUMIF('MONTHLY SHEET'!$C$5:$C$104,C70,'MONTHLY SHEET'!$Q$5:$Q$104)</f>
        <v>0</v>
      </c>
      <c r="R70" s="33">
        <f>SUMIF('MONTHLY SHEET'!$C$5:$C$104,C70,'MONTHLY SHEET'!$R$5:$R$104)</f>
        <v>0</v>
      </c>
      <c r="S70" s="42">
        <f>SUMIF('MONTHLY SHEET'!$C$5:$C$104,C70,'MONTHLY SHEET'!$S$5:$S$104)</f>
        <v>0</v>
      </c>
      <c r="T70" s="83">
        <f>SUMIF('MONTHLY SHEET'!$C$5:$C$104,C70,'MONTHLY SHEET'!$T$5:$T$104)</f>
        <v>0</v>
      </c>
      <c r="U70" s="33">
        <f>SUMIF('MONTHLY SHEET'!$C$5:$C$104,C70,'MONTHLY SHEET'!$U$5:$U$104)</f>
        <v>0</v>
      </c>
      <c r="V70" s="42">
        <f>SUMIF('MONTHLY SHEET'!$C$5:$C$104,C70,'MONTHLY SHEET'!$V$5:$V$104)</f>
        <v>0</v>
      </c>
      <c r="W70" s="43">
        <f t="shared" si="16"/>
        <v>0</v>
      </c>
      <c r="X70" s="119">
        <v>0</v>
      </c>
      <c r="Y70" s="119"/>
      <c r="Z70" s="119"/>
      <c r="AA70" s="32">
        <f t="shared" si="17"/>
        <v>0</v>
      </c>
      <c r="AB70" s="32">
        <f t="shared" si="18"/>
        <v>0</v>
      </c>
      <c r="AC70" s="119"/>
      <c r="AD70" s="32">
        <f t="shared" ref="AD70:AD104" si="20">IF(AND(Y70="YES",Z70="YES",AC70="YES"),0.5*(F70+G70+I70),IF(AND(Y70="YES",Z70="NO",AC70="YES"),0.5*(F70+G70),IF(AND(Y70="NO",Z70="YES",AC70="YES"),0.5*(F70+I70),IF(AND(Y70="NO",Z70="NO",AC70="YES"),0.5*F70,IF(AND(Y70="YES",Z70="YES",AC70="NO"),0.4*(F70+G70+I70),IF(AND(Y70="YES",Z70="NO",AC70="NO"),0.4*(F70+G70),IF(AND(Y70="NO",Z70="YES",AC70="NO"),0.4*(F70+I70),IF(AND(Y70="NO",Z70="NO",AC70="NO"),0.4*F70,0))))))))</f>
        <v>0</v>
      </c>
      <c r="AE70" s="32">
        <f t="shared" si="19"/>
        <v>0</v>
      </c>
      <c r="AF70" s="143">
        <f t="shared" ref="AF70:AF104" si="21">IF(AND(E70="NO",W70&gt;0),(W70-AE70),IF(AND(E70="YES",W70&gt;0),W70,0))</f>
        <v>0</v>
      </c>
      <c r="AG70" s="43">
        <f t="shared" ref="AG70:AG104" si="22">Q70</f>
        <v>0</v>
      </c>
      <c r="AH70" s="122">
        <v>0</v>
      </c>
      <c r="AI70" s="93">
        <f t="shared" ref="AI70:AI104" si="23">IF(E70="NO",(AG70-AH70),AG70)</f>
        <v>0</v>
      </c>
      <c r="AJ70" s="91">
        <f t="shared" ref="AJ70:AJ104" si="24">IF(AND(D70="YES",E70="NO"),50000,0)</f>
        <v>0</v>
      </c>
      <c r="AK70" s="119"/>
      <c r="AL70" s="32">
        <f t="shared" ref="AL70:AL104" si="25">IF(AK70="GOVERNMENT",MIN(5000,P70,(0.2*F70)),0)</f>
        <v>0</v>
      </c>
      <c r="AM70" s="33">
        <f>SUMIF('MONTHLY SHEET'!$C$5:$C$104,C70,'MONTHLY SHEET'!$W$5:$W$104)</f>
        <v>0</v>
      </c>
      <c r="AN70" s="30">
        <f t="shared" ref="AN70:AN104" si="26">IF(E70="NO",(AJ70+AL70+AM70),0)</f>
        <v>0</v>
      </c>
      <c r="AO70" s="26">
        <f t="shared" ref="AO70:AO104" si="27">SUM(F70:S70)-O70-SUM(T70:V70)+AF70+AI70-AN70-Q70</f>
        <v>0</v>
      </c>
    </row>
    <row r="71" spans="2:41" ht="15.6" x14ac:dyDescent="0.3">
      <c r="B71" s="18">
        <v>67</v>
      </c>
      <c r="C71" s="40" t="str" cm="1">
        <f t="array" ref="C71">IFERROR(INDEX('MONTHLY SHEET'!$C$5:$C$104, MATCH(0, INDEX(COUNTIF(C$4:C70, 'MONTHLY SHEET'!$C$5:$C$104), 0, 0), 0)), "")</f>
        <v/>
      </c>
      <c r="D71" s="103"/>
      <c r="E71" s="117"/>
      <c r="F71" s="41">
        <f>SUMIF('MONTHLY SHEET'!$C$5:$C$104,C71,'MONTHLY SHEET'!$F$5:$F$104)</f>
        <v>0</v>
      </c>
      <c r="G71" s="33">
        <f>SUMIF('MONTHLY SHEET'!$C$5:$C$104,C71,'MONTHLY SHEET'!$G$5:$G$104)</f>
        <v>0</v>
      </c>
      <c r="H71" s="33">
        <f>SUMIF('MONTHLY SHEET'!$C$5:$C$104,C71,'MONTHLY SHEET'!$H$5:$H$104)</f>
        <v>0</v>
      </c>
      <c r="I71" s="33">
        <f>SUMIF('MONTHLY SHEET'!$C$5:$C$104,C71,'MONTHLY SHEET'!$I$5:$I$104)</f>
        <v>0</v>
      </c>
      <c r="J71" s="33">
        <f>SUMIF('MONTHLY SHEET'!$C$5:$C$104,C71,'MONTHLY SHEET'!$J$5:$J$104)</f>
        <v>0</v>
      </c>
      <c r="K71" s="33">
        <f>SUMIF('MONTHLY SHEET'!$C$5:$C$104,C71,'MONTHLY SHEET'!$K$5:$K$104)</f>
        <v>0</v>
      </c>
      <c r="L71" s="33">
        <f>SUMIF('MONTHLY SHEET'!$C$5:$C$104,C71,'MONTHLY SHEET'!$L$5:$L$104)</f>
        <v>0</v>
      </c>
      <c r="M71" s="33">
        <f>SUMIF('MONTHLY SHEET'!$C$5:$C$104,C71,'MONTHLY SHEET'!$M$5:$M$104)</f>
        <v>0</v>
      </c>
      <c r="N71" s="33">
        <f>SUMIF('MONTHLY SHEET'!$C$5:$C$104,C71,'MONTHLY SHEET'!$N$5:$N$104)</f>
        <v>0</v>
      </c>
      <c r="O71" s="33">
        <f>SUMIF('MONTHLY SHEET'!$C$5:$C$104,C71,'MONTHLY SHEET'!$O$5:$O$104)</f>
        <v>0</v>
      </c>
      <c r="P71" s="33">
        <f>SUMIF('MONTHLY SHEET'!$C$5:$C$104,C71,'MONTHLY SHEET'!$P$5:$P$104)</f>
        <v>0</v>
      </c>
      <c r="Q71" s="33">
        <f>SUMIF('MONTHLY SHEET'!$C$5:$C$104,C71,'MONTHLY SHEET'!$Q$5:$Q$104)</f>
        <v>0</v>
      </c>
      <c r="R71" s="33">
        <f>SUMIF('MONTHLY SHEET'!$C$5:$C$104,C71,'MONTHLY SHEET'!$R$5:$R$104)</f>
        <v>0</v>
      </c>
      <c r="S71" s="42">
        <f>SUMIF('MONTHLY SHEET'!$C$5:$C$104,C71,'MONTHLY SHEET'!$S$5:$S$104)</f>
        <v>0</v>
      </c>
      <c r="T71" s="83">
        <f>SUMIF('MONTHLY SHEET'!$C$5:$C$104,C71,'MONTHLY SHEET'!$T$5:$T$104)</f>
        <v>0</v>
      </c>
      <c r="U71" s="33">
        <f>SUMIF('MONTHLY SHEET'!$C$5:$C$104,C71,'MONTHLY SHEET'!$U$5:$U$104)</f>
        <v>0</v>
      </c>
      <c r="V71" s="42">
        <f>SUMIF('MONTHLY SHEET'!$C$5:$C$104,C71,'MONTHLY SHEET'!$V$5:$V$104)</f>
        <v>0</v>
      </c>
      <c r="W71" s="43">
        <f t="shared" si="16"/>
        <v>0</v>
      </c>
      <c r="X71" s="119">
        <v>0</v>
      </c>
      <c r="Y71" s="119"/>
      <c r="Z71" s="119"/>
      <c r="AA71" s="32">
        <f t="shared" si="17"/>
        <v>0</v>
      </c>
      <c r="AB71" s="32">
        <f t="shared" si="18"/>
        <v>0</v>
      </c>
      <c r="AC71" s="119"/>
      <c r="AD71" s="32">
        <f t="shared" si="20"/>
        <v>0</v>
      </c>
      <c r="AE71" s="32">
        <f t="shared" si="19"/>
        <v>0</v>
      </c>
      <c r="AF71" s="143">
        <f t="shared" si="21"/>
        <v>0</v>
      </c>
      <c r="AG71" s="43">
        <f t="shared" si="22"/>
        <v>0</v>
      </c>
      <c r="AH71" s="122">
        <v>0</v>
      </c>
      <c r="AI71" s="93">
        <f t="shared" si="23"/>
        <v>0</v>
      </c>
      <c r="AJ71" s="91">
        <f t="shared" si="24"/>
        <v>0</v>
      </c>
      <c r="AK71" s="119"/>
      <c r="AL71" s="32">
        <f t="shared" si="25"/>
        <v>0</v>
      </c>
      <c r="AM71" s="33">
        <f>SUMIF('MONTHLY SHEET'!$C$5:$C$104,C71,'MONTHLY SHEET'!$W$5:$W$104)</f>
        <v>0</v>
      </c>
      <c r="AN71" s="30">
        <f t="shared" si="26"/>
        <v>0</v>
      </c>
      <c r="AO71" s="26">
        <f t="shared" si="27"/>
        <v>0</v>
      </c>
    </row>
    <row r="72" spans="2:41" ht="15.6" x14ac:dyDescent="0.3">
      <c r="B72" s="18">
        <v>68</v>
      </c>
      <c r="C72" s="40" t="str" cm="1">
        <f t="array" ref="C72">IFERROR(INDEX('MONTHLY SHEET'!$C$5:$C$104, MATCH(0, INDEX(COUNTIF(C$4:C71, 'MONTHLY SHEET'!$C$5:$C$104), 0, 0), 0)), "")</f>
        <v/>
      </c>
      <c r="D72" s="103"/>
      <c r="E72" s="117"/>
      <c r="F72" s="41">
        <f>SUMIF('MONTHLY SHEET'!$C$5:$C$104,C72,'MONTHLY SHEET'!$F$5:$F$104)</f>
        <v>0</v>
      </c>
      <c r="G72" s="33">
        <f>SUMIF('MONTHLY SHEET'!$C$5:$C$104,C72,'MONTHLY SHEET'!$G$5:$G$104)</f>
        <v>0</v>
      </c>
      <c r="H72" s="33">
        <f>SUMIF('MONTHLY SHEET'!$C$5:$C$104,C72,'MONTHLY SHEET'!$H$5:$H$104)</f>
        <v>0</v>
      </c>
      <c r="I72" s="33">
        <f>SUMIF('MONTHLY SHEET'!$C$5:$C$104,C72,'MONTHLY SHEET'!$I$5:$I$104)</f>
        <v>0</v>
      </c>
      <c r="J72" s="33">
        <f>SUMIF('MONTHLY SHEET'!$C$5:$C$104,C72,'MONTHLY SHEET'!$J$5:$J$104)</f>
        <v>0</v>
      </c>
      <c r="K72" s="33">
        <f>SUMIF('MONTHLY SHEET'!$C$5:$C$104,C72,'MONTHLY SHEET'!$K$5:$K$104)</f>
        <v>0</v>
      </c>
      <c r="L72" s="33">
        <f>SUMIF('MONTHLY SHEET'!$C$5:$C$104,C72,'MONTHLY SHEET'!$L$5:$L$104)</f>
        <v>0</v>
      </c>
      <c r="M72" s="33">
        <f>SUMIF('MONTHLY SHEET'!$C$5:$C$104,C72,'MONTHLY SHEET'!$M$5:$M$104)</f>
        <v>0</v>
      </c>
      <c r="N72" s="33">
        <f>SUMIF('MONTHLY SHEET'!$C$5:$C$104,C72,'MONTHLY SHEET'!$N$5:$N$104)</f>
        <v>0</v>
      </c>
      <c r="O72" s="33">
        <f>SUMIF('MONTHLY SHEET'!$C$5:$C$104,C72,'MONTHLY SHEET'!$O$5:$O$104)</f>
        <v>0</v>
      </c>
      <c r="P72" s="33">
        <f>SUMIF('MONTHLY SHEET'!$C$5:$C$104,C72,'MONTHLY SHEET'!$P$5:$P$104)</f>
        <v>0</v>
      </c>
      <c r="Q72" s="33">
        <f>SUMIF('MONTHLY SHEET'!$C$5:$C$104,C72,'MONTHLY SHEET'!$Q$5:$Q$104)</f>
        <v>0</v>
      </c>
      <c r="R72" s="33">
        <f>SUMIF('MONTHLY SHEET'!$C$5:$C$104,C72,'MONTHLY SHEET'!$R$5:$R$104)</f>
        <v>0</v>
      </c>
      <c r="S72" s="42">
        <f>SUMIF('MONTHLY SHEET'!$C$5:$C$104,C72,'MONTHLY SHEET'!$S$5:$S$104)</f>
        <v>0</v>
      </c>
      <c r="T72" s="83">
        <f>SUMIF('MONTHLY SHEET'!$C$5:$C$104,C72,'MONTHLY SHEET'!$T$5:$T$104)</f>
        <v>0</v>
      </c>
      <c r="U72" s="33">
        <f>SUMIF('MONTHLY SHEET'!$C$5:$C$104,C72,'MONTHLY SHEET'!$U$5:$U$104)</f>
        <v>0</v>
      </c>
      <c r="V72" s="42">
        <f>SUMIF('MONTHLY SHEET'!$C$5:$C$104,C72,'MONTHLY SHEET'!$V$5:$V$104)</f>
        <v>0</v>
      </c>
      <c r="W72" s="43">
        <f t="shared" si="16"/>
        <v>0</v>
      </c>
      <c r="X72" s="119">
        <v>0</v>
      </c>
      <c r="Y72" s="119"/>
      <c r="Z72" s="119"/>
      <c r="AA72" s="32">
        <f t="shared" si="17"/>
        <v>0</v>
      </c>
      <c r="AB72" s="32">
        <f t="shared" si="18"/>
        <v>0</v>
      </c>
      <c r="AC72" s="119"/>
      <c r="AD72" s="32">
        <f t="shared" si="20"/>
        <v>0</v>
      </c>
      <c r="AE72" s="32">
        <f t="shared" si="19"/>
        <v>0</v>
      </c>
      <c r="AF72" s="143">
        <f t="shared" si="21"/>
        <v>0</v>
      </c>
      <c r="AG72" s="43">
        <f t="shared" si="22"/>
        <v>0</v>
      </c>
      <c r="AH72" s="122">
        <v>0</v>
      </c>
      <c r="AI72" s="93">
        <f t="shared" si="23"/>
        <v>0</v>
      </c>
      <c r="AJ72" s="91">
        <f t="shared" si="24"/>
        <v>0</v>
      </c>
      <c r="AK72" s="119"/>
      <c r="AL72" s="32">
        <f t="shared" si="25"/>
        <v>0</v>
      </c>
      <c r="AM72" s="33">
        <f>SUMIF('MONTHLY SHEET'!$C$5:$C$104,C72,'MONTHLY SHEET'!$W$5:$W$104)</f>
        <v>0</v>
      </c>
      <c r="AN72" s="30">
        <f t="shared" si="26"/>
        <v>0</v>
      </c>
      <c r="AO72" s="26">
        <f t="shared" si="27"/>
        <v>0</v>
      </c>
    </row>
    <row r="73" spans="2:41" ht="15.6" x14ac:dyDescent="0.3">
      <c r="B73" s="18">
        <v>69</v>
      </c>
      <c r="C73" s="40" t="str" cm="1">
        <f t="array" ref="C73">IFERROR(INDEX('MONTHLY SHEET'!$C$5:$C$104, MATCH(0, INDEX(COUNTIF(C$4:C72, 'MONTHLY SHEET'!$C$5:$C$104), 0, 0), 0)), "")</f>
        <v/>
      </c>
      <c r="D73" s="103"/>
      <c r="E73" s="117"/>
      <c r="F73" s="41">
        <f>SUMIF('MONTHLY SHEET'!$C$5:$C$104,C73,'MONTHLY SHEET'!$F$5:$F$104)</f>
        <v>0</v>
      </c>
      <c r="G73" s="33">
        <f>SUMIF('MONTHLY SHEET'!$C$5:$C$104,C73,'MONTHLY SHEET'!$G$5:$G$104)</f>
        <v>0</v>
      </c>
      <c r="H73" s="33">
        <f>SUMIF('MONTHLY SHEET'!$C$5:$C$104,C73,'MONTHLY SHEET'!$H$5:$H$104)</f>
        <v>0</v>
      </c>
      <c r="I73" s="33">
        <f>SUMIF('MONTHLY SHEET'!$C$5:$C$104,C73,'MONTHLY SHEET'!$I$5:$I$104)</f>
        <v>0</v>
      </c>
      <c r="J73" s="33">
        <f>SUMIF('MONTHLY SHEET'!$C$5:$C$104,C73,'MONTHLY SHEET'!$J$5:$J$104)</f>
        <v>0</v>
      </c>
      <c r="K73" s="33">
        <f>SUMIF('MONTHLY SHEET'!$C$5:$C$104,C73,'MONTHLY SHEET'!$K$5:$K$104)</f>
        <v>0</v>
      </c>
      <c r="L73" s="33">
        <f>SUMIF('MONTHLY SHEET'!$C$5:$C$104,C73,'MONTHLY SHEET'!$L$5:$L$104)</f>
        <v>0</v>
      </c>
      <c r="M73" s="33">
        <f>SUMIF('MONTHLY SHEET'!$C$5:$C$104,C73,'MONTHLY SHEET'!$M$5:$M$104)</f>
        <v>0</v>
      </c>
      <c r="N73" s="33">
        <f>SUMIF('MONTHLY SHEET'!$C$5:$C$104,C73,'MONTHLY SHEET'!$N$5:$N$104)</f>
        <v>0</v>
      </c>
      <c r="O73" s="33">
        <f>SUMIF('MONTHLY SHEET'!$C$5:$C$104,C73,'MONTHLY SHEET'!$O$5:$O$104)</f>
        <v>0</v>
      </c>
      <c r="P73" s="33">
        <f>SUMIF('MONTHLY SHEET'!$C$5:$C$104,C73,'MONTHLY SHEET'!$P$5:$P$104)</f>
        <v>0</v>
      </c>
      <c r="Q73" s="33">
        <f>SUMIF('MONTHLY SHEET'!$C$5:$C$104,C73,'MONTHLY SHEET'!$Q$5:$Q$104)</f>
        <v>0</v>
      </c>
      <c r="R73" s="33">
        <f>SUMIF('MONTHLY SHEET'!$C$5:$C$104,C73,'MONTHLY SHEET'!$R$5:$R$104)</f>
        <v>0</v>
      </c>
      <c r="S73" s="42">
        <f>SUMIF('MONTHLY SHEET'!$C$5:$C$104,C73,'MONTHLY SHEET'!$S$5:$S$104)</f>
        <v>0</v>
      </c>
      <c r="T73" s="83">
        <f>SUMIF('MONTHLY SHEET'!$C$5:$C$104,C73,'MONTHLY SHEET'!$T$5:$T$104)</f>
        <v>0</v>
      </c>
      <c r="U73" s="33">
        <f>SUMIF('MONTHLY SHEET'!$C$5:$C$104,C73,'MONTHLY SHEET'!$U$5:$U$104)</f>
        <v>0</v>
      </c>
      <c r="V73" s="42">
        <f>SUMIF('MONTHLY SHEET'!$C$5:$C$104,C73,'MONTHLY SHEET'!$V$5:$V$104)</f>
        <v>0</v>
      </c>
      <c r="W73" s="43">
        <f t="shared" si="16"/>
        <v>0</v>
      </c>
      <c r="X73" s="119">
        <v>0</v>
      </c>
      <c r="Y73" s="119"/>
      <c r="Z73" s="119"/>
      <c r="AA73" s="32">
        <f t="shared" si="17"/>
        <v>0</v>
      </c>
      <c r="AB73" s="32">
        <f t="shared" si="18"/>
        <v>0</v>
      </c>
      <c r="AC73" s="119"/>
      <c r="AD73" s="32">
        <f t="shared" si="20"/>
        <v>0</v>
      </c>
      <c r="AE73" s="32">
        <f t="shared" si="19"/>
        <v>0</v>
      </c>
      <c r="AF73" s="143">
        <f t="shared" si="21"/>
        <v>0</v>
      </c>
      <c r="AG73" s="43">
        <f t="shared" si="22"/>
        <v>0</v>
      </c>
      <c r="AH73" s="122">
        <v>0</v>
      </c>
      <c r="AI73" s="93">
        <f t="shared" si="23"/>
        <v>0</v>
      </c>
      <c r="AJ73" s="91">
        <f t="shared" si="24"/>
        <v>0</v>
      </c>
      <c r="AK73" s="119"/>
      <c r="AL73" s="32">
        <f t="shared" si="25"/>
        <v>0</v>
      </c>
      <c r="AM73" s="33">
        <f>SUMIF('MONTHLY SHEET'!$C$5:$C$104,C73,'MONTHLY SHEET'!$W$5:$W$104)</f>
        <v>0</v>
      </c>
      <c r="AN73" s="30">
        <f t="shared" si="26"/>
        <v>0</v>
      </c>
      <c r="AO73" s="26">
        <f t="shared" si="27"/>
        <v>0</v>
      </c>
    </row>
    <row r="74" spans="2:41" ht="15.6" x14ac:dyDescent="0.3">
      <c r="B74" s="18">
        <v>70</v>
      </c>
      <c r="C74" s="40" t="str" cm="1">
        <f t="array" ref="C74">IFERROR(INDEX('MONTHLY SHEET'!$C$5:$C$104, MATCH(0, INDEX(COUNTIF(C$4:C73, 'MONTHLY SHEET'!$C$5:$C$104), 0, 0), 0)), "")</f>
        <v/>
      </c>
      <c r="D74" s="103"/>
      <c r="E74" s="117"/>
      <c r="F74" s="41">
        <f>SUMIF('MONTHLY SHEET'!$C$5:$C$104,C74,'MONTHLY SHEET'!$F$5:$F$104)</f>
        <v>0</v>
      </c>
      <c r="G74" s="33">
        <f>SUMIF('MONTHLY SHEET'!$C$5:$C$104,C74,'MONTHLY SHEET'!$G$5:$G$104)</f>
        <v>0</v>
      </c>
      <c r="H74" s="33">
        <f>SUMIF('MONTHLY SHEET'!$C$5:$C$104,C74,'MONTHLY SHEET'!$H$5:$H$104)</f>
        <v>0</v>
      </c>
      <c r="I74" s="33">
        <f>SUMIF('MONTHLY SHEET'!$C$5:$C$104,C74,'MONTHLY SHEET'!$I$5:$I$104)</f>
        <v>0</v>
      </c>
      <c r="J74" s="33">
        <f>SUMIF('MONTHLY SHEET'!$C$5:$C$104,C74,'MONTHLY SHEET'!$J$5:$J$104)</f>
        <v>0</v>
      </c>
      <c r="K74" s="33">
        <f>SUMIF('MONTHLY SHEET'!$C$5:$C$104,C74,'MONTHLY SHEET'!$K$5:$K$104)</f>
        <v>0</v>
      </c>
      <c r="L74" s="33">
        <f>SUMIF('MONTHLY SHEET'!$C$5:$C$104,C74,'MONTHLY SHEET'!$L$5:$L$104)</f>
        <v>0</v>
      </c>
      <c r="M74" s="33">
        <f>SUMIF('MONTHLY SHEET'!$C$5:$C$104,C74,'MONTHLY SHEET'!$M$5:$M$104)</f>
        <v>0</v>
      </c>
      <c r="N74" s="33">
        <f>SUMIF('MONTHLY SHEET'!$C$5:$C$104,C74,'MONTHLY SHEET'!$N$5:$N$104)</f>
        <v>0</v>
      </c>
      <c r="O74" s="33">
        <f>SUMIF('MONTHLY SHEET'!$C$5:$C$104,C74,'MONTHLY SHEET'!$O$5:$O$104)</f>
        <v>0</v>
      </c>
      <c r="P74" s="33">
        <f>SUMIF('MONTHLY SHEET'!$C$5:$C$104,C74,'MONTHLY SHEET'!$P$5:$P$104)</f>
        <v>0</v>
      </c>
      <c r="Q74" s="33">
        <f>SUMIF('MONTHLY SHEET'!$C$5:$C$104,C74,'MONTHLY SHEET'!$Q$5:$Q$104)</f>
        <v>0</v>
      </c>
      <c r="R74" s="33">
        <f>SUMIF('MONTHLY SHEET'!$C$5:$C$104,C74,'MONTHLY SHEET'!$R$5:$R$104)</f>
        <v>0</v>
      </c>
      <c r="S74" s="42">
        <f>SUMIF('MONTHLY SHEET'!$C$5:$C$104,C74,'MONTHLY SHEET'!$S$5:$S$104)</f>
        <v>0</v>
      </c>
      <c r="T74" s="83">
        <f>SUMIF('MONTHLY SHEET'!$C$5:$C$104,C74,'MONTHLY SHEET'!$T$5:$T$104)</f>
        <v>0</v>
      </c>
      <c r="U74" s="33">
        <f>SUMIF('MONTHLY SHEET'!$C$5:$C$104,C74,'MONTHLY SHEET'!$U$5:$U$104)</f>
        <v>0</v>
      </c>
      <c r="V74" s="42">
        <f>SUMIF('MONTHLY SHEET'!$C$5:$C$104,C74,'MONTHLY SHEET'!$V$5:$V$104)</f>
        <v>0</v>
      </c>
      <c r="W74" s="43">
        <f t="shared" si="16"/>
        <v>0</v>
      </c>
      <c r="X74" s="119">
        <v>0</v>
      </c>
      <c r="Y74" s="119"/>
      <c r="Z74" s="119"/>
      <c r="AA74" s="32">
        <f t="shared" si="17"/>
        <v>0</v>
      </c>
      <c r="AB74" s="32">
        <f t="shared" si="18"/>
        <v>0</v>
      </c>
      <c r="AC74" s="119"/>
      <c r="AD74" s="32">
        <f t="shared" si="20"/>
        <v>0</v>
      </c>
      <c r="AE74" s="32">
        <f t="shared" si="19"/>
        <v>0</v>
      </c>
      <c r="AF74" s="143">
        <f t="shared" si="21"/>
        <v>0</v>
      </c>
      <c r="AG74" s="43">
        <f t="shared" si="22"/>
        <v>0</v>
      </c>
      <c r="AH74" s="122">
        <v>0</v>
      </c>
      <c r="AI74" s="93">
        <f t="shared" si="23"/>
        <v>0</v>
      </c>
      <c r="AJ74" s="91">
        <f t="shared" si="24"/>
        <v>0</v>
      </c>
      <c r="AK74" s="119"/>
      <c r="AL74" s="32">
        <f t="shared" si="25"/>
        <v>0</v>
      </c>
      <c r="AM74" s="33">
        <f>SUMIF('MONTHLY SHEET'!$C$5:$C$104,C74,'MONTHLY SHEET'!$W$5:$W$104)</f>
        <v>0</v>
      </c>
      <c r="AN74" s="30">
        <f t="shared" si="26"/>
        <v>0</v>
      </c>
      <c r="AO74" s="26">
        <f t="shared" si="27"/>
        <v>0</v>
      </c>
    </row>
    <row r="75" spans="2:41" ht="15.6" x14ac:dyDescent="0.3">
      <c r="B75" s="18">
        <v>71</v>
      </c>
      <c r="C75" s="40" t="str" cm="1">
        <f t="array" ref="C75">IFERROR(INDEX('MONTHLY SHEET'!$C$5:$C$104, MATCH(0, INDEX(COUNTIF(C$4:C74, 'MONTHLY SHEET'!$C$5:$C$104), 0, 0), 0)), "")</f>
        <v/>
      </c>
      <c r="D75" s="103"/>
      <c r="E75" s="117"/>
      <c r="F75" s="41">
        <f>SUMIF('MONTHLY SHEET'!$C$5:$C$104,C75,'MONTHLY SHEET'!$F$5:$F$104)</f>
        <v>0</v>
      </c>
      <c r="G75" s="33">
        <f>SUMIF('MONTHLY SHEET'!$C$5:$C$104,C75,'MONTHLY SHEET'!$G$5:$G$104)</f>
        <v>0</v>
      </c>
      <c r="H75" s="33">
        <f>SUMIF('MONTHLY SHEET'!$C$5:$C$104,C75,'MONTHLY SHEET'!$H$5:$H$104)</f>
        <v>0</v>
      </c>
      <c r="I75" s="33">
        <f>SUMIF('MONTHLY SHEET'!$C$5:$C$104,C75,'MONTHLY SHEET'!$I$5:$I$104)</f>
        <v>0</v>
      </c>
      <c r="J75" s="33">
        <f>SUMIF('MONTHLY SHEET'!$C$5:$C$104,C75,'MONTHLY SHEET'!$J$5:$J$104)</f>
        <v>0</v>
      </c>
      <c r="K75" s="33">
        <f>SUMIF('MONTHLY SHEET'!$C$5:$C$104,C75,'MONTHLY SHEET'!$K$5:$K$104)</f>
        <v>0</v>
      </c>
      <c r="L75" s="33">
        <f>SUMIF('MONTHLY SHEET'!$C$5:$C$104,C75,'MONTHLY SHEET'!$L$5:$L$104)</f>
        <v>0</v>
      </c>
      <c r="M75" s="33">
        <f>SUMIF('MONTHLY SHEET'!$C$5:$C$104,C75,'MONTHLY SHEET'!$M$5:$M$104)</f>
        <v>0</v>
      </c>
      <c r="N75" s="33">
        <f>SUMIF('MONTHLY SHEET'!$C$5:$C$104,C75,'MONTHLY SHEET'!$N$5:$N$104)</f>
        <v>0</v>
      </c>
      <c r="O75" s="33">
        <f>SUMIF('MONTHLY SHEET'!$C$5:$C$104,C75,'MONTHLY SHEET'!$O$5:$O$104)</f>
        <v>0</v>
      </c>
      <c r="P75" s="33">
        <f>SUMIF('MONTHLY SHEET'!$C$5:$C$104,C75,'MONTHLY SHEET'!$P$5:$P$104)</f>
        <v>0</v>
      </c>
      <c r="Q75" s="33">
        <f>SUMIF('MONTHLY SHEET'!$C$5:$C$104,C75,'MONTHLY SHEET'!$Q$5:$Q$104)</f>
        <v>0</v>
      </c>
      <c r="R75" s="33">
        <f>SUMIF('MONTHLY SHEET'!$C$5:$C$104,C75,'MONTHLY SHEET'!$R$5:$R$104)</f>
        <v>0</v>
      </c>
      <c r="S75" s="42">
        <f>SUMIF('MONTHLY SHEET'!$C$5:$C$104,C75,'MONTHLY SHEET'!$S$5:$S$104)</f>
        <v>0</v>
      </c>
      <c r="T75" s="83">
        <f>SUMIF('MONTHLY SHEET'!$C$5:$C$104,C75,'MONTHLY SHEET'!$T$5:$T$104)</f>
        <v>0</v>
      </c>
      <c r="U75" s="33">
        <f>SUMIF('MONTHLY SHEET'!$C$5:$C$104,C75,'MONTHLY SHEET'!$U$5:$U$104)</f>
        <v>0</v>
      </c>
      <c r="V75" s="42">
        <f>SUMIF('MONTHLY SHEET'!$C$5:$C$104,C75,'MONTHLY SHEET'!$V$5:$V$104)</f>
        <v>0</v>
      </c>
      <c r="W75" s="43">
        <f t="shared" si="16"/>
        <v>0</v>
      </c>
      <c r="X75" s="119">
        <v>0</v>
      </c>
      <c r="Y75" s="119"/>
      <c r="Z75" s="119"/>
      <c r="AA75" s="32">
        <f t="shared" si="17"/>
        <v>0</v>
      </c>
      <c r="AB75" s="32">
        <f t="shared" si="18"/>
        <v>0</v>
      </c>
      <c r="AC75" s="119"/>
      <c r="AD75" s="32">
        <f t="shared" si="20"/>
        <v>0</v>
      </c>
      <c r="AE75" s="32">
        <f t="shared" si="19"/>
        <v>0</v>
      </c>
      <c r="AF75" s="143">
        <f t="shared" si="21"/>
        <v>0</v>
      </c>
      <c r="AG75" s="43">
        <f t="shared" si="22"/>
        <v>0</v>
      </c>
      <c r="AH75" s="122">
        <v>0</v>
      </c>
      <c r="AI75" s="93">
        <f t="shared" si="23"/>
        <v>0</v>
      </c>
      <c r="AJ75" s="91">
        <f t="shared" si="24"/>
        <v>0</v>
      </c>
      <c r="AK75" s="119"/>
      <c r="AL75" s="32">
        <f t="shared" si="25"/>
        <v>0</v>
      </c>
      <c r="AM75" s="33">
        <f>SUMIF('MONTHLY SHEET'!$C$5:$C$104,C75,'MONTHLY SHEET'!$W$5:$W$104)</f>
        <v>0</v>
      </c>
      <c r="AN75" s="30">
        <f t="shared" si="26"/>
        <v>0</v>
      </c>
      <c r="AO75" s="26">
        <f t="shared" si="27"/>
        <v>0</v>
      </c>
    </row>
    <row r="76" spans="2:41" ht="15.6" x14ac:dyDescent="0.3">
      <c r="B76" s="18">
        <v>72</v>
      </c>
      <c r="C76" s="40" t="str" cm="1">
        <f t="array" ref="C76">IFERROR(INDEX('MONTHLY SHEET'!$C$5:$C$104, MATCH(0, INDEX(COUNTIF(C$4:C75, 'MONTHLY SHEET'!$C$5:$C$104), 0, 0), 0)), "")</f>
        <v/>
      </c>
      <c r="D76" s="103"/>
      <c r="E76" s="117"/>
      <c r="F76" s="41">
        <f>SUMIF('MONTHLY SHEET'!$C$5:$C$104,C76,'MONTHLY SHEET'!$F$5:$F$104)</f>
        <v>0</v>
      </c>
      <c r="G76" s="33">
        <f>SUMIF('MONTHLY SHEET'!$C$5:$C$104,C76,'MONTHLY SHEET'!$G$5:$G$104)</f>
        <v>0</v>
      </c>
      <c r="H76" s="33">
        <f>SUMIF('MONTHLY SHEET'!$C$5:$C$104,C76,'MONTHLY SHEET'!$H$5:$H$104)</f>
        <v>0</v>
      </c>
      <c r="I76" s="33">
        <f>SUMIF('MONTHLY SHEET'!$C$5:$C$104,C76,'MONTHLY SHEET'!$I$5:$I$104)</f>
        <v>0</v>
      </c>
      <c r="J76" s="33">
        <f>SUMIF('MONTHLY SHEET'!$C$5:$C$104,C76,'MONTHLY SHEET'!$J$5:$J$104)</f>
        <v>0</v>
      </c>
      <c r="K76" s="33">
        <f>SUMIF('MONTHLY SHEET'!$C$5:$C$104,C76,'MONTHLY SHEET'!$K$5:$K$104)</f>
        <v>0</v>
      </c>
      <c r="L76" s="33">
        <f>SUMIF('MONTHLY SHEET'!$C$5:$C$104,C76,'MONTHLY SHEET'!$L$5:$L$104)</f>
        <v>0</v>
      </c>
      <c r="M76" s="33">
        <f>SUMIF('MONTHLY SHEET'!$C$5:$C$104,C76,'MONTHLY SHEET'!$M$5:$M$104)</f>
        <v>0</v>
      </c>
      <c r="N76" s="33">
        <f>SUMIF('MONTHLY SHEET'!$C$5:$C$104,C76,'MONTHLY SHEET'!$N$5:$N$104)</f>
        <v>0</v>
      </c>
      <c r="O76" s="33">
        <f>SUMIF('MONTHLY SHEET'!$C$5:$C$104,C76,'MONTHLY SHEET'!$O$5:$O$104)</f>
        <v>0</v>
      </c>
      <c r="P76" s="33">
        <f>SUMIF('MONTHLY SHEET'!$C$5:$C$104,C76,'MONTHLY SHEET'!$P$5:$P$104)</f>
        <v>0</v>
      </c>
      <c r="Q76" s="33">
        <f>SUMIF('MONTHLY SHEET'!$C$5:$C$104,C76,'MONTHLY SHEET'!$Q$5:$Q$104)</f>
        <v>0</v>
      </c>
      <c r="R76" s="33">
        <f>SUMIF('MONTHLY SHEET'!$C$5:$C$104,C76,'MONTHLY SHEET'!$R$5:$R$104)</f>
        <v>0</v>
      </c>
      <c r="S76" s="42">
        <f>SUMIF('MONTHLY SHEET'!$C$5:$C$104,C76,'MONTHLY SHEET'!$S$5:$S$104)</f>
        <v>0</v>
      </c>
      <c r="T76" s="83">
        <f>SUMIF('MONTHLY SHEET'!$C$5:$C$104,C76,'MONTHLY SHEET'!$T$5:$T$104)</f>
        <v>0</v>
      </c>
      <c r="U76" s="33">
        <f>SUMIF('MONTHLY SHEET'!$C$5:$C$104,C76,'MONTHLY SHEET'!$U$5:$U$104)</f>
        <v>0</v>
      </c>
      <c r="V76" s="42">
        <f>SUMIF('MONTHLY SHEET'!$C$5:$C$104,C76,'MONTHLY SHEET'!$V$5:$V$104)</f>
        <v>0</v>
      </c>
      <c r="W76" s="43">
        <f t="shared" si="16"/>
        <v>0</v>
      </c>
      <c r="X76" s="119">
        <v>0</v>
      </c>
      <c r="Y76" s="119"/>
      <c r="Z76" s="119"/>
      <c r="AA76" s="32">
        <f t="shared" si="17"/>
        <v>0</v>
      </c>
      <c r="AB76" s="32">
        <f t="shared" si="18"/>
        <v>0</v>
      </c>
      <c r="AC76" s="119"/>
      <c r="AD76" s="32">
        <f t="shared" si="20"/>
        <v>0</v>
      </c>
      <c r="AE76" s="32">
        <f t="shared" si="19"/>
        <v>0</v>
      </c>
      <c r="AF76" s="143">
        <f t="shared" si="21"/>
        <v>0</v>
      </c>
      <c r="AG76" s="43">
        <f t="shared" si="22"/>
        <v>0</v>
      </c>
      <c r="AH76" s="122">
        <v>0</v>
      </c>
      <c r="AI76" s="93">
        <f t="shared" si="23"/>
        <v>0</v>
      </c>
      <c r="AJ76" s="91">
        <f t="shared" si="24"/>
        <v>0</v>
      </c>
      <c r="AK76" s="119"/>
      <c r="AL76" s="32">
        <f t="shared" si="25"/>
        <v>0</v>
      </c>
      <c r="AM76" s="33">
        <f>SUMIF('MONTHLY SHEET'!$C$5:$C$104,C76,'MONTHLY SHEET'!$W$5:$W$104)</f>
        <v>0</v>
      </c>
      <c r="AN76" s="30">
        <f t="shared" si="26"/>
        <v>0</v>
      </c>
      <c r="AO76" s="26">
        <f t="shared" si="27"/>
        <v>0</v>
      </c>
    </row>
    <row r="77" spans="2:41" ht="15.6" x14ac:dyDescent="0.3">
      <c r="B77" s="18">
        <v>73</v>
      </c>
      <c r="C77" s="40" t="str" cm="1">
        <f t="array" ref="C77">IFERROR(INDEX('MONTHLY SHEET'!$C$5:$C$104, MATCH(0, INDEX(COUNTIF(C$4:C76, 'MONTHLY SHEET'!$C$5:$C$104), 0, 0), 0)), "")</f>
        <v/>
      </c>
      <c r="D77" s="103"/>
      <c r="E77" s="117"/>
      <c r="F77" s="41">
        <f>SUMIF('MONTHLY SHEET'!$C$5:$C$104,C77,'MONTHLY SHEET'!$F$5:$F$104)</f>
        <v>0</v>
      </c>
      <c r="G77" s="33">
        <f>SUMIF('MONTHLY SHEET'!$C$5:$C$104,C77,'MONTHLY SHEET'!$G$5:$G$104)</f>
        <v>0</v>
      </c>
      <c r="H77" s="33">
        <f>SUMIF('MONTHLY SHEET'!$C$5:$C$104,C77,'MONTHLY SHEET'!$H$5:$H$104)</f>
        <v>0</v>
      </c>
      <c r="I77" s="33">
        <f>SUMIF('MONTHLY SHEET'!$C$5:$C$104,C77,'MONTHLY SHEET'!$I$5:$I$104)</f>
        <v>0</v>
      </c>
      <c r="J77" s="33">
        <f>SUMIF('MONTHLY SHEET'!$C$5:$C$104,C77,'MONTHLY SHEET'!$J$5:$J$104)</f>
        <v>0</v>
      </c>
      <c r="K77" s="33">
        <f>SUMIF('MONTHLY SHEET'!$C$5:$C$104,C77,'MONTHLY SHEET'!$K$5:$K$104)</f>
        <v>0</v>
      </c>
      <c r="L77" s="33">
        <f>SUMIF('MONTHLY SHEET'!$C$5:$C$104,C77,'MONTHLY SHEET'!$L$5:$L$104)</f>
        <v>0</v>
      </c>
      <c r="M77" s="33">
        <f>SUMIF('MONTHLY SHEET'!$C$5:$C$104,C77,'MONTHLY SHEET'!$M$5:$M$104)</f>
        <v>0</v>
      </c>
      <c r="N77" s="33">
        <f>SUMIF('MONTHLY SHEET'!$C$5:$C$104,C77,'MONTHLY SHEET'!$N$5:$N$104)</f>
        <v>0</v>
      </c>
      <c r="O77" s="33">
        <f>SUMIF('MONTHLY SHEET'!$C$5:$C$104,C77,'MONTHLY SHEET'!$O$5:$O$104)</f>
        <v>0</v>
      </c>
      <c r="P77" s="33">
        <f>SUMIF('MONTHLY SHEET'!$C$5:$C$104,C77,'MONTHLY SHEET'!$P$5:$P$104)</f>
        <v>0</v>
      </c>
      <c r="Q77" s="33">
        <f>SUMIF('MONTHLY SHEET'!$C$5:$C$104,C77,'MONTHLY SHEET'!$Q$5:$Q$104)</f>
        <v>0</v>
      </c>
      <c r="R77" s="33">
        <f>SUMIF('MONTHLY SHEET'!$C$5:$C$104,C77,'MONTHLY SHEET'!$R$5:$R$104)</f>
        <v>0</v>
      </c>
      <c r="S77" s="42">
        <f>SUMIF('MONTHLY SHEET'!$C$5:$C$104,C77,'MONTHLY SHEET'!$S$5:$S$104)</f>
        <v>0</v>
      </c>
      <c r="T77" s="83">
        <f>SUMIF('MONTHLY SHEET'!$C$5:$C$104,C77,'MONTHLY SHEET'!$T$5:$T$104)</f>
        <v>0</v>
      </c>
      <c r="U77" s="33">
        <f>SUMIF('MONTHLY SHEET'!$C$5:$C$104,C77,'MONTHLY SHEET'!$U$5:$U$104)</f>
        <v>0</v>
      </c>
      <c r="V77" s="42">
        <f>SUMIF('MONTHLY SHEET'!$C$5:$C$104,C77,'MONTHLY SHEET'!$V$5:$V$104)</f>
        <v>0</v>
      </c>
      <c r="W77" s="43">
        <f t="shared" si="16"/>
        <v>0</v>
      </c>
      <c r="X77" s="119">
        <v>0</v>
      </c>
      <c r="Y77" s="119"/>
      <c r="Z77" s="119"/>
      <c r="AA77" s="32">
        <f t="shared" si="17"/>
        <v>0</v>
      </c>
      <c r="AB77" s="32">
        <f t="shared" si="18"/>
        <v>0</v>
      </c>
      <c r="AC77" s="119"/>
      <c r="AD77" s="32">
        <f t="shared" si="20"/>
        <v>0</v>
      </c>
      <c r="AE77" s="32">
        <f t="shared" si="19"/>
        <v>0</v>
      </c>
      <c r="AF77" s="143">
        <f t="shared" si="21"/>
        <v>0</v>
      </c>
      <c r="AG77" s="43">
        <f t="shared" si="22"/>
        <v>0</v>
      </c>
      <c r="AH77" s="122">
        <v>0</v>
      </c>
      <c r="AI77" s="93">
        <f t="shared" si="23"/>
        <v>0</v>
      </c>
      <c r="AJ77" s="91">
        <f t="shared" si="24"/>
        <v>0</v>
      </c>
      <c r="AK77" s="119"/>
      <c r="AL77" s="32">
        <f t="shared" si="25"/>
        <v>0</v>
      </c>
      <c r="AM77" s="33">
        <f>SUMIF('MONTHLY SHEET'!$C$5:$C$104,C77,'MONTHLY SHEET'!$W$5:$W$104)</f>
        <v>0</v>
      </c>
      <c r="AN77" s="30">
        <f t="shared" si="26"/>
        <v>0</v>
      </c>
      <c r="AO77" s="26">
        <f t="shared" si="27"/>
        <v>0</v>
      </c>
    </row>
    <row r="78" spans="2:41" ht="15.6" x14ac:dyDescent="0.3">
      <c r="B78" s="18">
        <v>74</v>
      </c>
      <c r="C78" s="40" t="str" cm="1">
        <f t="array" ref="C78">IFERROR(INDEX('MONTHLY SHEET'!$C$5:$C$104, MATCH(0, INDEX(COUNTIF(C$4:C77, 'MONTHLY SHEET'!$C$5:$C$104), 0, 0), 0)), "")</f>
        <v/>
      </c>
      <c r="D78" s="103"/>
      <c r="E78" s="117"/>
      <c r="F78" s="41">
        <f>SUMIF('MONTHLY SHEET'!$C$5:$C$104,C78,'MONTHLY SHEET'!$F$5:$F$104)</f>
        <v>0</v>
      </c>
      <c r="G78" s="33">
        <f>SUMIF('MONTHLY SHEET'!$C$5:$C$104,C78,'MONTHLY SHEET'!$G$5:$G$104)</f>
        <v>0</v>
      </c>
      <c r="H78" s="33">
        <f>SUMIF('MONTHLY SHEET'!$C$5:$C$104,C78,'MONTHLY SHEET'!$H$5:$H$104)</f>
        <v>0</v>
      </c>
      <c r="I78" s="33">
        <f>SUMIF('MONTHLY SHEET'!$C$5:$C$104,C78,'MONTHLY SHEET'!$I$5:$I$104)</f>
        <v>0</v>
      </c>
      <c r="J78" s="33">
        <f>SUMIF('MONTHLY SHEET'!$C$5:$C$104,C78,'MONTHLY SHEET'!$J$5:$J$104)</f>
        <v>0</v>
      </c>
      <c r="K78" s="33">
        <f>SUMIF('MONTHLY SHEET'!$C$5:$C$104,C78,'MONTHLY SHEET'!$K$5:$K$104)</f>
        <v>0</v>
      </c>
      <c r="L78" s="33">
        <f>SUMIF('MONTHLY SHEET'!$C$5:$C$104,C78,'MONTHLY SHEET'!$L$5:$L$104)</f>
        <v>0</v>
      </c>
      <c r="M78" s="33">
        <f>SUMIF('MONTHLY SHEET'!$C$5:$C$104,C78,'MONTHLY SHEET'!$M$5:$M$104)</f>
        <v>0</v>
      </c>
      <c r="N78" s="33">
        <f>SUMIF('MONTHLY SHEET'!$C$5:$C$104,C78,'MONTHLY SHEET'!$N$5:$N$104)</f>
        <v>0</v>
      </c>
      <c r="O78" s="33">
        <f>SUMIF('MONTHLY SHEET'!$C$5:$C$104,C78,'MONTHLY SHEET'!$O$5:$O$104)</f>
        <v>0</v>
      </c>
      <c r="P78" s="33">
        <f>SUMIF('MONTHLY SHEET'!$C$5:$C$104,C78,'MONTHLY SHEET'!$P$5:$P$104)</f>
        <v>0</v>
      </c>
      <c r="Q78" s="33">
        <f>SUMIF('MONTHLY SHEET'!$C$5:$C$104,C78,'MONTHLY SHEET'!$Q$5:$Q$104)</f>
        <v>0</v>
      </c>
      <c r="R78" s="33">
        <f>SUMIF('MONTHLY SHEET'!$C$5:$C$104,C78,'MONTHLY SHEET'!$R$5:$R$104)</f>
        <v>0</v>
      </c>
      <c r="S78" s="42">
        <f>SUMIF('MONTHLY SHEET'!$C$5:$C$104,C78,'MONTHLY SHEET'!$S$5:$S$104)</f>
        <v>0</v>
      </c>
      <c r="T78" s="83">
        <f>SUMIF('MONTHLY SHEET'!$C$5:$C$104,C78,'MONTHLY SHEET'!$T$5:$T$104)</f>
        <v>0</v>
      </c>
      <c r="U78" s="33">
        <f>SUMIF('MONTHLY SHEET'!$C$5:$C$104,C78,'MONTHLY SHEET'!$U$5:$U$104)</f>
        <v>0</v>
      </c>
      <c r="V78" s="42">
        <f>SUMIF('MONTHLY SHEET'!$C$5:$C$104,C78,'MONTHLY SHEET'!$V$5:$V$104)</f>
        <v>0</v>
      </c>
      <c r="W78" s="43">
        <f t="shared" si="16"/>
        <v>0</v>
      </c>
      <c r="X78" s="119">
        <v>0</v>
      </c>
      <c r="Y78" s="119"/>
      <c r="Z78" s="119"/>
      <c r="AA78" s="32">
        <f t="shared" si="17"/>
        <v>0</v>
      </c>
      <c r="AB78" s="32">
        <f t="shared" si="18"/>
        <v>0</v>
      </c>
      <c r="AC78" s="119"/>
      <c r="AD78" s="32">
        <f t="shared" si="20"/>
        <v>0</v>
      </c>
      <c r="AE78" s="32">
        <f t="shared" si="19"/>
        <v>0</v>
      </c>
      <c r="AF78" s="143">
        <f t="shared" si="21"/>
        <v>0</v>
      </c>
      <c r="AG78" s="43">
        <f t="shared" si="22"/>
        <v>0</v>
      </c>
      <c r="AH78" s="122">
        <v>0</v>
      </c>
      <c r="AI78" s="93">
        <f t="shared" si="23"/>
        <v>0</v>
      </c>
      <c r="AJ78" s="91">
        <f t="shared" si="24"/>
        <v>0</v>
      </c>
      <c r="AK78" s="119"/>
      <c r="AL78" s="32">
        <f t="shared" si="25"/>
        <v>0</v>
      </c>
      <c r="AM78" s="33">
        <f>SUMIF('MONTHLY SHEET'!$C$5:$C$104,C78,'MONTHLY SHEET'!$W$5:$W$104)</f>
        <v>0</v>
      </c>
      <c r="AN78" s="30">
        <f t="shared" si="26"/>
        <v>0</v>
      </c>
      <c r="AO78" s="26">
        <f t="shared" si="27"/>
        <v>0</v>
      </c>
    </row>
    <row r="79" spans="2:41" ht="15.6" x14ac:dyDescent="0.3">
      <c r="B79" s="18">
        <v>75</v>
      </c>
      <c r="C79" s="40" t="str" cm="1">
        <f t="array" ref="C79">IFERROR(INDEX('MONTHLY SHEET'!$C$5:$C$104, MATCH(0, INDEX(COUNTIF(C$4:C78, 'MONTHLY SHEET'!$C$5:$C$104), 0, 0), 0)), "")</f>
        <v/>
      </c>
      <c r="D79" s="103"/>
      <c r="E79" s="117"/>
      <c r="F79" s="41">
        <f>SUMIF('MONTHLY SHEET'!$C$5:$C$104,C79,'MONTHLY SHEET'!$F$5:$F$104)</f>
        <v>0</v>
      </c>
      <c r="G79" s="33">
        <f>SUMIF('MONTHLY SHEET'!$C$5:$C$104,C79,'MONTHLY SHEET'!$G$5:$G$104)</f>
        <v>0</v>
      </c>
      <c r="H79" s="33">
        <f>SUMIF('MONTHLY SHEET'!$C$5:$C$104,C79,'MONTHLY SHEET'!$H$5:$H$104)</f>
        <v>0</v>
      </c>
      <c r="I79" s="33">
        <f>SUMIF('MONTHLY SHEET'!$C$5:$C$104,C79,'MONTHLY SHEET'!$I$5:$I$104)</f>
        <v>0</v>
      </c>
      <c r="J79" s="33">
        <f>SUMIF('MONTHLY SHEET'!$C$5:$C$104,C79,'MONTHLY SHEET'!$J$5:$J$104)</f>
        <v>0</v>
      </c>
      <c r="K79" s="33">
        <f>SUMIF('MONTHLY SHEET'!$C$5:$C$104,C79,'MONTHLY SHEET'!$K$5:$K$104)</f>
        <v>0</v>
      </c>
      <c r="L79" s="33">
        <f>SUMIF('MONTHLY SHEET'!$C$5:$C$104,C79,'MONTHLY SHEET'!$L$5:$L$104)</f>
        <v>0</v>
      </c>
      <c r="M79" s="33">
        <f>SUMIF('MONTHLY SHEET'!$C$5:$C$104,C79,'MONTHLY SHEET'!$M$5:$M$104)</f>
        <v>0</v>
      </c>
      <c r="N79" s="33">
        <f>SUMIF('MONTHLY SHEET'!$C$5:$C$104,C79,'MONTHLY SHEET'!$N$5:$N$104)</f>
        <v>0</v>
      </c>
      <c r="O79" s="33">
        <f>SUMIF('MONTHLY SHEET'!$C$5:$C$104,C79,'MONTHLY SHEET'!$O$5:$O$104)</f>
        <v>0</v>
      </c>
      <c r="P79" s="33">
        <f>SUMIF('MONTHLY SHEET'!$C$5:$C$104,C79,'MONTHLY SHEET'!$P$5:$P$104)</f>
        <v>0</v>
      </c>
      <c r="Q79" s="33">
        <f>SUMIF('MONTHLY SHEET'!$C$5:$C$104,C79,'MONTHLY SHEET'!$Q$5:$Q$104)</f>
        <v>0</v>
      </c>
      <c r="R79" s="33">
        <f>SUMIF('MONTHLY SHEET'!$C$5:$C$104,C79,'MONTHLY SHEET'!$R$5:$R$104)</f>
        <v>0</v>
      </c>
      <c r="S79" s="42">
        <f>SUMIF('MONTHLY SHEET'!$C$5:$C$104,C79,'MONTHLY SHEET'!$S$5:$S$104)</f>
        <v>0</v>
      </c>
      <c r="T79" s="83">
        <f>SUMIF('MONTHLY SHEET'!$C$5:$C$104,C79,'MONTHLY SHEET'!$T$5:$T$104)</f>
        <v>0</v>
      </c>
      <c r="U79" s="33">
        <f>SUMIF('MONTHLY SHEET'!$C$5:$C$104,C79,'MONTHLY SHEET'!$U$5:$U$104)</f>
        <v>0</v>
      </c>
      <c r="V79" s="42">
        <f>SUMIF('MONTHLY SHEET'!$C$5:$C$104,C79,'MONTHLY SHEET'!$V$5:$V$104)</f>
        <v>0</v>
      </c>
      <c r="W79" s="43">
        <f t="shared" si="16"/>
        <v>0</v>
      </c>
      <c r="X79" s="119">
        <v>0</v>
      </c>
      <c r="Y79" s="119"/>
      <c r="Z79" s="119"/>
      <c r="AA79" s="32">
        <f t="shared" si="17"/>
        <v>0</v>
      </c>
      <c r="AB79" s="32">
        <f t="shared" si="18"/>
        <v>0</v>
      </c>
      <c r="AC79" s="119"/>
      <c r="AD79" s="32">
        <f t="shared" si="20"/>
        <v>0</v>
      </c>
      <c r="AE79" s="32">
        <f t="shared" si="19"/>
        <v>0</v>
      </c>
      <c r="AF79" s="143">
        <f t="shared" si="21"/>
        <v>0</v>
      </c>
      <c r="AG79" s="43">
        <f t="shared" si="22"/>
        <v>0</v>
      </c>
      <c r="AH79" s="122">
        <v>0</v>
      </c>
      <c r="AI79" s="93">
        <f t="shared" si="23"/>
        <v>0</v>
      </c>
      <c r="AJ79" s="91">
        <f t="shared" si="24"/>
        <v>0</v>
      </c>
      <c r="AK79" s="119"/>
      <c r="AL79" s="32">
        <f t="shared" si="25"/>
        <v>0</v>
      </c>
      <c r="AM79" s="33">
        <f>SUMIF('MONTHLY SHEET'!$C$5:$C$104,C79,'MONTHLY SHEET'!$W$5:$W$104)</f>
        <v>0</v>
      </c>
      <c r="AN79" s="30">
        <f t="shared" si="26"/>
        <v>0</v>
      </c>
      <c r="AO79" s="26">
        <f t="shared" si="27"/>
        <v>0</v>
      </c>
    </row>
    <row r="80" spans="2:41" ht="15.6" x14ac:dyDescent="0.3">
      <c r="B80" s="18">
        <v>76</v>
      </c>
      <c r="C80" s="40" t="str" cm="1">
        <f t="array" ref="C80">IFERROR(INDEX('MONTHLY SHEET'!$C$5:$C$104, MATCH(0, INDEX(COUNTIF(C$4:C79, 'MONTHLY SHEET'!$C$5:$C$104), 0, 0), 0)), "")</f>
        <v/>
      </c>
      <c r="D80" s="103"/>
      <c r="E80" s="117"/>
      <c r="F80" s="41">
        <f>SUMIF('MONTHLY SHEET'!$C$5:$C$104,C80,'MONTHLY SHEET'!$F$5:$F$104)</f>
        <v>0</v>
      </c>
      <c r="G80" s="33">
        <f>SUMIF('MONTHLY SHEET'!$C$5:$C$104,C80,'MONTHLY SHEET'!$G$5:$G$104)</f>
        <v>0</v>
      </c>
      <c r="H80" s="33">
        <f>SUMIF('MONTHLY SHEET'!$C$5:$C$104,C80,'MONTHLY SHEET'!$H$5:$H$104)</f>
        <v>0</v>
      </c>
      <c r="I80" s="33">
        <f>SUMIF('MONTHLY SHEET'!$C$5:$C$104,C80,'MONTHLY SHEET'!$I$5:$I$104)</f>
        <v>0</v>
      </c>
      <c r="J80" s="33">
        <f>SUMIF('MONTHLY SHEET'!$C$5:$C$104,C80,'MONTHLY SHEET'!$J$5:$J$104)</f>
        <v>0</v>
      </c>
      <c r="K80" s="33">
        <f>SUMIF('MONTHLY SHEET'!$C$5:$C$104,C80,'MONTHLY SHEET'!$K$5:$K$104)</f>
        <v>0</v>
      </c>
      <c r="L80" s="33">
        <f>SUMIF('MONTHLY SHEET'!$C$5:$C$104,C80,'MONTHLY SHEET'!$L$5:$L$104)</f>
        <v>0</v>
      </c>
      <c r="M80" s="33">
        <f>SUMIF('MONTHLY SHEET'!$C$5:$C$104,C80,'MONTHLY SHEET'!$M$5:$M$104)</f>
        <v>0</v>
      </c>
      <c r="N80" s="33">
        <f>SUMIF('MONTHLY SHEET'!$C$5:$C$104,C80,'MONTHLY SHEET'!$N$5:$N$104)</f>
        <v>0</v>
      </c>
      <c r="O80" s="33">
        <f>SUMIF('MONTHLY SHEET'!$C$5:$C$104,C80,'MONTHLY SHEET'!$O$5:$O$104)</f>
        <v>0</v>
      </c>
      <c r="P80" s="33">
        <f>SUMIF('MONTHLY SHEET'!$C$5:$C$104,C80,'MONTHLY SHEET'!$P$5:$P$104)</f>
        <v>0</v>
      </c>
      <c r="Q80" s="33">
        <f>SUMIF('MONTHLY SHEET'!$C$5:$C$104,C80,'MONTHLY SHEET'!$Q$5:$Q$104)</f>
        <v>0</v>
      </c>
      <c r="R80" s="33">
        <f>SUMIF('MONTHLY SHEET'!$C$5:$C$104,C80,'MONTHLY SHEET'!$R$5:$R$104)</f>
        <v>0</v>
      </c>
      <c r="S80" s="42">
        <f>SUMIF('MONTHLY SHEET'!$C$5:$C$104,C80,'MONTHLY SHEET'!$S$5:$S$104)</f>
        <v>0</v>
      </c>
      <c r="T80" s="83">
        <f>SUMIF('MONTHLY SHEET'!$C$5:$C$104,C80,'MONTHLY SHEET'!$T$5:$T$104)</f>
        <v>0</v>
      </c>
      <c r="U80" s="33">
        <f>SUMIF('MONTHLY SHEET'!$C$5:$C$104,C80,'MONTHLY SHEET'!$U$5:$U$104)</f>
        <v>0</v>
      </c>
      <c r="V80" s="42">
        <f>SUMIF('MONTHLY SHEET'!$C$5:$C$104,C80,'MONTHLY SHEET'!$V$5:$V$104)</f>
        <v>0</v>
      </c>
      <c r="W80" s="43">
        <f t="shared" si="16"/>
        <v>0</v>
      </c>
      <c r="X80" s="119">
        <v>0</v>
      </c>
      <c r="Y80" s="119"/>
      <c r="Z80" s="119"/>
      <c r="AA80" s="32">
        <f t="shared" si="17"/>
        <v>0</v>
      </c>
      <c r="AB80" s="32">
        <f t="shared" si="18"/>
        <v>0</v>
      </c>
      <c r="AC80" s="119"/>
      <c r="AD80" s="32">
        <f t="shared" si="20"/>
        <v>0</v>
      </c>
      <c r="AE80" s="32">
        <f t="shared" si="19"/>
        <v>0</v>
      </c>
      <c r="AF80" s="143">
        <f t="shared" si="21"/>
        <v>0</v>
      </c>
      <c r="AG80" s="43">
        <f t="shared" si="22"/>
        <v>0</v>
      </c>
      <c r="AH80" s="122">
        <v>0</v>
      </c>
      <c r="AI80" s="93">
        <f t="shared" si="23"/>
        <v>0</v>
      </c>
      <c r="AJ80" s="91">
        <f t="shared" si="24"/>
        <v>0</v>
      </c>
      <c r="AK80" s="119"/>
      <c r="AL80" s="32">
        <f t="shared" si="25"/>
        <v>0</v>
      </c>
      <c r="AM80" s="33">
        <f>SUMIF('MONTHLY SHEET'!$C$5:$C$104,C80,'MONTHLY SHEET'!$W$5:$W$104)</f>
        <v>0</v>
      </c>
      <c r="AN80" s="30">
        <f t="shared" si="26"/>
        <v>0</v>
      </c>
      <c r="AO80" s="26">
        <f t="shared" si="27"/>
        <v>0</v>
      </c>
    </row>
    <row r="81" spans="2:41" ht="15.6" x14ac:dyDescent="0.3">
      <c r="B81" s="18">
        <v>77</v>
      </c>
      <c r="C81" s="40" t="str" cm="1">
        <f t="array" ref="C81">IFERROR(INDEX('MONTHLY SHEET'!$C$5:$C$104, MATCH(0, INDEX(COUNTIF(C$4:C80, 'MONTHLY SHEET'!$C$5:$C$104), 0, 0), 0)), "")</f>
        <v/>
      </c>
      <c r="D81" s="103"/>
      <c r="E81" s="117"/>
      <c r="F81" s="41">
        <f>SUMIF('MONTHLY SHEET'!$C$5:$C$104,C81,'MONTHLY SHEET'!$F$5:$F$104)</f>
        <v>0</v>
      </c>
      <c r="G81" s="33">
        <f>SUMIF('MONTHLY SHEET'!$C$5:$C$104,C81,'MONTHLY SHEET'!$G$5:$G$104)</f>
        <v>0</v>
      </c>
      <c r="H81" s="33">
        <f>SUMIF('MONTHLY SHEET'!$C$5:$C$104,C81,'MONTHLY SHEET'!$H$5:$H$104)</f>
        <v>0</v>
      </c>
      <c r="I81" s="33">
        <f>SUMIF('MONTHLY SHEET'!$C$5:$C$104,C81,'MONTHLY SHEET'!$I$5:$I$104)</f>
        <v>0</v>
      </c>
      <c r="J81" s="33">
        <f>SUMIF('MONTHLY SHEET'!$C$5:$C$104,C81,'MONTHLY SHEET'!$J$5:$J$104)</f>
        <v>0</v>
      </c>
      <c r="K81" s="33">
        <f>SUMIF('MONTHLY SHEET'!$C$5:$C$104,C81,'MONTHLY SHEET'!$K$5:$K$104)</f>
        <v>0</v>
      </c>
      <c r="L81" s="33">
        <f>SUMIF('MONTHLY SHEET'!$C$5:$C$104,C81,'MONTHLY SHEET'!$L$5:$L$104)</f>
        <v>0</v>
      </c>
      <c r="M81" s="33">
        <f>SUMIF('MONTHLY SHEET'!$C$5:$C$104,C81,'MONTHLY SHEET'!$M$5:$M$104)</f>
        <v>0</v>
      </c>
      <c r="N81" s="33">
        <f>SUMIF('MONTHLY SHEET'!$C$5:$C$104,C81,'MONTHLY SHEET'!$N$5:$N$104)</f>
        <v>0</v>
      </c>
      <c r="O81" s="33">
        <f>SUMIF('MONTHLY SHEET'!$C$5:$C$104,C81,'MONTHLY SHEET'!$O$5:$O$104)</f>
        <v>0</v>
      </c>
      <c r="P81" s="33">
        <f>SUMIF('MONTHLY SHEET'!$C$5:$C$104,C81,'MONTHLY SHEET'!$P$5:$P$104)</f>
        <v>0</v>
      </c>
      <c r="Q81" s="33">
        <f>SUMIF('MONTHLY SHEET'!$C$5:$C$104,C81,'MONTHLY SHEET'!$Q$5:$Q$104)</f>
        <v>0</v>
      </c>
      <c r="R81" s="33">
        <f>SUMIF('MONTHLY SHEET'!$C$5:$C$104,C81,'MONTHLY SHEET'!$R$5:$R$104)</f>
        <v>0</v>
      </c>
      <c r="S81" s="42">
        <f>SUMIF('MONTHLY SHEET'!$C$5:$C$104,C81,'MONTHLY SHEET'!$S$5:$S$104)</f>
        <v>0</v>
      </c>
      <c r="T81" s="83">
        <f>SUMIF('MONTHLY SHEET'!$C$5:$C$104,C81,'MONTHLY SHEET'!$T$5:$T$104)</f>
        <v>0</v>
      </c>
      <c r="U81" s="33">
        <f>SUMIF('MONTHLY SHEET'!$C$5:$C$104,C81,'MONTHLY SHEET'!$U$5:$U$104)</f>
        <v>0</v>
      </c>
      <c r="V81" s="42">
        <f>SUMIF('MONTHLY SHEET'!$C$5:$C$104,C81,'MONTHLY SHEET'!$V$5:$V$104)</f>
        <v>0</v>
      </c>
      <c r="W81" s="43">
        <f t="shared" si="16"/>
        <v>0</v>
      </c>
      <c r="X81" s="119">
        <v>0</v>
      </c>
      <c r="Y81" s="119"/>
      <c r="Z81" s="119"/>
      <c r="AA81" s="32">
        <f t="shared" si="17"/>
        <v>0</v>
      </c>
      <c r="AB81" s="32">
        <f t="shared" si="18"/>
        <v>0</v>
      </c>
      <c r="AC81" s="119"/>
      <c r="AD81" s="32">
        <f t="shared" si="20"/>
        <v>0</v>
      </c>
      <c r="AE81" s="32">
        <f t="shared" si="19"/>
        <v>0</v>
      </c>
      <c r="AF81" s="143">
        <f t="shared" si="21"/>
        <v>0</v>
      </c>
      <c r="AG81" s="43">
        <f t="shared" si="22"/>
        <v>0</v>
      </c>
      <c r="AH81" s="122">
        <v>0</v>
      </c>
      <c r="AI81" s="93">
        <f t="shared" si="23"/>
        <v>0</v>
      </c>
      <c r="AJ81" s="91">
        <f t="shared" si="24"/>
        <v>0</v>
      </c>
      <c r="AK81" s="119"/>
      <c r="AL81" s="32">
        <f t="shared" si="25"/>
        <v>0</v>
      </c>
      <c r="AM81" s="33">
        <f>SUMIF('MONTHLY SHEET'!$C$5:$C$104,C81,'MONTHLY SHEET'!$W$5:$W$104)</f>
        <v>0</v>
      </c>
      <c r="AN81" s="30">
        <f t="shared" si="26"/>
        <v>0</v>
      </c>
      <c r="AO81" s="26">
        <f t="shared" si="27"/>
        <v>0</v>
      </c>
    </row>
    <row r="82" spans="2:41" ht="15.6" x14ac:dyDescent="0.3">
      <c r="B82" s="18">
        <v>78</v>
      </c>
      <c r="C82" s="40" t="str" cm="1">
        <f t="array" ref="C82">IFERROR(INDEX('MONTHLY SHEET'!$C$5:$C$104, MATCH(0, INDEX(COUNTIF(C$4:C81, 'MONTHLY SHEET'!$C$5:$C$104), 0, 0), 0)), "")</f>
        <v/>
      </c>
      <c r="D82" s="103"/>
      <c r="E82" s="117"/>
      <c r="F82" s="41">
        <f>SUMIF('MONTHLY SHEET'!$C$5:$C$104,C82,'MONTHLY SHEET'!$F$5:$F$104)</f>
        <v>0</v>
      </c>
      <c r="G82" s="33">
        <f>SUMIF('MONTHLY SHEET'!$C$5:$C$104,C82,'MONTHLY SHEET'!$G$5:$G$104)</f>
        <v>0</v>
      </c>
      <c r="H82" s="33">
        <f>SUMIF('MONTHLY SHEET'!$C$5:$C$104,C82,'MONTHLY SHEET'!$H$5:$H$104)</f>
        <v>0</v>
      </c>
      <c r="I82" s="33">
        <f>SUMIF('MONTHLY SHEET'!$C$5:$C$104,C82,'MONTHLY SHEET'!$I$5:$I$104)</f>
        <v>0</v>
      </c>
      <c r="J82" s="33">
        <f>SUMIF('MONTHLY SHEET'!$C$5:$C$104,C82,'MONTHLY SHEET'!$J$5:$J$104)</f>
        <v>0</v>
      </c>
      <c r="K82" s="33">
        <f>SUMIF('MONTHLY SHEET'!$C$5:$C$104,C82,'MONTHLY SHEET'!$K$5:$K$104)</f>
        <v>0</v>
      </c>
      <c r="L82" s="33">
        <f>SUMIF('MONTHLY SHEET'!$C$5:$C$104,C82,'MONTHLY SHEET'!$L$5:$L$104)</f>
        <v>0</v>
      </c>
      <c r="M82" s="33">
        <f>SUMIF('MONTHLY SHEET'!$C$5:$C$104,C82,'MONTHLY SHEET'!$M$5:$M$104)</f>
        <v>0</v>
      </c>
      <c r="N82" s="33">
        <f>SUMIF('MONTHLY SHEET'!$C$5:$C$104,C82,'MONTHLY SHEET'!$N$5:$N$104)</f>
        <v>0</v>
      </c>
      <c r="O82" s="33">
        <f>SUMIF('MONTHLY SHEET'!$C$5:$C$104,C82,'MONTHLY SHEET'!$O$5:$O$104)</f>
        <v>0</v>
      </c>
      <c r="P82" s="33">
        <f>SUMIF('MONTHLY SHEET'!$C$5:$C$104,C82,'MONTHLY SHEET'!$P$5:$P$104)</f>
        <v>0</v>
      </c>
      <c r="Q82" s="33">
        <f>SUMIF('MONTHLY SHEET'!$C$5:$C$104,C82,'MONTHLY SHEET'!$Q$5:$Q$104)</f>
        <v>0</v>
      </c>
      <c r="R82" s="33">
        <f>SUMIF('MONTHLY SHEET'!$C$5:$C$104,C82,'MONTHLY SHEET'!$R$5:$R$104)</f>
        <v>0</v>
      </c>
      <c r="S82" s="42">
        <f>SUMIF('MONTHLY SHEET'!$C$5:$C$104,C82,'MONTHLY SHEET'!$S$5:$S$104)</f>
        <v>0</v>
      </c>
      <c r="T82" s="83">
        <f>SUMIF('MONTHLY SHEET'!$C$5:$C$104,C82,'MONTHLY SHEET'!$T$5:$T$104)</f>
        <v>0</v>
      </c>
      <c r="U82" s="33">
        <f>SUMIF('MONTHLY SHEET'!$C$5:$C$104,C82,'MONTHLY SHEET'!$U$5:$U$104)</f>
        <v>0</v>
      </c>
      <c r="V82" s="42">
        <f>SUMIF('MONTHLY SHEET'!$C$5:$C$104,C82,'MONTHLY SHEET'!$V$5:$V$104)</f>
        <v>0</v>
      </c>
      <c r="W82" s="43">
        <f t="shared" si="16"/>
        <v>0</v>
      </c>
      <c r="X82" s="119">
        <v>0</v>
      </c>
      <c r="Y82" s="119"/>
      <c r="Z82" s="119"/>
      <c r="AA82" s="32">
        <f t="shared" si="17"/>
        <v>0</v>
      </c>
      <c r="AB82" s="32">
        <f t="shared" si="18"/>
        <v>0</v>
      </c>
      <c r="AC82" s="119"/>
      <c r="AD82" s="32">
        <f t="shared" si="20"/>
        <v>0</v>
      </c>
      <c r="AE82" s="32">
        <f t="shared" si="19"/>
        <v>0</v>
      </c>
      <c r="AF82" s="143">
        <f t="shared" si="21"/>
        <v>0</v>
      </c>
      <c r="AG82" s="43">
        <f t="shared" si="22"/>
        <v>0</v>
      </c>
      <c r="AH82" s="122">
        <v>0</v>
      </c>
      <c r="AI82" s="93">
        <f t="shared" si="23"/>
        <v>0</v>
      </c>
      <c r="AJ82" s="91">
        <f t="shared" si="24"/>
        <v>0</v>
      </c>
      <c r="AK82" s="119"/>
      <c r="AL82" s="32">
        <f t="shared" si="25"/>
        <v>0</v>
      </c>
      <c r="AM82" s="33">
        <f>SUMIF('MONTHLY SHEET'!$C$5:$C$104,C82,'MONTHLY SHEET'!$W$5:$W$104)</f>
        <v>0</v>
      </c>
      <c r="AN82" s="30">
        <f t="shared" si="26"/>
        <v>0</v>
      </c>
      <c r="AO82" s="26">
        <f t="shared" si="27"/>
        <v>0</v>
      </c>
    </row>
    <row r="83" spans="2:41" ht="15.6" x14ac:dyDescent="0.3">
      <c r="B83" s="18">
        <v>79</v>
      </c>
      <c r="C83" s="40" t="str" cm="1">
        <f t="array" ref="C83">IFERROR(INDEX('MONTHLY SHEET'!$C$5:$C$104, MATCH(0, INDEX(COUNTIF(C$4:C82, 'MONTHLY SHEET'!$C$5:$C$104), 0, 0), 0)), "")</f>
        <v/>
      </c>
      <c r="D83" s="103"/>
      <c r="E83" s="117"/>
      <c r="F83" s="41">
        <f>SUMIF('MONTHLY SHEET'!$C$5:$C$104,C83,'MONTHLY SHEET'!$F$5:$F$104)</f>
        <v>0</v>
      </c>
      <c r="G83" s="33">
        <f>SUMIF('MONTHLY SHEET'!$C$5:$C$104,C83,'MONTHLY SHEET'!$G$5:$G$104)</f>
        <v>0</v>
      </c>
      <c r="H83" s="33">
        <f>SUMIF('MONTHLY SHEET'!$C$5:$C$104,C83,'MONTHLY SHEET'!$H$5:$H$104)</f>
        <v>0</v>
      </c>
      <c r="I83" s="33">
        <f>SUMIF('MONTHLY SHEET'!$C$5:$C$104,C83,'MONTHLY SHEET'!$I$5:$I$104)</f>
        <v>0</v>
      </c>
      <c r="J83" s="33">
        <f>SUMIF('MONTHLY SHEET'!$C$5:$C$104,C83,'MONTHLY SHEET'!$J$5:$J$104)</f>
        <v>0</v>
      </c>
      <c r="K83" s="33">
        <f>SUMIF('MONTHLY SHEET'!$C$5:$C$104,C83,'MONTHLY SHEET'!$K$5:$K$104)</f>
        <v>0</v>
      </c>
      <c r="L83" s="33">
        <f>SUMIF('MONTHLY SHEET'!$C$5:$C$104,C83,'MONTHLY SHEET'!$L$5:$L$104)</f>
        <v>0</v>
      </c>
      <c r="M83" s="33">
        <f>SUMIF('MONTHLY SHEET'!$C$5:$C$104,C83,'MONTHLY SHEET'!$M$5:$M$104)</f>
        <v>0</v>
      </c>
      <c r="N83" s="33">
        <f>SUMIF('MONTHLY SHEET'!$C$5:$C$104,C83,'MONTHLY SHEET'!$N$5:$N$104)</f>
        <v>0</v>
      </c>
      <c r="O83" s="33">
        <f>SUMIF('MONTHLY SHEET'!$C$5:$C$104,C83,'MONTHLY SHEET'!$O$5:$O$104)</f>
        <v>0</v>
      </c>
      <c r="P83" s="33">
        <f>SUMIF('MONTHLY SHEET'!$C$5:$C$104,C83,'MONTHLY SHEET'!$P$5:$P$104)</f>
        <v>0</v>
      </c>
      <c r="Q83" s="33">
        <f>SUMIF('MONTHLY SHEET'!$C$5:$C$104,C83,'MONTHLY SHEET'!$Q$5:$Q$104)</f>
        <v>0</v>
      </c>
      <c r="R83" s="33">
        <f>SUMIF('MONTHLY SHEET'!$C$5:$C$104,C83,'MONTHLY SHEET'!$R$5:$R$104)</f>
        <v>0</v>
      </c>
      <c r="S83" s="42">
        <f>SUMIF('MONTHLY SHEET'!$C$5:$C$104,C83,'MONTHLY SHEET'!$S$5:$S$104)</f>
        <v>0</v>
      </c>
      <c r="T83" s="83">
        <f>SUMIF('MONTHLY SHEET'!$C$5:$C$104,C83,'MONTHLY SHEET'!$T$5:$T$104)</f>
        <v>0</v>
      </c>
      <c r="U83" s="33">
        <f>SUMIF('MONTHLY SHEET'!$C$5:$C$104,C83,'MONTHLY SHEET'!$U$5:$U$104)</f>
        <v>0</v>
      </c>
      <c r="V83" s="42">
        <f>SUMIF('MONTHLY SHEET'!$C$5:$C$104,C83,'MONTHLY SHEET'!$V$5:$V$104)</f>
        <v>0</v>
      </c>
      <c r="W83" s="43">
        <f t="shared" si="16"/>
        <v>0</v>
      </c>
      <c r="X83" s="119">
        <v>0</v>
      </c>
      <c r="Y83" s="119"/>
      <c r="Z83" s="119"/>
      <c r="AA83" s="32">
        <f t="shared" si="17"/>
        <v>0</v>
      </c>
      <c r="AB83" s="32">
        <f t="shared" si="18"/>
        <v>0</v>
      </c>
      <c r="AC83" s="119"/>
      <c r="AD83" s="32">
        <f t="shared" si="20"/>
        <v>0</v>
      </c>
      <c r="AE83" s="32">
        <f t="shared" si="19"/>
        <v>0</v>
      </c>
      <c r="AF83" s="143">
        <f t="shared" si="21"/>
        <v>0</v>
      </c>
      <c r="AG83" s="43">
        <f t="shared" si="22"/>
        <v>0</v>
      </c>
      <c r="AH83" s="122">
        <v>0</v>
      </c>
      <c r="AI83" s="93">
        <f t="shared" si="23"/>
        <v>0</v>
      </c>
      <c r="AJ83" s="91">
        <f t="shared" si="24"/>
        <v>0</v>
      </c>
      <c r="AK83" s="119"/>
      <c r="AL83" s="32">
        <f t="shared" si="25"/>
        <v>0</v>
      </c>
      <c r="AM83" s="33">
        <f>SUMIF('MONTHLY SHEET'!$C$5:$C$104,C83,'MONTHLY SHEET'!$W$5:$W$104)</f>
        <v>0</v>
      </c>
      <c r="AN83" s="30">
        <f t="shared" si="26"/>
        <v>0</v>
      </c>
      <c r="AO83" s="26">
        <f t="shared" si="27"/>
        <v>0</v>
      </c>
    </row>
    <row r="84" spans="2:41" ht="15.6" x14ac:dyDescent="0.3">
      <c r="B84" s="18">
        <v>80</v>
      </c>
      <c r="C84" s="40" t="str" cm="1">
        <f t="array" ref="C84">IFERROR(INDEX('MONTHLY SHEET'!$C$5:$C$104, MATCH(0, INDEX(COUNTIF(C$4:C83, 'MONTHLY SHEET'!$C$5:$C$104), 0, 0), 0)), "")</f>
        <v/>
      </c>
      <c r="D84" s="103"/>
      <c r="E84" s="117"/>
      <c r="F84" s="41">
        <f>SUMIF('MONTHLY SHEET'!$C$5:$C$104,C84,'MONTHLY SHEET'!$F$5:$F$104)</f>
        <v>0</v>
      </c>
      <c r="G84" s="33">
        <f>SUMIF('MONTHLY SHEET'!$C$5:$C$104,C84,'MONTHLY SHEET'!$G$5:$G$104)</f>
        <v>0</v>
      </c>
      <c r="H84" s="33">
        <f>SUMIF('MONTHLY SHEET'!$C$5:$C$104,C84,'MONTHLY SHEET'!$H$5:$H$104)</f>
        <v>0</v>
      </c>
      <c r="I84" s="33">
        <f>SUMIF('MONTHLY SHEET'!$C$5:$C$104,C84,'MONTHLY SHEET'!$I$5:$I$104)</f>
        <v>0</v>
      </c>
      <c r="J84" s="33">
        <f>SUMIF('MONTHLY SHEET'!$C$5:$C$104,C84,'MONTHLY SHEET'!$J$5:$J$104)</f>
        <v>0</v>
      </c>
      <c r="K84" s="33">
        <f>SUMIF('MONTHLY SHEET'!$C$5:$C$104,C84,'MONTHLY SHEET'!$K$5:$K$104)</f>
        <v>0</v>
      </c>
      <c r="L84" s="33">
        <f>SUMIF('MONTHLY SHEET'!$C$5:$C$104,C84,'MONTHLY SHEET'!$L$5:$L$104)</f>
        <v>0</v>
      </c>
      <c r="M84" s="33">
        <f>SUMIF('MONTHLY SHEET'!$C$5:$C$104,C84,'MONTHLY SHEET'!$M$5:$M$104)</f>
        <v>0</v>
      </c>
      <c r="N84" s="33">
        <f>SUMIF('MONTHLY SHEET'!$C$5:$C$104,C84,'MONTHLY SHEET'!$N$5:$N$104)</f>
        <v>0</v>
      </c>
      <c r="O84" s="33">
        <f>SUMIF('MONTHLY SHEET'!$C$5:$C$104,C84,'MONTHLY SHEET'!$O$5:$O$104)</f>
        <v>0</v>
      </c>
      <c r="P84" s="33">
        <f>SUMIF('MONTHLY SHEET'!$C$5:$C$104,C84,'MONTHLY SHEET'!$P$5:$P$104)</f>
        <v>0</v>
      </c>
      <c r="Q84" s="33">
        <f>SUMIF('MONTHLY SHEET'!$C$5:$C$104,C84,'MONTHLY SHEET'!$Q$5:$Q$104)</f>
        <v>0</v>
      </c>
      <c r="R84" s="33">
        <f>SUMIF('MONTHLY SHEET'!$C$5:$C$104,C84,'MONTHLY SHEET'!$R$5:$R$104)</f>
        <v>0</v>
      </c>
      <c r="S84" s="42">
        <f>SUMIF('MONTHLY SHEET'!$C$5:$C$104,C84,'MONTHLY SHEET'!$S$5:$S$104)</f>
        <v>0</v>
      </c>
      <c r="T84" s="83">
        <f>SUMIF('MONTHLY SHEET'!$C$5:$C$104,C84,'MONTHLY SHEET'!$T$5:$T$104)</f>
        <v>0</v>
      </c>
      <c r="U84" s="33">
        <f>SUMIF('MONTHLY SHEET'!$C$5:$C$104,C84,'MONTHLY SHEET'!$U$5:$U$104)</f>
        <v>0</v>
      </c>
      <c r="V84" s="42">
        <f>SUMIF('MONTHLY SHEET'!$C$5:$C$104,C84,'MONTHLY SHEET'!$V$5:$V$104)</f>
        <v>0</v>
      </c>
      <c r="W84" s="43">
        <f t="shared" si="16"/>
        <v>0</v>
      </c>
      <c r="X84" s="119">
        <v>0</v>
      </c>
      <c r="Y84" s="119"/>
      <c r="Z84" s="119"/>
      <c r="AA84" s="32">
        <f t="shared" si="17"/>
        <v>0</v>
      </c>
      <c r="AB84" s="32">
        <f t="shared" si="18"/>
        <v>0</v>
      </c>
      <c r="AC84" s="119"/>
      <c r="AD84" s="32">
        <f t="shared" si="20"/>
        <v>0</v>
      </c>
      <c r="AE84" s="32">
        <f t="shared" si="19"/>
        <v>0</v>
      </c>
      <c r="AF84" s="143">
        <f t="shared" si="21"/>
        <v>0</v>
      </c>
      <c r="AG84" s="43">
        <f t="shared" si="22"/>
        <v>0</v>
      </c>
      <c r="AH84" s="122">
        <v>0</v>
      </c>
      <c r="AI84" s="93">
        <f t="shared" si="23"/>
        <v>0</v>
      </c>
      <c r="AJ84" s="91">
        <f t="shared" si="24"/>
        <v>0</v>
      </c>
      <c r="AK84" s="119"/>
      <c r="AL84" s="32">
        <f t="shared" si="25"/>
        <v>0</v>
      </c>
      <c r="AM84" s="33">
        <f>SUMIF('MONTHLY SHEET'!$C$5:$C$104,C84,'MONTHLY SHEET'!$W$5:$W$104)</f>
        <v>0</v>
      </c>
      <c r="AN84" s="30">
        <f t="shared" si="26"/>
        <v>0</v>
      </c>
      <c r="AO84" s="26">
        <f t="shared" si="27"/>
        <v>0</v>
      </c>
    </row>
    <row r="85" spans="2:41" ht="15.6" x14ac:dyDescent="0.3">
      <c r="B85" s="18">
        <v>81</v>
      </c>
      <c r="C85" s="40" t="str" cm="1">
        <f t="array" ref="C85">IFERROR(INDEX('MONTHLY SHEET'!$C$5:$C$104, MATCH(0, INDEX(COUNTIF(C$4:C84, 'MONTHLY SHEET'!$C$5:$C$104), 0, 0), 0)), "")</f>
        <v/>
      </c>
      <c r="D85" s="103"/>
      <c r="E85" s="117"/>
      <c r="F85" s="41">
        <f>SUMIF('MONTHLY SHEET'!$C$5:$C$104,C85,'MONTHLY SHEET'!$F$5:$F$104)</f>
        <v>0</v>
      </c>
      <c r="G85" s="33">
        <f>SUMIF('MONTHLY SHEET'!$C$5:$C$104,C85,'MONTHLY SHEET'!$G$5:$G$104)</f>
        <v>0</v>
      </c>
      <c r="H85" s="33">
        <f>SUMIF('MONTHLY SHEET'!$C$5:$C$104,C85,'MONTHLY SHEET'!$H$5:$H$104)</f>
        <v>0</v>
      </c>
      <c r="I85" s="33">
        <f>SUMIF('MONTHLY SHEET'!$C$5:$C$104,C85,'MONTHLY SHEET'!$I$5:$I$104)</f>
        <v>0</v>
      </c>
      <c r="J85" s="33">
        <f>SUMIF('MONTHLY SHEET'!$C$5:$C$104,C85,'MONTHLY SHEET'!$J$5:$J$104)</f>
        <v>0</v>
      </c>
      <c r="K85" s="33">
        <f>SUMIF('MONTHLY SHEET'!$C$5:$C$104,C85,'MONTHLY SHEET'!$K$5:$K$104)</f>
        <v>0</v>
      </c>
      <c r="L85" s="33">
        <f>SUMIF('MONTHLY SHEET'!$C$5:$C$104,C85,'MONTHLY SHEET'!$L$5:$L$104)</f>
        <v>0</v>
      </c>
      <c r="M85" s="33">
        <f>SUMIF('MONTHLY SHEET'!$C$5:$C$104,C85,'MONTHLY SHEET'!$M$5:$M$104)</f>
        <v>0</v>
      </c>
      <c r="N85" s="33">
        <f>SUMIF('MONTHLY SHEET'!$C$5:$C$104,C85,'MONTHLY SHEET'!$N$5:$N$104)</f>
        <v>0</v>
      </c>
      <c r="O85" s="33">
        <f>SUMIF('MONTHLY SHEET'!$C$5:$C$104,C85,'MONTHLY SHEET'!$O$5:$O$104)</f>
        <v>0</v>
      </c>
      <c r="P85" s="33">
        <f>SUMIF('MONTHLY SHEET'!$C$5:$C$104,C85,'MONTHLY SHEET'!$P$5:$P$104)</f>
        <v>0</v>
      </c>
      <c r="Q85" s="33">
        <f>SUMIF('MONTHLY SHEET'!$C$5:$C$104,C85,'MONTHLY SHEET'!$Q$5:$Q$104)</f>
        <v>0</v>
      </c>
      <c r="R85" s="33">
        <f>SUMIF('MONTHLY SHEET'!$C$5:$C$104,C85,'MONTHLY SHEET'!$R$5:$R$104)</f>
        <v>0</v>
      </c>
      <c r="S85" s="42">
        <f>SUMIF('MONTHLY SHEET'!$C$5:$C$104,C85,'MONTHLY SHEET'!$S$5:$S$104)</f>
        <v>0</v>
      </c>
      <c r="T85" s="83">
        <f>SUMIF('MONTHLY SHEET'!$C$5:$C$104,C85,'MONTHLY SHEET'!$T$5:$T$104)</f>
        <v>0</v>
      </c>
      <c r="U85" s="33">
        <f>SUMIF('MONTHLY SHEET'!$C$5:$C$104,C85,'MONTHLY SHEET'!$U$5:$U$104)</f>
        <v>0</v>
      </c>
      <c r="V85" s="42">
        <f>SUMIF('MONTHLY SHEET'!$C$5:$C$104,C85,'MONTHLY SHEET'!$V$5:$V$104)</f>
        <v>0</v>
      </c>
      <c r="W85" s="43">
        <f t="shared" si="16"/>
        <v>0</v>
      </c>
      <c r="X85" s="119">
        <v>0</v>
      </c>
      <c r="Y85" s="119"/>
      <c r="Z85" s="119"/>
      <c r="AA85" s="32">
        <f t="shared" si="17"/>
        <v>0</v>
      </c>
      <c r="AB85" s="32">
        <f t="shared" si="18"/>
        <v>0</v>
      </c>
      <c r="AC85" s="119"/>
      <c r="AD85" s="32">
        <f t="shared" si="20"/>
        <v>0</v>
      </c>
      <c r="AE85" s="32">
        <f t="shared" si="19"/>
        <v>0</v>
      </c>
      <c r="AF85" s="143">
        <f t="shared" si="21"/>
        <v>0</v>
      </c>
      <c r="AG85" s="43">
        <f t="shared" si="22"/>
        <v>0</v>
      </c>
      <c r="AH85" s="122">
        <v>0</v>
      </c>
      <c r="AI85" s="93">
        <f t="shared" si="23"/>
        <v>0</v>
      </c>
      <c r="AJ85" s="91">
        <f t="shared" si="24"/>
        <v>0</v>
      </c>
      <c r="AK85" s="119"/>
      <c r="AL85" s="32">
        <f t="shared" si="25"/>
        <v>0</v>
      </c>
      <c r="AM85" s="33">
        <f>SUMIF('MONTHLY SHEET'!$C$5:$C$104,C85,'MONTHLY SHEET'!$W$5:$W$104)</f>
        <v>0</v>
      </c>
      <c r="AN85" s="30">
        <f t="shared" si="26"/>
        <v>0</v>
      </c>
      <c r="AO85" s="26">
        <f t="shared" si="27"/>
        <v>0</v>
      </c>
    </row>
    <row r="86" spans="2:41" ht="15.6" x14ac:dyDescent="0.3">
      <c r="B86" s="18">
        <v>82</v>
      </c>
      <c r="C86" s="40" t="str" cm="1">
        <f t="array" ref="C86">IFERROR(INDEX('MONTHLY SHEET'!$C$5:$C$104, MATCH(0, INDEX(COUNTIF(C$4:C85, 'MONTHLY SHEET'!$C$5:$C$104), 0, 0), 0)), "")</f>
        <v/>
      </c>
      <c r="D86" s="103"/>
      <c r="E86" s="117"/>
      <c r="F86" s="41">
        <f>SUMIF('MONTHLY SHEET'!$C$5:$C$104,C86,'MONTHLY SHEET'!$F$5:$F$104)</f>
        <v>0</v>
      </c>
      <c r="G86" s="33">
        <f>SUMIF('MONTHLY SHEET'!$C$5:$C$104,C86,'MONTHLY SHEET'!$G$5:$G$104)</f>
        <v>0</v>
      </c>
      <c r="H86" s="33">
        <f>SUMIF('MONTHLY SHEET'!$C$5:$C$104,C86,'MONTHLY SHEET'!$H$5:$H$104)</f>
        <v>0</v>
      </c>
      <c r="I86" s="33">
        <f>SUMIF('MONTHLY SHEET'!$C$5:$C$104,C86,'MONTHLY SHEET'!$I$5:$I$104)</f>
        <v>0</v>
      </c>
      <c r="J86" s="33">
        <f>SUMIF('MONTHLY SHEET'!$C$5:$C$104,C86,'MONTHLY SHEET'!$J$5:$J$104)</f>
        <v>0</v>
      </c>
      <c r="K86" s="33">
        <f>SUMIF('MONTHLY SHEET'!$C$5:$C$104,C86,'MONTHLY SHEET'!$K$5:$K$104)</f>
        <v>0</v>
      </c>
      <c r="L86" s="33">
        <f>SUMIF('MONTHLY SHEET'!$C$5:$C$104,C86,'MONTHLY SHEET'!$L$5:$L$104)</f>
        <v>0</v>
      </c>
      <c r="M86" s="33">
        <f>SUMIF('MONTHLY SHEET'!$C$5:$C$104,C86,'MONTHLY SHEET'!$M$5:$M$104)</f>
        <v>0</v>
      </c>
      <c r="N86" s="33">
        <f>SUMIF('MONTHLY SHEET'!$C$5:$C$104,C86,'MONTHLY SHEET'!$N$5:$N$104)</f>
        <v>0</v>
      </c>
      <c r="O86" s="33">
        <f>SUMIF('MONTHLY SHEET'!$C$5:$C$104,C86,'MONTHLY SHEET'!$O$5:$O$104)</f>
        <v>0</v>
      </c>
      <c r="P86" s="33">
        <f>SUMIF('MONTHLY SHEET'!$C$5:$C$104,C86,'MONTHLY SHEET'!$P$5:$P$104)</f>
        <v>0</v>
      </c>
      <c r="Q86" s="33">
        <f>SUMIF('MONTHLY SHEET'!$C$5:$C$104,C86,'MONTHLY SHEET'!$Q$5:$Q$104)</f>
        <v>0</v>
      </c>
      <c r="R86" s="33">
        <f>SUMIF('MONTHLY SHEET'!$C$5:$C$104,C86,'MONTHLY SHEET'!$R$5:$R$104)</f>
        <v>0</v>
      </c>
      <c r="S86" s="42">
        <f>SUMIF('MONTHLY SHEET'!$C$5:$C$104,C86,'MONTHLY SHEET'!$S$5:$S$104)</f>
        <v>0</v>
      </c>
      <c r="T86" s="83">
        <f>SUMIF('MONTHLY SHEET'!$C$5:$C$104,C86,'MONTHLY SHEET'!$T$5:$T$104)</f>
        <v>0</v>
      </c>
      <c r="U86" s="33">
        <f>SUMIF('MONTHLY SHEET'!$C$5:$C$104,C86,'MONTHLY SHEET'!$U$5:$U$104)</f>
        <v>0</v>
      </c>
      <c r="V86" s="42">
        <f>SUMIF('MONTHLY SHEET'!$C$5:$C$104,C86,'MONTHLY SHEET'!$V$5:$V$104)</f>
        <v>0</v>
      </c>
      <c r="W86" s="43">
        <f t="shared" si="16"/>
        <v>0</v>
      </c>
      <c r="X86" s="119">
        <v>0</v>
      </c>
      <c r="Y86" s="119"/>
      <c r="Z86" s="119"/>
      <c r="AA86" s="32">
        <f t="shared" si="17"/>
        <v>0</v>
      </c>
      <c r="AB86" s="32">
        <f t="shared" si="18"/>
        <v>0</v>
      </c>
      <c r="AC86" s="119"/>
      <c r="AD86" s="32">
        <f t="shared" si="20"/>
        <v>0</v>
      </c>
      <c r="AE86" s="32">
        <f t="shared" si="19"/>
        <v>0</v>
      </c>
      <c r="AF86" s="143">
        <f t="shared" si="21"/>
        <v>0</v>
      </c>
      <c r="AG86" s="43">
        <f t="shared" si="22"/>
        <v>0</v>
      </c>
      <c r="AH86" s="122">
        <v>0</v>
      </c>
      <c r="AI86" s="93">
        <f t="shared" si="23"/>
        <v>0</v>
      </c>
      <c r="AJ86" s="91">
        <f t="shared" si="24"/>
        <v>0</v>
      </c>
      <c r="AK86" s="119"/>
      <c r="AL86" s="32">
        <f t="shared" si="25"/>
        <v>0</v>
      </c>
      <c r="AM86" s="33">
        <f>SUMIF('MONTHLY SHEET'!$C$5:$C$104,C86,'MONTHLY SHEET'!$W$5:$W$104)</f>
        <v>0</v>
      </c>
      <c r="AN86" s="30">
        <f t="shared" si="26"/>
        <v>0</v>
      </c>
      <c r="AO86" s="26">
        <f t="shared" si="27"/>
        <v>0</v>
      </c>
    </row>
    <row r="87" spans="2:41" ht="15.6" x14ac:dyDescent="0.3">
      <c r="B87" s="18">
        <v>83</v>
      </c>
      <c r="C87" s="40" t="str" cm="1">
        <f t="array" ref="C87">IFERROR(INDEX('MONTHLY SHEET'!$C$5:$C$104, MATCH(0, INDEX(COUNTIF(C$4:C86, 'MONTHLY SHEET'!$C$5:$C$104), 0, 0), 0)), "")</f>
        <v/>
      </c>
      <c r="D87" s="103"/>
      <c r="E87" s="117"/>
      <c r="F87" s="41">
        <f>SUMIF('MONTHLY SHEET'!$C$5:$C$104,C87,'MONTHLY SHEET'!$F$5:$F$104)</f>
        <v>0</v>
      </c>
      <c r="G87" s="33">
        <f>SUMIF('MONTHLY SHEET'!$C$5:$C$104,C87,'MONTHLY SHEET'!$G$5:$G$104)</f>
        <v>0</v>
      </c>
      <c r="H87" s="33">
        <f>SUMIF('MONTHLY SHEET'!$C$5:$C$104,C87,'MONTHLY SHEET'!$H$5:$H$104)</f>
        <v>0</v>
      </c>
      <c r="I87" s="33">
        <f>SUMIF('MONTHLY SHEET'!$C$5:$C$104,C87,'MONTHLY SHEET'!$I$5:$I$104)</f>
        <v>0</v>
      </c>
      <c r="J87" s="33">
        <f>SUMIF('MONTHLY SHEET'!$C$5:$C$104,C87,'MONTHLY SHEET'!$J$5:$J$104)</f>
        <v>0</v>
      </c>
      <c r="K87" s="33">
        <f>SUMIF('MONTHLY SHEET'!$C$5:$C$104,C87,'MONTHLY SHEET'!$K$5:$K$104)</f>
        <v>0</v>
      </c>
      <c r="L87" s="33">
        <f>SUMIF('MONTHLY SHEET'!$C$5:$C$104,C87,'MONTHLY SHEET'!$L$5:$L$104)</f>
        <v>0</v>
      </c>
      <c r="M87" s="33">
        <f>SUMIF('MONTHLY SHEET'!$C$5:$C$104,C87,'MONTHLY SHEET'!$M$5:$M$104)</f>
        <v>0</v>
      </c>
      <c r="N87" s="33">
        <f>SUMIF('MONTHLY SHEET'!$C$5:$C$104,C87,'MONTHLY SHEET'!$N$5:$N$104)</f>
        <v>0</v>
      </c>
      <c r="O87" s="33">
        <f>SUMIF('MONTHLY SHEET'!$C$5:$C$104,C87,'MONTHLY SHEET'!$O$5:$O$104)</f>
        <v>0</v>
      </c>
      <c r="P87" s="33">
        <f>SUMIF('MONTHLY SHEET'!$C$5:$C$104,C87,'MONTHLY SHEET'!$P$5:$P$104)</f>
        <v>0</v>
      </c>
      <c r="Q87" s="33">
        <f>SUMIF('MONTHLY SHEET'!$C$5:$C$104,C87,'MONTHLY SHEET'!$Q$5:$Q$104)</f>
        <v>0</v>
      </c>
      <c r="R87" s="33">
        <f>SUMIF('MONTHLY SHEET'!$C$5:$C$104,C87,'MONTHLY SHEET'!$R$5:$R$104)</f>
        <v>0</v>
      </c>
      <c r="S87" s="42">
        <f>SUMIF('MONTHLY SHEET'!$C$5:$C$104,C87,'MONTHLY SHEET'!$S$5:$S$104)</f>
        <v>0</v>
      </c>
      <c r="T87" s="83">
        <f>SUMIF('MONTHLY SHEET'!$C$5:$C$104,C87,'MONTHLY SHEET'!$T$5:$T$104)</f>
        <v>0</v>
      </c>
      <c r="U87" s="33">
        <f>SUMIF('MONTHLY SHEET'!$C$5:$C$104,C87,'MONTHLY SHEET'!$U$5:$U$104)</f>
        <v>0</v>
      </c>
      <c r="V87" s="42">
        <f>SUMIF('MONTHLY SHEET'!$C$5:$C$104,C87,'MONTHLY SHEET'!$V$5:$V$104)</f>
        <v>0</v>
      </c>
      <c r="W87" s="43">
        <f t="shared" si="16"/>
        <v>0</v>
      </c>
      <c r="X87" s="119">
        <v>0</v>
      </c>
      <c r="Y87" s="119"/>
      <c r="Z87" s="119"/>
      <c r="AA87" s="32">
        <f t="shared" si="17"/>
        <v>0</v>
      </c>
      <c r="AB87" s="32">
        <f t="shared" si="18"/>
        <v>0</v>
      </c>
      <c r="AC87" s="119"/>
      <c r="AD87" s="32">
        <f t="shared" si="20"/>
        <v>0</v>
      </c>
      <c r="AE87" s="32">
        <f t="shared" si="19"/>
        <v>0</v>
      </c>
      <c r="AF87" s="143">
        <f t="shared" si="21"/>
        <v>0</v>
      </c>
      <c r="AG87" s="43">
        <f t="shared" si="22"/>
        <v>0</v>
      </c>
      <c r="AH87" s="122">
        <v>0</v>
      </c>
      <c r="AI87" s="93">
        <f t="shared" si="23"/>
        <v>0</v>
      </c>
      <c r="AJ87" s="91">
        <f t="shared" si="24"/>
        <v>0</v>
      </c>
      <c r="AK87" s="119"/>
      <c r="AL87" s="32">
        <f t="shared" si="25"/>
        <v>0</v>
      </c>
      <c r="AM87" s="33">
        <f>SUMIF('MONTHLY SHEET'!$C$5:$C$104,C87,'MONTHLY SHEET'!$W$5:$W$104)</f>
        <v>0</v>
      </c>
      <c r="AN87" s="30">
        <f t="shared" si="26"/>
        <v>0</v>
      </c>
      <c r="AO87" s="26">
        <f t="shared" si="27"/>
        <v>0</v>
      </c>
    </row>
    <row r="88" spans="2:41" ht="15.6" x14ac:dyDescent="0.3">
      <c r="B88" s="18">
        <v>84</v>
      </c>
      <c r="C88" s="40" t="str" cm="1">
        <f t="array" ref="C88">IFERROR(INDEX('MONTHLY SHEET'!$C$5:$C$104, MATCH(0, INDEX(COUNTIF(C$4:C87, 'MONTHLY SHEET'!$C$5:$C$104), 0, 0), 0)), "")</f>
        <v/>
      </c>
      <c r="D88" s="103"/>
      <c r="E88" s="117"/>
      <c r="F88" s="41">
        <f>SUMIF('MONTHLY SHEET'!$C$5:$C$104,C88,'MONTHLY SHEET'!$F$5:$F$104)</f>
        <v>0</v>
      </c>
      <c r="G88" s="33">
        <f>SUMIF('MONTHLY SHEET'!$C$5:$C$104,C88,'MONTHLY SHEET'!$G$5:$G$104)</f>
        <v>0</v>
      </c>
      <c r="H88" s="33">
        <f>SUMIF('MONTHLY SHEET'!$C$5:$C$104,C88,'MONTHLY SHEET'!$H$5:$H$104)</f>
        <v>0</v>
      </c>
      <c r="I88" s="33">
        <f>SUMIF('MONTHLY SHEET'!$C$5:$C$104,C88,'MONTHLY SHEET'!$I$5:$I$104)</f>
        <v>0</v>
      </c>
      <c r="J88" s="33">
        <f>SUMIF('MONTHLY SHEET'!$C$5:$C$104,C88,'MONTHLY SHEET'!$J$5:$J$104)</f>
        <v>0</v>
      </c>
      <c r="K88" s="33">
        <f>SUMIF('MONTHLY SHEET'!$C$5:$C$104,C88,'MONTHLY SHEET'!$K$5:$K$104)</f>
        <v>0</v>
      </c>
      <c r="L88" s="33">
        <f>SUMIF('MONTHLY SHEET'!$C$5:$C$104,C88,'MONTHLY SHEET'!$L$5:$L$104)</f>
        <v>0</v>
      </c>
      <c r="M88" s="33">
        <f>SUMIF('MONTHLY SHEET'!$C$5:$C$104,C88,'MONTHLY SHEET'!$M$5:$M$104)</f>
        <v>0</v>
      </c>
      <c r="N88" s="33">
        <f>SUMIF('MONTHLY SHEET'!$C$5:$C$104,C88,'MONTHLY SHEET'!$N$5:$N$104)</f>
        <v>0</v>
      </c>
      <c r="O88" s="33">
        <f>SUMIF('MONTHLY SHEET'!$C$5:$C$104,C88,'MONTHLY SHEET'!$O$5:$O$104)</f>
        <v>0</v>
      </c>
      <c r="P88" s="33">
        <f>SUMIF('MONTHLY SHEET'!$C$5:$C$104,C88,'MONTHLY SHEET'!$P$5:$P$104)</f>
        <v>0</v>
      </c>
      <c r="Q88" s="33">
        <f>SUMIF('MONTHLY SHEET'!$C$5:$C$104,C88,'MONTHLY SHEET'!$Q$5:$Q$104)</f>
        <v>0</v>
      </c>
      <c r="R88" s="33">
        <f>SUMIF('MONTHLY SHEET'!$C$5:$C$104,C88,'MONTHLY SHEET'!$R$5:$R$104)</f>
        <v>0</v>
      </c>
      <c r="S88" s="42">
        <f>SUMIF('MONTHLY SHEET'!$C$5:$C$104,C88,'MONTHLY SHEET'!$S$5:$S$104)</f>
        <v>0</v>
      </c>
      <c r="T88" s="83">
        <f>SUMIF('MONTHLY SHEET'!$C$5:$C$104,C88,'MONTHLY SHEET'!$T$5:$T$104)</f>
        <v>0</v>
      </c>
      <c r="U88" s="33">
        <f>SUMIF('MONTHLY SHEET'!$C$5:$C$104,C88,'MONTHLY SHEET'!$U$5:$U$104)</f>
        <v>0</v>
      </c>
      <c r="V88" s="42">
        <f>SUMIF('MONTHLY SHEET'!$C$5:$C$104,C88,'MONTHLY SHEET'!$V$5:$V$104)</f>
        <v>0</v>
      </c>
      <c r="W88" s="43">
        <f t="shared" si="16"/>
        <v>0</v>
      </c>
      <c r="X88" s="119">
        <v>0</v>
      </c>
      <c r="Y88" s="119"/>
      <c r="Z88" s="119"/>
      <c r="AA88" s="32">
        <f t="shared" si="17"/>
        <v>0</v>
      </c>
      <c r="AB88" s="32">
        <f t="shared" si="18"/>
        <v>0</v>
      </c>
      <c r="AC88" s="119"/>
      <c r="AD88" s="32">
        <f t="shared" si="20"/>
        <v>0</v>
      </c>
      <c r="AE88" s="32">
        <f t="shared" si="19"/>
        <v>0</v>
      </c>
      <c r="AF88" s="143">
        <f t="shared" si="21"/>
        <v>0</v>
      </c>
      <c r="AG88" s="43">
        <f t="shared" si="22"/>
        <v>0</v>
      </c>
      <c r="AH88" s="122">
        <v>0</v>
      </c>
      <c r="AI88" s="93">
        <f t="shared" si="23"/>
        <v>0</v>
      </c>
      <c r="AJ88" s="91">
        <f t="shared" si="24"/>
        <v>0</v>
      </c>
      <c r="AK88" s="119"/>
      <c r="AL88" s="32">
        <f t="shared" si="25"/>
        <v>0</v>
      </c>
      <c r="AM88" s="33">
        <f>SUMIF('MONTHLY SHEET'!$C$5:$C$104,C88,'MONTHLY SHEET'!$W$5:$W$104)</f>
        <v>0</v>
      </c>
      <c r="AN88" s="30">
        <f t="shared" si="26"/>
        <v>0</v>
      </c>
      <c r="AO88" s="26">
        <f t="shared" si="27"/>
        <v>0</v>
      </c>
    </row>
    <row r="89" spans="2:41" ht="15.6" x14ac:dyDescent="0.3">
      <c r="B89" s="18">
        <v>85</v>
      </c>
      <c r="C89" s="40" t="str" cm="1">
        <f t="array" ref="C89">IFERROR(INDEX('MONTHLY SHEET'!$C$5:$C$104, MATCH(0, INDEX(COUNTIF(C$4:C88, 'MONTHLY SHEET'!$C$5:$C$104), 0, 0), 0)), "")</f>
        <v/>
      </c>
      <c r="D89" s="103"/>
      <c r="E89" s="117"/>
      <c r="F89" s="41">
        <f>SUMIF('MONTHLY SHEET'!$C$5:$C$104,C89,'MONTHLY SHEET'!$F$5:$F$104)</f>
        <v>0</v>
      </c>
      <c r="G89" s="33">
        <f>SUMIF('MONTHLY SHEET'!$C$5:$C$104,C89,'MONTHLY SHEET'!$G$5:$G$104)</f>
        <v>0</v>
      </c>
      <c r="H89" s="33">
        <f>SUMIF('MONTHLY SHEET'!$C$5:$C$104,C89,'MONTHLY SHEET'!$H$5:$H$104)</f>
        <v>0</v>
      </c>
      <c r="I89" s="33">
        <f>SUMIF('MONTHLY SHEET'!$C$5:$C$104,C89,'MONTHLY SHEET'!$I$5:$I$104)</f>
        <v>0</v>
      </c>
      <c r="J89" s="33">
        <f>SUMIF('MONTHLY SHEET'!$C$5:$C$104,C89,'MONTHLY SHEET'!$J$5:$J$104)</f>
        <v>0</v>
      </c>
      <c r="K89" s="33">
        <f>SUMIF('MONTHLY SHEET'!$C$5:$C$104,C89,'MONTHLY SHEET'!$K$5:$K$104)</f>
        <v>0</v>
      </c>
      <c r="L89" s="33">
        <f>SUMIF('MONTHLY SHEET'!$C$5:$C$104,C89,'MONTHLY SHEET'!$L$5:$L$104)</f>
        <v>0</v>
      </c>
      <c r="M89" s="33">
        <f>SUMIF('MONTHLY SHEET'!$C$5:$C$104,C89,'MONTHLY SHEET'!$M$5:$M$104)</f>
        <v>0</v>
      </c>
      <c r="N89" s="33">
        <f>SUMIF('MONTHLY SHEET'!$C$5:$C$104,C89,'MONTHLY SHEET'!$N$5:$N$104)</f>
        <v>0</v>
      </c>
      <c r="O89" s="33">
        <f>SUMIF('MONTHLY SHEET'!$C$5:$C$104,C89,'MONTHLY SHEET'!$O$5:$O$104)</f>
        <v>0</v>
      </c>
      <c r="P89" s="33">
        <f>SUMIF('MONTHLY SHEET'!$C$5:$C$104,C89,'MONTHLY SHEET'!$P$5:$P$104)</f>
        <v>0</v>
      </c>
      <c r="Q89" s="33">
        <f>SUMIF('MONTHLY SHEET'!$C$5:$C$104,C89,'MONTHLY SHEET'!$Q$5:$Q$104)</f>
        <v>0</v>
      </c>
      <c r="R89" s="33">
        <f>SUMIF('MONTHLY SHEET'!$C$5:$C$104,C89,'MONTHLY SHEET'!$R$5:$R$104)</f>
        <v>0</v>
      </c>
      <c r="S89" s="42">
        <f>SUMIF('MONTHLY SHEET'!$C$5:$C$104,C89,'MONTHLY SHEET'!$S$5:$S$104)</f>
        <v>0</v>
      </c>
      <c r="T89" s="83">
        <f>SUMIF('MONTHLY SHEET'!$C$5:$C$104,C89,'MONTHLY SHEET'!$T$5:$T$104)</f>
        <v>0</v>
      </c>
      <c r="U89" s="33">
        <f>SUMIF('MONTHLY SHEET'!$C$5:$C$104,C89,'MONTHLY SHEET'!$U$5:$U$104)</f>
        <v>0</v>
      </c>
      <c r="V89" s="42">
        <f>SUMIF('MONTHLY SHEET'!$C$5:$C$104,C89,'MONTHLY SHEET'!$V$5:$V$104)</f>
        <v>0</v>
      </c>
      <c r="W89" s="43">
        <f t="shared" si="16"/>
        <v>0</v>
      </c>
      <c r="X89" s="119">
        <v>0</v>
      </c>
      <c r="Y89" s="119"/>
      <c r="Z89" s="119"/>
      <c r="AA89" s="32">
        <f t="shared" si="17"/>
        <v>0</v>
      </c>
      <c r="AB89" s="32">
        <f t="shared" si="18"/>
        <v>0</v>
      </c>
      <c r="AC89" s="119"/>
      <c r="AD89" s="32">
        <f t="shared" si="20"/>
        <v>0</v>
      </c>
      <c r="AE89" s="32">
        <f t="shared" si="19"/>
        <v>0</v>
      </c>
      <c r="AF89" s="143">
        <f t="shared" si="21"/>
        <v>0</v>
      </c>
      <c r="AG89" s="43">
        <f t="shared" si="22"/>
        <v>0</v>
      </c>
      <c r="AH89" s="122">
        <v>0</v>
      </c>
      <c r="AI89" s="93">
        <f t="shared" si="23"/>
        <v>0</v>
      </c>
      <c r="AJ89" s="91">
        <f t="shared" si="24"/>
        <v>0</v>
      </c>
      <c r="AK89" s="119"/>
      <c r="AL89" s="32">
        <f t="shared" si="25"/>
        <v>0</v>
      </c>
      <c r="AM89" s="33">
        <f>SUMIF('MONTHLY SHEET'!$C$5:$C$104,C89,'MONTHLY SHEET'!$W$5:$W$104)</f>
        <v>0</v>
      </c>
      <c r="AN89" s="30">
        <f t="shared" si="26"/>
        <v>0</v>
      </c>
      <c r="AO89" s="26">
        <f t="shared" si="27"/>
        <v>0</v>
      </c>
    </row>
    <row r="90" spans="2:41" ht="15.6" x14ac:dyDescent="0.3">
      <c r="B90" s="18">
        <v>86</v>
      </c>
      <c r="C90" s="40" t="str" cm="1">
        <f t="array" ref="C90">IFERROR(INDEX('MONTHLY SHEET'!$C$5:$C$104, MATCH(0, INDEX(COUNTIF(C$4:C89, 'MONTHLY SHEET'!$C$5:$C$104), 0, 0), 0)), "")</f>
        <v/>
      </c>
      <c r="D90" s="103"/>
      <c r="E90" s="117"/>
      <c r="F90" s="41">
        <f>SUMIF('MONTHLY SHEET'!$C$5:$C$104,C90,'MONTHLY SHEET'!$F$5:$F$104)</f>
        <v>0</v>
      </c>
      <c r="G90" s="33">
        <f>SUMIF('MONTHLY SHEET'!$C$5:$C$104,C90,'MONTHLY SHEET'!$G$5:$G$104)</f>
        <v>0</v>
      </c>
      <c r="H90" s="33">
        <f>SUMIF('MONTHLY SHEET'!$C$5:$C$104,C90,'MONTHLY SHEET'!$H$5:$H$104)</f>
        <v>0</v>
      </c>
      <c r="I90" s="33">
        <f>SUMIF('MONTHLY SHEET'!$C$5:$C$104,C90,'MONTHLY SHEET'!$I$5:$I$104)</f>
        <v>0</v>
      </c>
      <c r="J90" s="33">
        <f>SUMIF('MONTHLY SHEET'!$C$5:$C$104,C90,'MONTHLY SHEET'!$J$5:$J$104)</f>
        <v>0</v>
      </c>
      <c r="K90" s="33">
        <f>SUMIF('MONTHLY SHEET'!$C$5:$C$104,C90,'MONTHLY SHEET'!$K$5:$K$104)</f>
        <v>0</v>
      </c>
      <c r="L90" s="33">
        <f>SUMIF('MONTHLY SHEET'!$C$5:$C$104,C90,'MONTHLY SHEET'!$L$5:$L$104)</f>
        <v>0</v>
      </c>
      <c r="M90" s="33">
        <f>SUMIF('MONTHLY SHEET'!$C$5:$C$104,C90,'MONTHLY SHEET'!$M$5:$M$104)</f>
        <v>0</v>
      </c>
      <c r="N90" s="33">
        <f>SUMIF('MONTHLY SHEET'!$C$5:$C$104,C90,'MONTHLY SHEET'!$N$5:$N$104)</f>
        <v>0</v>
      </c>
      <c r="O90" s="33">
        <f>SUMIF('MONTHLY SHEET'!$C$5:$C$104,C90,'MONTHLY SHEET'!$O$5:$O$104)</f>
        <v>0</v>
      </c>
      <c r="P90" s="33">
        <f>SUMIF('MONTHLY SHEET'!$C$5:$C$104,C90,'MONTHLY SHEET'!$P$5:$P$104)</f>
        <v>0</v>
      </c>
      <c r="Q90" s="33">
        <f>SUMIF('MONTHLY SHEET'!$C$5:$C$104,C90,'MONTHLY SHEET'!$Q$5:$Q$104)</f>
        <v>0</v>
      </c>
      <c r="R90" s="33">
        <f>SUMIF('MONTHLY SHEET'!$C$5:$C$104,C90,'MONTHLY SHEET'!$R$5:$R$104)</f>
        <v>0</v>
      </c>
      <c r="S90" s="42">
        <f>SUMIF('MONTHLY SHEET'!$C$5:$C$104,C90,'MONTHLY SHEET'!$S$5:$S$104)</f>
        <v>0</v>
      </c>
      <c r="T90" s="83">
        <f>SUMIF('MONTHLY SHEET'!$C$5:$C$104,C90,'MONTHLY SHEET'!$T$5:$T$104)</f>
        <v>0</v>
      </c>
      <c r="U90" s="33">
        <f>SUMIF('MONTHLY SHEET'!$C$5:$C$104,C90,'MONTHLY SHEET'!$U$5:$U$104)</f>
        <v>0</v>
      </c>
      <c r="V90" s="42">
        <f>SUMIF('MONTHLY SHEET'!$C$5:$C$104,C90,'MONTHLY SHEET'!$V$5:$V$104)</f>
        <v>0</v>
      </c>
      <c r="W90" s="43">
        <f t="shared" si="16"/>
        <v>0</v>
      </c>
      <c r="X90" s="119">
        <v>0</v>
      </c>
      <c r="Y90" s="119"/>
      <c r="Z90" s="119"/>
      <c r="AA90" s="32">
        <f t="shared" si="17"/>
        <v>0</v>
      </c>
      <c r="AB90" s="32">
        <f t="shared" si="18"/>
        <v>0</v>
      </c>
      <c r="AC90" s="119"/>
      <c r="AD90" s="32">
        <f t="shared" si="20"/>
        <v>0</v>
      </c>
      <c r="AE90" s="32">
        <f t="shared" si="19"/>
        <v>0</v>
      </c>
      <c r="AF90" s="143">
        <f t="shared" si="21"/>
        <v>0</v>
      </c>
      <c r="AG90" s="43">
        <f t="shared" si="22"/>
        <v>0</v>
      </c>
      <c r="AH90" s="122">
        <v>0</v>
      </c>
      <c r="AI90" s="93">
        <f t="shared" si="23"/>
        <v>0</v>
      </c>
      <c r="AJ90" s="91">
        <f t="shared" si="24"/>
        <v>0</v>
      </c>
      <c r="AK90" s="119"/>
      <c r="AL90" s="32">
        <f t="shared" si="25"/>
        <v>0</v>
      </c>
      <c r="AM90" s="33">
        <f>SUMIF('MONTHLY SHEET'!$C$5:$C$104,C90,'MONTHLY SHEET'!$W$5:$W$104)</f>
        <v>0</v>
      </c>
      <c r="AN90" s="30">
        <f t="shared" si="26"/>
        <v>0</v>
      </c>
      <c r="AO90" s="26">
        <f t="shared" si="27"/>
        <v>0</v>
      </c>
    </row>
    <row r="91" spans="2:41" ht="15.6" x14ac:dyDescent="0.3">
      <c r="B91" s="18">
        <v>87</v>
      </c>
      <c r="C91" s="40" t="str" cm="1">
        <f t="array" ref="C91">IFERROR(INDEX('MONTHLY SHEET'!$C$5:$C$104, MATCH(0, INDEX(COUNTIF(C$4:C90, 'MONTHLY SHEET'!$C$5:$C$104), 0, 0), 0)), "")</f>
        <v/>
      </c>
      <c r="D91" s="103"/>
      <c r="E91" s="117"/>
      <c r="F91" s="41">
        <f>SUMIF('MONTHLY SHEET'!$C$5:$C$104,C91,'MONTHLY SHEET'!$F$5:$F$104)</f>
        <v>0</v>
      </c>
      <c r="G91" s="33">
        <f>SUMIF('MONTHLY SHEET'!$C$5:$C$104,C91,'MONTHLY SHEET'!$G$5:$G$104)</f>
        <v>0</v>
      </c>
      <c r="H91" s="33">
        <f>SUMIF('MONTHLY SHEET'!$C$5:$C$104,C91,'MONTHLY SHEET'!$H$5:$H$104)</f>
        <v>0</v>
      </c>
      <c r="I91" s="33">
        <f>SUMIF('MONTHLY SHEET'!$C$5:$C$104,C91,'MONTHLY SHEET'!$I$5:$I$104)</f>
        <v>0</v>
      </c>
      <c r="J91" s="33">
        <f>SUMIF('MONTHLY SHEET'!$C$5:$C$104,C91,'MONTHLY SHEET'!$J$5:$J$104)</f>
        <v>0</v>
      </c>
      <c r="K91" s="33">
        <f>SUMIF('MONTHLY SHEET'!$C$5:$C$104,C91,'MONTHLY SHEET'!$K$5:$K$104)</f>
        <v>0</v>
      </c>
      <c r="L91" s="33">
        <f>SUMIF('MONTHLY SHEET'!$C$5:$C$104,C91,'MONTHLY SHEET'!$L$5:$L$104)</f>
        <v>0</v>
      </c>
      <c r="M91" s="33">
        <f>SUMIF('MONTHLY SHEET'!$C$5:$C$104,C91,'MONTHLY SHEET'!$M$5:$M$104)</f>
        <v>0</v>
      </c>
      <c r="N91" s="33">
        <f>SUMIF('MONTHLY SHEET'!$C$5:$C$104,C91,'MONTHLY SHEET'!$N$5:$N$104)</f>
        <v>0</v>
      </c>
      <c r="O91" s="33">
        <f>SUMIF('MONTHLY SHEET'!$C$5:$C$104,C91,'MONTHLY SHEET'!$O$5:$O$104)</f>
        <v>0</v>
      </c>
      <c r="P91" s="33">
        <f>SUMIF('MONTHLY SHEET'!$C$5:$C$104,C91,'MONTHLY SHEET'!$P$5:$P$104)</f>
        <v>0</v>
      </c>
      <c r="Q91" s="33">
        <f>SUMIF('MONTHLY SHEET'!$C$5:$C$104,C91,'MONTHLY SHEET'!$Q$5:$Q$104)</f>
        <v>0</v>
      </c>
      <c r="R91" s="33">
        <f>SUMIF('MONTHLY SHEET'!$C$5:$C$104,C91,'MONTHLY SHEET'!$R$5:$R$104)</f>
        <v>0</v>
      </c>
      <c r="S91" s="42">
        <f>SUMIF('MONTHLY SHEET'!$C$5:$C$104,C91,'MONTHLY SHEET'!$S$5:$S$104)</f>
        <v>0</v>
      </c>
      <c r="T91" s="83">
        <f>SUMIF('MONTHLY SHEET'!$C$5:$C$104,C91,'MONTHLY SHEET'!$T$5:$T$104)</f>
        <v>0</v>
      </c>
      <c r="U91" s="33">
        <f>SUMIF('MONTHLY SHEET'!$C$5:$C$104,C91,'MONTHLY SHEET'!$U$5:$U$104)</f>
        <v>0</v>
      </c>
      <c r="V91" s="42">
        <f>SUMIF('MONTHLY SHEET'!$C$5:$C$104,C91,'MONTHLY SHEET'!$V$5:$V$104)</f>
        <v>0</v>
      </c>
      <c r="W91" s="43">
        <f t="shared" si="16"/>
        <v>0</v>
      </c>
      <c r="X91" s="119">
        <v>0</v>
      </c>
      <c r="Y91" s="119"/>
      <c r="Z91" s="119"/>
      <c r="AA91" s="32">
        <f t="shared" si="17"/>
        <v>0</v>
      </c>
      <c r="AB91" s="32">
        <f t="shared" si="18"/>
        <v>0</v>
      </c>
      <c r="AC91" s="119"/>
      <c r="AD91" s="32">
        <f t="shared" si="20"/>
        <v>0</v>
      </c>
      <c r="AE91" s="32">
        <f t="shared" si="19"/>
        <v>0</v>
      </c>
      <c r="AF91" s="143">
        <f t="shared" si="21"/>
        <v>0</v>
      </c>
      <c r="AG91" s="43">
        <f t="shared" si="22"/>
        <v>0</v>
      </c>
      <c r="AH91" s="122">
        <v>0</v>
      </c>
      <c r="AI91" s="93">
        <f t="shared" si="23"/>
        <v>0</v>
      </c>
      <c r="AJ91" s="91">
        <f t="shared" si="24"/>
        <v>0</v>
      </c>
      <c r="AK91" s="119"/>
      <c r="AL91" s="32">
        <f t="shared" si="25"/>
        <v>0</v>
      </c>
      <c r="AM91" s="33">
        <f>SUMIF('MONTHLY SHEET'!$C$5:$C$104,C91,'MONTHLY SHEET'!$W$5:$W$104)</f>
        <v>0</v>
      </c>
      <c r="AN91" s="30">
        <f t="shared" si="26"/>
        <v>0</v>
      </c>
      <c r="AO91" s="26">
        <f t="shared" si="27"/>
        <v>0</v>
      </c>
    </row>
    <row r="92" spans="2:41" ht="15.6" x14ac:dyDescent="0.3">
      <c r="B92" s="18">
        <v>88</v>
      </c>
      <c r="C92" s="40" t="str" cm="1">
        <f t="array" ref="C92">IFERROR(INDEX('MONTHLY SHEET'!$C$5:$C$104, MATCH(0, INDEX(COUNTIF(C$4:C91, 'MONTHLY SHEET'!$C$5:$C$104), 0, 0), 0)), "")</f>
        <v/>
      </c>
      <c r="D92" s="103"/>
      <c r="E92" s="117"/>
      <c r="F92" s="41">
        <f>SUMIF('MONTHLY SHEET'!$C$5:$C$104,C92,'MONTHLY SHEET'!$F$5:$F$104)</f>
        <v>0</v>
      </c>
      <c r="G92" s="33">
        <f>SUMIF('MONTHLY SHEET'!$C$5:$C$104,C92,'MONTHLY SHEET'!$G$5:$G$104)</f>
        <v>0</v>
      </c>
      <c r="H92" s="33">
        <f>SUMIF('MONTHLY SHEET'!$C$5:$C$104,C92,'MONTHLY SHEET'!$H$5:$H$104)</f>
        <v>0</v>
      </c>
      <c r="I92" s="33">
        <f>SUMIF('MONTHLY SHEET'!$C$5:$C$104,C92,'MONTHLY SHEET'!$I$5:$I$104)</f>
        <v>0</v>
      </c>
      <c r="J92" s="33">
        <f>SUMIF('MONTHLY SHEET'!$C$5:$C$104,C92,'MONTHLY SHEET'!$J$5:$J$104)</f>
        <v>0</v>
      </c>
      <c r="K92" s="33">
        <f>SUMIF('MONTHLY SHEET'!$C$5:$C$104,C92,'MONTHLY SHEET'!$K$5:$K$104)</f>
        <v>0</v>
      </c>
      <c r="L92" s="33">
        <f>SUMIF('MONTHLY SHEET'!$C$5:$C$104,C92,'MONTHLY SHEET'!$L$5:$L$104)</f>
        <v>0</v>
      </c>
      <c r="M92" s="33">
        <f>SUMIF('MONTHLY SHEET'!$C$5:$C$104,C92,'MONTHLY SHEET'!$M$5:$M$104)</f>
        <v>0</v>
      </c>
      <c r="N92" s="33">
        <f>SUMIF('MONTHLY SHEET'!$C$5:$C$104,C92,'MONTHLY SHEET'!$N$5:$N$104)</f>
        <v>0</v>
      </c>
      <c r="O92" s="33">
        <f>SUMIF('MONTHLY SHEET'!$C$5:$C$104,C92,'MONTHLY SHEET'!$O$5:$O$104)</f>
        <v>0</v>
      </c>
      <c r="P92" s="33">
        <f>SUMIF('MONTHLY SHEET'!$C$5:$C$104,C92,'MONTHLY SHEET'!$P$5:$P$104)</f>
        <v>0</v>
      </c>
      <c r="Q92" s="33">
        <f>SUMIF('MONTHLY SHEET'!$C$5:$C$104,C92,'MONTHLY SHEET'!$Q$5:$Q$104)</f>
        <v>0</v>
      </c>
      <c r="R92" s="33">
        <f>SUMIF('MONTHLY SHEET'!$C$5:$C$104,C92,'MONTHLY SHEET'!$R$5:$R$104)</f>
        <v>0</v>
      </c>
      <c r="S92" s="42">
        <f>SUMIF('MONTHLY SHEET'!$C$5:$C$104,C92,'MONTHLY SHEET'!$S$5:$S$104)</f>
        <v>0</v>
      </c>
      <c r="T92" s="83">
        <f>SUMIF('MONTHLY SHEET'!$C$5:$C$104,C92,'MONTHLY SHEET'!$T$5:$T$104)</f>
        <v>0</v>
      </c>
      <c r="U92" s="33">
        <f>SUMIF('MONTHLY SHEET'!$C$5:$C$104,C92,'MONTHLY SHEET'!$U$5:$U$104)</f>
        <v>0</v>
      </c>
      <c r="V92" s="42">
        <f>SUMIF('MONTHLY SHEET'!$C$5:$C$104,C92,'MONTHLY SHEET'!$V$5:$V$104)</f>
        <v>0</v>
      </c>
      <c r="W92" s="43">
        <f t="shared" si="16"/>
        <v>0</v>
      </c>
      <c r="X92" s="119">
        <v>0</v>
      </c>
      <c r="Y92" s="119"/>
      <c r="Z92" s="119"/>
      <c r="AA92" s="32">
        <f t="shared" si="17"/>
        <v>0</v>
      </c>
      <c r="AB92" s="32">
        <f t="shared" si="18"/>
        <v>0</v>
      </c>
      <c r="AC92" s="119"/>
      <c r="AD92" s="32">
        <f t="shared" si="20"/>
        <v>0</v>
      </c>
      <c r="AE92" s="32">
        <f t="shared" si="19"/>
        <v>0</v>
      </c>
      <c r="AF92" s="143">
        <f t="shared" si="21"/>
        <v>0</v>
      </c>
      <c r="AG92" s="43">
        <f t="shared" si="22"/>
        <v>0</v>
      </c>
      <c r="AH92" s="122">
        <v>0</v>
      </c>
      <c r="AI92" s="93">
        <f t="shared" si="23"/>
        <v>0</v>
      </c>
      <c r="AJ92" s="91">
        <f t="shared" si="24"/>
        <v>0</v>
      </c>
      <c r="AK92" s="119"/>
      <c r="AL92" s="32">
        <f t="shared" si="25"/>
        <v>0</v>
      </c>
      <c r="AM92" s="33">
        <f>SUMIF('MONTHLY SHEET'!$C$5:$C$104,C92,'MONTHLY SHEET'!$W$5:$W$104)</f>
        <v>0</v>
      </c>
      <c r="AN92" s="30">
        <f t="shared" si="26"/>
        <v>0</v>
      </c>
      <c r="AO92" s="26">
        <f t="shared" si="27"/>
        <v>0</v>
      </c>
    </row>
    <row r="93" spans="2:41" ht="15.6" x14ac:dyDescent="0.3">
      <c r="B93" s="18">
        <v>89</v>
      </c>
      <c r="C93" s="40" t="str" cm="1">
        <f t="array" ref="C93">IFERROR(INDEX('MONTHLY SHEET'!$C$5:$C$104, MATCH(0, INDEX(COUNTIF(C$4:C92, 'MONTHLY SHEET'!$C$5:$C$104), 0, 0), 0)), "")</f>
        <v/>
      </c>
      <c r="D93" s="103"/>
      <c r="E93" s="117"/>
      <c r="F93" s="41">
        <f>SUMIF('MONTHLY SHEET'!$C$5:$C$104,C93,'MONTHLY SHEET'!$F$5:$F$104)</f>
        <v>0</v>
      </c>
      <c r="G93" s="33">
        <f>SUMIF('MONTHLY SHEET'!$C$5:$C$104,C93,'MONTHLY SHEET'!$G$5:$G$104)</f>
        <v>0</v>
      </c>
      <c r="H93" s="33">
        <f>SUMIF('MONTHLY SHEET'!$C$5:$C$104,C93,'MONTHLY SHEET'!$H$5:$H$104)</f>
        <v>0</v>
      </c>
      <c r="I93" s="33">
        <f>SUMIF('MONTHLY SHEET'!$C$5:$C$104,C93,'MONTHLY SHEET'!$I$5:$I$104)</f>
        <v>0</v>
      </c>
      <c r="J93" s="33">
        <f>SUMIF('MONTHLY SHEET'!$C$5:$C$104,C93,'MONTHLY SHEET'!$J$5:$J$104)</f>
        <v>0</v>
      </c>
      <c r="K93" s="33">
        <f>SUMIF('MONTHLY SHEET'!$C$5:$C$104,C93,'MONTHLY SHEET'!$K$5:$K$104)</f>
        <v>0</v>
      </c>
      <c r="L93" s="33">
        <f>SUMIF('MONTHLY SHEET'!$C$5:$C$104,C93,'MONTHLY SHEET'!$L$5:$L$104)</f>
        <v>0</v>
      </c>
      <c r="M93" s="33">
        <f>SUMIF('MONTHLY SHEET'!$C$5:$C$104,C93,'MONTHLY SHEET'!$M$5:$M$104)</f>
        <v>0</v>
      </c>
      <c r="N93" s="33">
        <f>SUMIF('MONTHLY SHEET'!$C$5:$C$104,C93,'MONTHLY SHEET'!$N$5:$N$104)</f>
        <v>0</v>
      </c>
      <c r="O93" s="33">
        <f>SUMIF('MONTHLY SHEET'!$C$5:$C$104,C93,'MONTHLY SHEET'!$O$5:$O$104)</f>
        <v>0</v>
      </c>
      <c r="P93" s="33">
        <f>SUMIF('MONTHLY SHEET'!$C$5:$C$104,C93,'MONTHLY SHEET'!$P$5:$P$104)</f>
        <v>0</v>
      </c>
      <c r="Q93" s="33">
        <f>SUMIF('MONTHLY SHEET'!$C$5:$C$104,C93,'MONTHLY SHEET'!$Q$5:$Q$104)</f>
        <v>0</v>
      </c>
      <c r="R93" s="33">
        <f>SUMIF('MONTHLY SHEET'!$C$5:$C$104,C93,'MONTHLY SHEET'!$R$5:$R$104)</f>
        <v>0</v>
      </c>
      <c r="S93" s="42">
        <f>SUMIF('MONTHLY SHEET'!$C$5:$C$104,C93,'MONTHLY SHEET'!$S$5:$S$104)</f>
        <v>0</v>
      </c>
      <c r="T93" s="83">
        <f>SUMIF('MONTHLY SHEET'!$C$5:$C$104,C93,'MONTHLY SHEET'!$T$5:$T$104)</f>
        <v>0</v>
      </c>
      <c r="U93" s="33">
        <f>SUMIF('MONTHLY SHEET'!$C$5:$C$104,C93,'MONTHLY SHEET'!$U$5:$U$104)</f>
        <v>0</v>
      </c>
      <c r="V93" s="42">
        <f>SUMIF('MONTHLY SHEET'!$C$5:$C$104,C93,'MONTHLY SHEET'!$V$5:$V$104)</f>
        <v>0</v>
      </c>
      <c r="W93" s="43">
        <f t="shared" si="16"/>
        <v>0</v>
      </c>
      <c r="X93" s="119">
        <v>0</v>
      </c>
      <c r="Y93" s="119"/>
      <c r="Z93" s="119"/>
      <c r="AA93" s="32">
        <f t="shared" si="17"/>
        <v>0</v>
      </c>
      <c r="AB93" s="32">
        <f t="shared" si="18"/>
        <v>0</v>
      </c>
      <c r="AC93" s="119"/>
      <c r="AD93" s="32">
        <f t="shared" si="20"/>
        <v>0</v>
      </c>
      <c r="AE93" s="32">
        <f t="shared" si="19"/>
        <v>0</v>
      </c>
      <c r="AF93" s="143">
        <f t="shared" si="21"/>
        <v>0</v>
      </c>
      <c r="AG93" s="43">
        <f t="shared" si="22"/>
        <v>0</v>
      </c>
      <c r="AH93" s="122">
        <v>0</v>
      </c>
      <c r="AI93" s="93">
        <f t="shared" si="23"/>
        <v>0</v>
      </c>
      <c r="AJ93" s="91">
        <f t="shared" si="24"/>
        <v>0</v>
      </c>
      <c r="AK93" s="119"/>
      <c r="AL93" s="32">
        <f t="shared" si="25"/>
        <v>0</v>
      </c>
      <c r="AM93" s="33">
        <f>SUMIF('MONTHLY SHEET'!$C$5:$C$104,C93,'MONTHLY SHEET'!$W$5:$W$104)</f>
        <v>0</v>
      </c>
      <c r="AN93" s="30">
        <f t="shared" si="26"/>
        <v>0</v>
      </c>
      <c r="AO93" s="26">
        <f t="shared" si="27"/>
        <v>0</v>
      </c>
    </row>
    <row r="94" spans="2:41" ht="15.6" x14ac:dyDescent="0.3">
      <c r="B94" s="18">
        <v>90</v>
      </c>
      <c r="C94" s="40" t="str" cm="1">
        <f t="array" ref="C94">IFERROR(INDEX('MONTHLY SHEET'!$C$5:$C$104, MATCH(0, INDEX(COUNTIF(C$4:C93, 'MONTHLY SHEET'!$C$5:$C$104), 0, 0), 0)), "")</f>
        <v/>
      </c>
      <c r="D94" s="103"/>
      <c r="E94" s="117"/>
      <c r="F94" s="41">
        <f>SUMIF('MONTHLY SHEET'!$C$5:$C$104,C94,'MONTHLY SHEET'!$F$5:$F$104)</f>
        <v>0</v>
      </c>
      <c r="G94" s="33">
        <f>SUMIF('MONTHLY SHEET'!$C$5:$C$104,C94,'MONTHLY SHEET'!$G$5:$G$104)</f>
        <v>0</v>
      </c>
      <c r="H94" s="33">
        <f>SUMIF('MONTHLY SHEET'!$C$5:$C$104,C94,'MONTHLY SHEET'!$H$5:$H$104)</f>
        <v>0</v>
      </c>
      <c r="I94" s="33">
        <f>SUMIF('MONTHLY SHEET'!$C$5:$C$104,C94,'MONTHLY SHEET'!$I$5:$I$104)</f>
        <v>0</v>
      </c>
      <c r="J94" s="33">
        <f>SUMIF('MONTHLY SHEET'!$C$5:$C$104,C94,'MONTHLY SHEET'!$J$5:$J$104)</f>
        <v>0</v>
      </c>
      <c r="K94" s="33">
        <f>SUMIF('MONTHLY SHEET'!$C$5:$C$104,C94,'MONTHLY SHEET'!$K$5:$K$104)</f>
        <v>0</v>
      </c>
      <c r="L94" s="33">
        <f>SUMIF('MONTHLY SHEET'!$C$5:$C$104,C94,'MONTHLY SHEET'!$L$5:$L$104)</f>
        <v>0</v>
      </c>
      <c r="M94" s="33">
        <f>SUMIF('MONTHLY SHEET'!$C$5:$C$104,C94,'MONTHLY SHEET'!$M$5:$M$104)</f>
        <v>0</v>
      </c>
      <c r="N94" s="33">
        <f>SUMIF('MONTHLY SHEET'!$C$5:$C$104,C94,'MONTHLY SHEET'!$N$5:$N$104)</f>
        <v>0</v>
      </c>
      <c r="O94" s="33">
        <f>SUMIF('MONTHLY SHEET'!$C$5:$C$104,C94,'MONTHLY SHEET'!$O$5:$O$104)</f>
        <v>0</v>
      </c>
      <c r="P94" s="33">
        <f>SUMIF('MONTHLY SHEET'!$C$5:$C$104,C94,'MONTHLY SHEET'!$P$5:$P$104)</f>
        <v>0</v>
      </c>
      <c r="Q94" s="33">
        <f>SUMIF('MONTHLY SHEET'!$C$5:$C$104,C94,'MONTHLY SHEET'!$Q$5:$Q$104)</f>
        <v>0</v>
      </c>
      <c r="R94" s="33">
        <f>SUMIF('MONTHLY SHEET'!$C$5:$C$104,C94,'MONTHLY SHEET'!$R$5:$R$104)</f>
        <v>0</v>
      </c>
      <c r="S94" s="42">
        <f>SUMIF('MONTHLY SHEET'!$C$5:$C$104,C94,'MONTHLY SHEET'!$S$5:$S$104)</f>
        <v>0</v>
      </c>
      <c r="T94" s="83">
        <f>SUMIF('MONTHLY SHEET'!$C$5:$C$104,C94,'MONTHLY SHEET'!$T$5:$T$104)</f>
        <v>0</v>
      </c>
      <c r="U94" s="33">
        <f>SUMIF('MONTHLY SHEET'!$C$5:$C$104,C94,'MONTHLY SHEET'!$U$5:$U$104)</f>
        <v>0</v>
      </c>
      <c r="V94" s="42">
        <f>SUMIF('MONTHLY SHEET'!$C$5:$C$104,C94,'MONTHLY SHEET'!$V$5:$V$104)</f>
        <v>0</v>
      </c>
      <c r="W94" s="43">
        <f t="shared" si="16"/>
        <v>0</v>
      </c>
      <c r="X94" s="119">
        <v>0</v>
      </c>
      <c r="Y94" s="119"/>
      <c r="Z94" s="119"/>
      <c r="AA94" s="32">
        <f t="shared" si="17"/>
        <v>0</v>
      </c>
      <c r="AB94" s="32">
        <f t="shared" si="18"/>
        <v>0</v>
      </c>
      <c r="AC94" s="119"/>
      <c r="AD94" s="32">
        <f t="shared" si="20"/>
        <v>0</v>
      </c>
      <c r="AE94" s="32">
        <f t="shared" si="19"/>
        <v>0</v>
      </c>
      <c r="AF94" s="143">
        <f t="shared" si="21"/>
        <v>0</v>
      </c>
      <c r="AG94" s="43">
        <f t="shared" si="22"/>
        <v>0</v>
      </c>
      <c r="AH94" s="122">
        <v>0</v>
      </c>
      <c r="AI94" s="93">
        <f t="shared" si="23"/>
        <v>0</v>
      </c>
      <c r="AJ94" s="91">
        <f t="shared" si="24"/>
        <v>0</v>
      </c>
      <c r="AK94" s="119"/>
      <c r="AL94" s="32">
        <f t="shared" si="25"/>
        <v>0</v>
      </c>
      <c r="AM94" s="33">
        <f>SUMIF('MONTHLY SHEET'!$C$5:$C$104,C94,'MONTHLY SHEET'!$W$5:$W$104)</f>
        <v>0</v>
      </c>
      <c r="AN94" s="30">
        <f t="shared" si="26"/>
        <v>0</v>
      </c>
      <c r="AO94" s="26">
        <f t="shared" si="27"/>
        <v>0</v>
      </c>
    </row>
    <row r="95" spans="2:41" ht="15.6" x14ac:dyDescent="0.3">
      <c r="B95" s="18">
        <v>91</v>
      </c>
      <c r="C95" s="40" t="str" cm="1">
        <f t="array" ref="C95">IFERROR(INDEX('MONTHLY SHEET'!$C$5:$C$104, MATCH(0, INDEX(COUNTIF(C$4:C94, 'MONTHLY SHEET'!$C$5:$C$104), 0, 0), 0)), "")</f>
        <v/>
      </c>
      <c r="D95" s="103"/>
      <c r="E95" s="117"/>
      <c r="F95" s="41">
        <f>SUMIF('MONTHLY SHEET'!$C$5:$C$104,C95,'MONTHLY SHEET'!$F$5:$F$104)</f>
        <v>0</v>
      </c>
      <c r="G95" s="33">
        <f>SUMIF('MONTHLY SHEET'!$C$5:$C$104,C95,'MONTHLY SHEET'!$G$5:$G$104)</f>
        <v>0</v>
      </c>
      <c r="H95" s="33">
        <f>SUMIF('MONTHLY SHEET'!$C$5:$C$104,C95,'MONTHLY SHEET'!$H$5:$H$104)</f>
        <v>0</v>
      </c>
      <c r="I95" s="33">
        <f>SUMIF('MONTHLY SHEET'!$C$5:$C$104,C95,'MONTHLY SHEET'!$I$5:$I$104)</f>
        <v>0</v>
      </c>
      <c r="J95" s="33">
        <f>SUMIF('MONTHLY SHEET'!$C$5:$C$104,C95,'MONTHLY SHEET'!$J$5:$J$104)</f>
        <v>0</v>
      </c>
      <c r="K95" s="33">
        <f>SUMIF('MONTHLY SHEET'!$C$5:$C$104,C95,'MONTHLY SHEET'!$K$5:$K$104)</f>
        <v>0</v>
      </c>
      <c r="L95" s="33">
        <f>SUMIF('MONTHLY SHEET'!$C$5:$C$104,C95,'MONTHLY SHEET'!$L$5:$L$104)</f>
        <v>0</v>
      </c>
      <c r="M95" s="33">
        <f>SUMIF('MONTHLY SHEET'!$C$5:$C$104,C95,'MONTHLY SHEET'!$M$5:$M$104)</f>
        <v>0</v>
      </c>
      <c r="N95" s="33">
        <f>SUMIF('MONTHLY SHEET'!$C$5:$C$104,C95,'MONTHLY SHEET'!$N$5:$N$104)</f>
        <v>0</v>
      </c>
      <c r="O95" s="33">
        <f>SUMIF('MONTHLY SHEET'!$C$5:$C$104,C95,'MONTHLY SHEET'!$O$5:$O$104)</f>
        <v>0</v>
      </c>
      <c r="P95" s="33">
        <f>SUMIF('MONTHLY SHEET'!$C$5:$C$104,C95,'MONTHLY SHEET'!$P$5:$P$104)</f>
        <v>0</v>
      </c>
      <c r="Q95" s="33">
        <f>SUMIF('MONTHLY SHEET'!$C$5:$C$104,C95,'MONTHLY SHEET'!$Q$5:$Q$104)</f>
        <v>0</v>
      </c>
      <c r="R95" s="33">
        <f>SUMIF('MONTHLY SHEET'!$C$5:$C$104,C95,'MONTHLY SHEET'!$R$5:$R$104)</f>
        <v>0</v>
      </c>
      <c r="S95" s="42">
        <f>SUMIF('MONTHLY SHEET'!$C$5:$C$104,C95,'MONTHLY SHEET'!$S$5:$S$104)</f>
        <v>0</v>
      </c>
      <c r="T95" s="83">
        <f>SUMIF('MONTHLY SHEET'!$C$5:$C$104,C95,'MONTHLY SHEET'!$T$5:$T$104)</f>
        <v>0</v>
      </c>
      <c r="U95" s="33">
        <f>SUMIF('MONTHLY SHEET'!$C$5:$C$104,C95,'MONTHLY SHEET'!$U$5:$U$104)</f>
        <v>0</v>
      </c>
      <c r="V95" s="42">
        <f>SUMIF('MONTHLY SHEET'!$C$5:$C$104,C95,'MONTHLY SHEET'!$V$5:$V$104)</f>
        <v>0</v>
      </c>
      <c r="W95" s="43">
        <f t="shared" si="16"/>
        <v>0</v>
      </c>
      <c r="X95" s="119">
        <v>0</v>
      </c>
      <c r="Y95" s="119"/>
      <c r="Z95" s="119"/>
      <c r="AA95" s="32">
        <f t="shared" si="17"/>
        <v>0</v>
      </c>
      <c r="AB95" s="32">
        <f t="shared" si="18"/>
        <v>0</v>
      </c>
      <c r="AC95" s="119"/>
      <c r="AD95" s="32">
        <f t="shared" si="20"/>
        <v>0</v>
      </c>
      <c r="AE95" s="32">
        <f t="shared" si="19"/>
        <v>0</v>
      </c>
      <c r="AF95" s="143">
        <f t="shared" si="21"/>
        <v>0</v>
      </c>
      <c r="AG95" s="43">
        <f t="shared" si="22"/>
        <v>0</v>
      </c>
      <c r="AH95" s="122">
        <v>0</v>
      </c>
      <c r="AI95" s="93">
        <f t="shared" si="23"/>
        <v>0</v>
      </c>
      <c r="AJ95" s="91">
        <f t="shared" si="24"/>
        <v>0</v>
      </c>
      <c r="AK95" s="119"/>
      <c r="AL95" s="32">
        <f t="shared" si="25"/>
        <v>0</v>
      </c>
      <c r="AM95" s="33">
        <f>SUMIF('MONTHLY SHEET'!$C$5:$C$104,C95,'MONTHLY SHEET'!$W$5:$W$104)</f>
        <v>0</v>
      </c>
      <c r="AN95" s="30">
        <f t="shared" si="26"/>
        <v>0</v>
      </c>
      <c r="AO95" s="26">
        <f t="shared" si="27"/>
        <v>0</v>
      </c>
    </row>
    <row r="96" spans="2:41" ht="15.6" x14ac:dyDescent="0.3">
      <c r="B96" s="18">
        <v>92</v>
      </c>
      <c r="C96" s="40" t="str" cm="1">
        <f t="array" ref="C96">IFERROR(INDEX('MONTHLY SHEET'!$C$5:$C$104, MATCH(0, INDEX(COUNTIF(C$4:C95, 'MONTHLY SHEET'!$C$5:$C$104), 0, 0), 0)), "")</f>
        <v/>
      </c>
      <c r="D96" s="103"/>
      <c r="E96" s="117"/>
      <c r="F96" s="41">
        <f>SUMIF('MONTHLY SHEET'!$C$5:$C$104,C96,'MONTHLY SHEET'!$F$5:$F$104)</f>
        <v>0</v>
      </c>
      <c r="G96" s="33">
        <f>SUMIF('MONTHLY SHEET'!$C$5:$C$104,C96,'MONTHLY SHEET'!$G$5:$G$104)</f>
        <v>0</v>
      </c>
      <c r="H96" s="33">
        <f>SUMIF('MONTHLY SHEET'!$C$5:$C$104,C96,'MONTHLY SHEET'!$H$5:$H$104)</f>
        <v>0</v>
      </c>
      <c r="I96" s="33">
        <f>SUMIF('MONTHLY SHEET'!$C$5:$C$104,C96,'MONTHLY SHEET'!$I$5:$I$104)</f>
        <v>0</v>
      </c>
      <c r="J96" s="33">
        <f>SUMIF('MONTHLY SHEET'!$C$5:$C$104,C96,'MONTHLY SHEET'!$J$5:$J$104)</f>
        <v>0</v>
      </c>
      <c r="K96" s="33">
        <f>SUMIF('MONTHLY SHEET'!$C$5:$C$104,C96,'MONTHLY SHEET'!$K$5:$K$104)</f>
        <v>0</v>
      </c>
      <c r="L96" s="33">
        <f>SUMIF('MONTHLY SHEET'!$C$5:$C$104,C96,'MONTHLY SHEET'!$L$5:$L$104)</f>
        <v>0</v>
      </c>
      <c r="M96" s="33">
        <f>SUMIF('MONTHLY SHEET'!$C$5:$C$104,C96,'MONTHLY SHEET'!$M$5:$M$104)</f>
        <v>0</v>
      </c>
      <c r="N96" s="33">
        <f>SUMIF('MONTHLY SHEET'!$C$5:$C$104,C96,'MONTHLY SHEET'!$N$5:$N$104)</f>
        <v>0</v>
      </c>
      <c r="O96" s="33">
        <f>SUMIF('MONTHLY SHEET'!$C$5:$C$104,C96,'MONTHLY SHEET'!$O$5:$O$104)</f>
        <v>0</v>
      </c>
      <c r="P96" s="33">
        <f>SUMIF('MONTHLY SHEET'!$C$5:$C$104,C96,'MONTHLY SHEET'!$P$5:$P$104)</f>
        <v>0</v>
      </c>
      <c r="Q96" s="33">
        <f>SUMIF('MONTHLY SHEET'!$C$5:$C$104,C96,'MONTHLY SHEET'!$Q$5:$Q$104)</f>
        <v>0</v>
      </c>
      <c r="R96" s="33">
        <f>SUMIF('MONTHLY SHEET'!$C$5:$C$104,C96,'MONTHLY SHEET'!$R$5:$R$104)</f>
        <v>0</v>
      </c>
      <c r="S96" s="42">
        <f>SUMIF('MONTHLY SHEET'!$C$5:$C$104,C96,'MONTHLY SHEET'!$S$5:$S$104)</f>
        <v>0</v>
      </c>
      <c r="T96" s="83">
        <f>SUMIF('MONTHLY SHEET'!$C$5:$C$104,C96,'MONTHLY SHEET'!$T$5:$T$104)</f>
        <v>0</v>
      </c>
      <c r="U96" s="33">
        <f>SUMIF('MONTHLY SHEET'!$C$5:$C$104,C96,'MONTHLY SHEET'!$U$5:$U$104)</f>
        <v>0</v>
      </c>
      <c r="V96" s="42">
        <f>SUMIF('MONTHLY SHEET'!$C$5:$C$104,C96,'MONTHLY SHEET'!$V$5:$V$104)</f>
        <v>0</v>
      </c>
      <c r="W96" s="43">
        <f t="shared" si="16"/>
        <v>0</v>
      </c>
      <c r="X96" s="119">
        <v>0</v>
      </c>
      <c r="Y96" s="119"/>
      <c r="Z96" s="119"/>
      <c r="AA96" s="32">
        <f t="shared" si="17"/>
        <v>0</v>
      </c>
      <c r="AB96" s="32">
        <f t="shared" si="18"/>
        <v>0</v>
      </c>
      <c r="AC96" s="119"/>
      <c r="AD96" s="32">
        <f t="shared" si="20"/>
        <v>0</v>
      </c>
      <c r="AE96" s="32">
        <f t="shared" si="19"/>
        <v>0</v>
      </c>
      <c r="AF96" s="143">
        <f t="shared" si="21"/>
        <v>0</v>
      </c>
      <c r="AG96" s="43">
        <f t="shared" si="22"/>
        <v>0</v>
      </c>
      <c r="AH96" s="122">
        <v>0</v>
      </c>
      <c r="AI96" s="93">
        <f t="shared" si="23"/>
        <v>0</v>
      </c>
      <c r="AJ96" s="91">
        <f t="shared" si="24"/>
        <v>0</v>
      </c>
      <c r="AK96" s="119"/>
      <c r="AL96" s="32">
        <f t="shared" si="25"/>
        <v>0</v>
      </c>
      <c r="AM96" s="33">
        <f>SUMIF('MONTHLY SHEET'!$C$5:$C$104,C96,'MONTHLY SHEET'!$W$5:$W$104)</f>
        <v>0</v>
      </c>
      <c r="AN96" s="30">
        <f t="shared" si="26"/>
        <v>0</v>
      </c>
      <c r="AO96" s="26">
        <f t="shared" si="27"/>
        <v>0</v>
      </c>
    </row>
    <row r="97" spans="2:41" ht="15.6" x14ac:dyDescent="0.3">
      <c r="B97" s="18">
        <v>93</v>
      </c>
      <c r="C97" s="40" t="str" cm="1">
        <f t="array" ref="C97">IFERROR(INDEX('MONTHLY SHEET'!$C$5:$C$104, MATCH(0, INDEX(COUNTIF(C$4:C96, 'MONTHLY SHEET'!$C$5:$C$104), 0, 0), 0)), "")</f>
        <v/>
      </c>
      <c r="D97" s="103"/>
      <c r="E97" s="117"/>
      <c r="F97" s="41">
        <f>SUMIF('MONTHLY SHEET'!$C$5:$C$104,C97,'MONTHLY SHEET'!$F$5:$F$104)</f>
        <v>0</v>
      </c>
      <c r="G97" s="33">
        <f>SUMIF('MONTHLY SHEET'!$C$5:$C$104,C97,'MONTHLY SHEET'!$G$5:$G$104)</f>
        <v>0</v>
      </c>
      <c r="H97" s="33">
        <f>SUMIF('MONTHLY SHEET'!$C$5:$C$104,C97,'MONTHLY SHEET'!$H$5:$H$104)</f>
        <v>0</v>
      </c>
      <c r="I97" s="33">
        <f>SUMIF('MONTHLY SHEET'!$C$5:$C$104,C97,'MONTHLY SHEET'!$I$5:$I$104)</f>
        <v>0</v>
      </c>
      <c r="J97" s="33">
        <f>SUMIF('MONTHLY SHEET'!$C$5:$C$104,C97,'MONTHLY SHEET'!$J$5:$J$104)</f>
        <v>0</v>
      </c>
      <c r="K97" s="33">
        <f>SUMIF('MONTHLY SHEET'!$C$5:$C$104,C97,'MONTHLY SHEET'!$K$5:$K$104)</f>
        <v>0</v>
      </c>
      <c r="L97" s="33">
        <f>SUMIF('MONTHLY SHEET'!$C$5:$C$104,C97,'MONTHLY SHEET'!$L$5:$L$104)</f>
        <v>0</v>
      </c>
      <c r="M97" s="33">
        <f>SUMIF('MONTHLY SHEET'!$C$5:$C$104,C97,'MONTHLY SHEET'!$M$5:$M$104)</f>
        <v>0</v>
      </c>
      <c r="N97" s="33">
        <f>SUMIF('MONTHLY SHEET'!$C$5:$C$104,C97,'MONTHLY SHEET'!$N$5:$N$104)</f>
        <v>0</v>
      </c>
      <c r="O97" s="33">
        <f>SUMIF('MONTHLY SHEET'!$C$5:$C$104,C97,'MONTHLY SHEET'!$O$5:$O$104)</f>
        <v>0</v>
      </c>
      <c r="P97" s="33">
        <f>SUMIF('MONTHLY SHEET'!$C$5:$C$104,C97,'MONTHLY SHEET'!$P$5:$P$104)</f>
        <v>0</v>
      </c>
      <c r="Q97" s="33">
        <f>SUMIF('MONTHLY SHEET'!$C$5:$C$104,C97,'MONTHLY SHEET'!$Q$5:$Q$104)</f>
        <v>0</v>
      </c>
      <c r="R97" s="33">
        <f>SUMIF('MONTHLY SHEET'!$C$5:$C$104,C97,'MONTHLY SHEET'!$R$5:$R$104)</f>
        <v>0</v>
      </c>
      <c r="S97" s="42">
        <f>SUMIF('MONTHLY SHEET'!$C$5:$C$104,C97,'MONTHLY SHEET'!$S$5:$S$104)</f>
        <v>0</v>
      </c>
      <c r="T97" s="83">
        <f>SUMIF('MONTHLY SHEET'!$C$5:$C$104,C97,'MONTHLY SHEET'!$T$5:$T$104)</f>
        <v>0</v>
      </c>
      <c r="U97" s="33">
        <f>SUMIF('MONTHLY SHEET'!$C$5:$C$104,C97,'MONTHLY SHEET'!$U$5:$U$104)</f>
        <v>0</v>
      </c>
      <c r="V97" s="42">
        <f>SUMIF('MONTHLY SHEET'!$C$5:$C$104,C97,'MONTHLY SHEET'!$V$5:$V$104)</f>
        <v>0</v>
      </c>
      <c r="W97" s="43">
        <f t="shared" si="16"/>
        <v>0</v>
      </c>
      <c r="X97" s="119">
        <v>0</v>
      </c>
      <c r="Y97" s="119"/>
      <c r="Z97" s="119"/>
      <c r="AA97" s="32">
        <f t="shared" si="17"/>
        <v>0</v>
      </c>
      <c r="AB97" s="32">
        <f t="shared" si="18"/>
        <v>0</v>
      </c>
      <c r="AC97" s="119"/>
      <c r="AD97" s="32">
        <f t="shared" si="20"/>
        <v>0</v>
      </c>
      <c r="AE97" s="32">
        <f t="shared" si="19"/>
        <v>0</v>
      </c>
      <c r="AF97" s="143">
        <f t="shared" si="21"/>
        <v>0</v>
      </c>
      <c r="AG97" s="43">
        <f t="shared" si="22"/>
        <v>0</v>
      </c>
      <c r="AH97" s="122">
        <v>0</v>
      </c>
      <c r="AI97" s="93">
        <f t="shared" si="23"/>
        <v>0</v>
      </c>
      <c r="AJ97" s="91">
        <f t="shared" si="24"/>
        <v>0</v>
      </c>
      <c r="AK97" s="119"/>
      <c r="AL97" s="32">
        <f t="shared" si="25"/>
        <v>0</v>
      </c>
      <c r="AM97" s="33">
        <f>SUMIF('MONTHLY SHEET'!$C$5:$C$104,C97,'MONTHLY SHEET'!$W$5:$W$104)</f>
        <v>0</v>
      </c>
      <c r="AN97" s="30">
        <f t="shared" si="26"/>
        <v>0</v>
      </c>
      <c r="AO97" s="26">
        <f t="shared" si="27"/>
        <v>0</v>
      </c>
    </row>
    <row r="98" spans="2:41" ht="15.6" x14ac:dyDescent="0.3">
      <c r="B98" s="18">
        <v>94</v>
      </c>
      <c r="C98" s="40" t="str" cm="1">
        <f t="array" ref="C98">IFERROR(INDEX('MONTHLY SHEET'!$C$5:$C$104, MATCH(0, INDEX(COUNTIF(C$4:C97, 'MONTHLY SHEET'!$C$5:$C$104), 0, 0), 0)), "")</f>
        <v/>
      </c>
      <c r="D98" s="103"/>
      <c r="E98" s="117"/>
      <c r="F98" s="41">
        <f>SUMIF('MONTHLY SHEET'!$C$5:$C$104,C98,'MONTHLY SHEET'!$F$5:$F$104)</f>
        <v>0</v>
      </c>
      <c r="G98" s="33">
        <f>SUMIF('MONTHLY SHEET'!$C$5:$C$104,C98,'MONTHLY SHEET'!$G$5:$G$104)</f>
        <v>0</v>
      </c>
      <c r="H98" s="33">
        <f>SUMIF('MONTHLY SHEET'!$C$5:$C$104,C98,'MONTHLY SHEET'!$H$5:$H$104)</f>
        <v>0</v>
      </c>
      <c r="I98" s="33">
        <f>SUMIF('MONTHLY SHEET'!$C$5:$C$104,C98,'MONTHLY SHEET'!$I$5:$I$104)</f>
        <v>0</v>
      </c>
      <c r="J98" s="33">
        <f>SUMIF('MONTHLY SHEET'!$C$5:$C$104,C98,'MONTHLY SHEET'!$J$5:$J$104)</f>
        <v>0</v>
      </c>
      <c r="K98" s="33">
        <f>SUMIF('MONTHLY SHEET'!$C$5:$C$104,C98,'MONTHLY SHEET'!$K$5:$K$104)</f>
        <v>0</v>
      </c>
      <c r="L98" s="33">
        <f>SUMIF('MONTHLY SHEET'!$C$5:$C$104,C98,'MONTHLY SHEET'!$L$5:$L$104)</f>
        <v>0</v>
      </c>
      <c r="M98" s="33">
        <f>SUMIF('MONTHLY SHEET'!$C$5:$C$104,C98,'MONTHLY SHEET'!$M$5:$M$104)</f>
        <v>0</v>
      </c>
      <c r="N98" s="33">
        <f>SUMIF('MONTHLY SHEET'!$C$5:$C$104,C98,'MONTHLY SHEET'!$N$5:$N$104)</f>
        <v>0</v>
      </c>
      <c r="O98" s="33">
        <f>SUMIF('MONTHLY SHEET'!$C$5:$C$104,C98,'MONTHLY SHEET'!$O$5:$O$104)</f>
        <v>0</v>
      </c>
      <c r="P98" s="33">
        <f>SUMIF('MONTHLY SHEET'!$C$5:$C$104,C98,'MONTHLY SHEET'!$P$5:$P$104)</f>
        <v>0</v>
      </c>
      <c r="Q98" s="33">
        <f>SUMIF('MONTHLY SHEET'!$C$5:$C$104,C98,'MONTHLY SHEET'!$Q$5:$Q$104)</f>
        <v>0</v>
      </c>
      <c r="R98" s="33">
        <f>SUMIF('MONTHLY SHEET'!$C$5:$C$104,C98,'MONTHLY SHEET'!$R$5:$R$104)</f>
        <v>0</v>
      </c>
      <c r="S98" s="42">
        <f>SUMIF('MONTHLY SHEET'!$C$5:$C$104,C98,'MONTHLY SHEET'!$S$5:$S$104)</f>
        <v>0</v>
      </c>
      <c r="T98" s="83">
        <f>SUMIF('MONTHLY SHEET'!$C$5:$C$104,C98,'MONTHLY SHEET'!$T$5:$T$104)</f>
        <v>0</v>
      </c>
      <c r="U98" s="33">
        <f>SUMIF('MONTHLY SHEET'!$C$5:$C$104,C98,'MONTHLY SHEET'!$U$5:$U$104)</f>
        <v>0</v>
      </c>
      <c r="V98" s="42">
        <f>SUMIF('MONTHLY SHEET'!$C$5:$C$104,C98,'MONTHLY SHEET'!$V$5:$V$104)</f>
        <v>0</v>
      </c>
      <c r="W98" s="43">
        <f t="shared" si="16"/>
        <v>0</v>
      </c>
      <c r="X98" s="119">
        <v>0</v>
      </c>
      <c r="Y98" s="119"/>
      <c r="Z98" s="119"/>
      <c r="AA98" s="32">
        <f t="shared" si="17"/>
        <v>0</v>
      </c>
      <c r="AB98" s="32">
        <f t="shared" si="18"/>
        <v>0</v>
      </c>
      <c r="AC98" s="119"/>
      <c r="AD98" s="32">
        <f t="shared" si="20"/>
        <v>0</v>
      </c>
      <c r="AE98" s="32">
        <f t="shared" si="19"/>
        <v>0</v>
      </c>
      <c r="AF98" s="143">
        <f t="shared" si="21"/>
        <v>0</v>
      </c>
      <c r="AG98" s="43">
        <f t="shared" si="22"/>
        <v>0</v>
      </c>
      <c r="AH98" s="122">
        <v>0</v>
      </c>
      <c r="AI98" s="93">
        <f t="shared" si="23"/>
        <v>0</v>
      </c>
      <c r="AJ98" s="91">
        <f t="shared" si="24"/>
        <v>0</v>
      </c>
      <c r="AK98" s="119"/>
      <c r="AL98" s="32">
        <f t="shared" si="25"/>
        <v>0</v>
      </c>
      <c r="AM98" s="33">
        <f>SUMIF('MONTHLY SHEET'!$C$5:$C$104,C98,'MONTHLY SHEET'!$W$5:$W$104)</f>
        <v>0</v>
      </c>
      <c r="AN98" s="30">
        <f t="shared" si="26"/>
        <v>0</v>
      </c>
      <c r="AO98" s="26">
        <f t="shared" si="27"/>
        <v>0</v>
      </c>
    </row>
    <row r="99" spans="2:41" ht="15.6" x14ac:dyDescent="0.3">
      <c r="B99" s="18">
        <v>95</v>
      </c>
      <c r="C99" s="40" t="str" cm="1">
        <f t="array" ref="C99">IFERROR(INDEX('MONTHLY SHEET'!$C$5:$C$104, MATCH(0, INDEX(COUNTIF(C$4:C98, 'MONTHLY SHEET'!$C$5:$C$104), 0, 0), 0)), "")</f>
        <v/>
      </c>
      <c r="D99" s="103"/>
      <c r="E99" s="117"/>
      <c r="F99" s="41">
        <f>SUMIF('MONTHLY SHEET'!$C$5:$C$104,C99,'MONTHLY SHEET'!$F$5:$F$104)</f>
        <v>0</v>
      </c>
      <c r="G99" s="33">
        <f>SUMIF('MONTHLY SHEET'!$C$5:$C$104,C99,'MONTHLY SHEET'!$G$5:$G$104)</f>
        <v>0</v>
      </c>
      <c r="H99" s="33">
        <f>SUMIF('MONTHLY SHEET'!$C$5:$C$104,C99,'MONTHLY SHEET'!$H$5:$H$104)</f>
        <v>0</v>
      </c>
      <c r="I99" s="33">
        <f>SUMIF('MONTHLY SHEET'!$C$5:$C$104,C99,'MONTHLY SHEET'!$I$5:$I$104)</f>
        <v>0</v>
      </c>
      <c r="J99" s="33">
        <f>SUMIF('MONTHLY SHEET'!$C$5:$C$104,C99,'MONTHLY SHEET'!$J$5:$J$104)</f>
        <v>0</v>
      </c>
      <c r="K99" s="33">
        <f>SUMIF('MONTHLY SHEET'!$C$5:$C$104,C99,'MONTHLY SHEET'!$K$5:$K$104)</f>
        <v>0</v>
      </c>
      <c r="L99" s="33">
        <f>SUMIF('MONTHLY SHEET'!$C$5:$C$104,C99,'MONTHLY SHEET'!$L$5:$L$104)</f>
        <v>0</v>
      </c>
      <c r="M99" s="33">
        <f>SUMIF('MONTHLY SHEET'!$C$5:$C$104,C99,'MONTHLY SHEET'!$M$5:$M$104)</f>
        <v>0</v>
      </c>
      <c r="N99" s="33">
        <f>SUMIF('MONTHLY SHEET'!$C$5:$C$104,C99,'MONTHLY SHEET'!$N$5:$N$104)</f>
        <v>0</v>
      </c>
      <c r="O99" s="33">
        <f>SUMIF('MONTHLY SHEET'!$C$5:$C$104,C99,'MONTHLY SHEET'!$O$5:$O$104)</f>
        <v>0</v>
      </c>
      <c r="P99" s="33">
        <f>SUMIF('MONTHLY SHEET'!$C$5:$C$104,C99,'MONTHLY SHEET'!$P$5:$P$104)</f>
        <v>0</v>
      </c>
      <c r="Q99" s="33">
        <f>SUMIF('MONTHLY SHEET'!$C$5:$C$104,C99,'MONTHLY SHEET'!$Q$5:$Q$104)</f>
        <v>0</v>
      </c>
      <c r="R99" s="33">
        <f>SUMIF('MONTHLY SHEET'!$C$5:$C$104,C99,'MONTHLY SHEET'!$R$5:$R$104)</f>
        <v>0</v>
      </c>
      <c r="S99" s="42">
        <f>SUMIF('MONTHLY SHEET'!$C$5:$C$104,C99,'MONTHLY SHEET'!$S$5:$S$104)</f>
        <v>0</v>
      </c>
      <c r="T99" s="83">
        <f>SUMIF('MONTHLY SHEET'!$C$5:$C$104,C99,'MONTHLY SHEET'!$T$5:$T$104)</f>
        <v>0</v>
      </c>
      <c r="U99" s="33">
        <f>SUMIF('MONTHLY SHEET'!$C$5:$C$104,C99,'MONTHLY SHEET'!$U$5:$U$104)</f>
        <v>0</v>
      </c>
      <c r="V99" s="42">
        <f>SUMIF('MONTHLY SHEET'!$C$5:$C$104,C99,'MONTHLY SHEET'!$V$5:$V$104)</f>
        <v>0</v>
      </c>
      <c r="W99" s="43">
        <f t="shared" si="16"/>
        <v>0</v>
      </c>
      <c r="X99" s="119">
        <v>0</v>
      </c>
      <c r="Y99" s="119"/>
      <c r="Z99" s="119"/>
      <c r="AA99" s="32">
        <f t="shared" si="17"/>
        <v>0</v>
      </c>
      <c r="AB99" s="32">
        <f t="shared" si="18"/>
        <v>0</v>
      </c>
      <c r="AC99" s="119"/>
      <c r="AD99" s="32">
        <f t="shared" si="20"/>
        <v>0</v>
      </c>
      <c r="AE99" s="32">
        <f t="shared" si="19"/>
        <v>0</v>
      </c>
      <c r="AF99" s="143">
        <f t="shared" si="21"/>
        <v>0</v>
      </c>
      <c r="AG99" s="43">
        <f t="shared" si="22"/>
        <v>0</v>
      </c>
      <c r="AH99" s="122">
        <v>0</v>
      </c>
      <c r="AI99" s="93">
        <f t="shared" si="23"/>
        <v>0</v>
      </c>
      <c r="AJ99" s="91">
        <f t="shared" si="24"/>
        <v>0</v>
      </c>
      <c r="AK99" s="119"/>
      <c r="AL99" s="32">
        <f t="shared" si="25"/>
        <v>0</v>
      </c>
      <c r="AM99" s="33">
        <f>SUMIF('MONTHLY SHEET'!$C$5:$C$104,C99,'MONTHLY SHEET'!$W$5:$W$104)</f>
        <v>0</v>
      </c>
      <c r="AN99" s="30">
        <f t="shared" si="26"/>
        <v>0</v>
      </c>
      <c r="AO99" s="26">
        <f t="shared" si="27"/>
        <v>0</v>
      </c>
    </row>
    <row r="100" spans="2:41" ht="15.6" x14ac:dyDescent="0.3">
      <c r="B100" s="18">
        <v>96</v>
      </c>
      <c r="C100" s="40" t="str" cm="1">
        <f t="array" ref="C100">IFERROR(INDEX('MONTHLY SHEET'!$C$5:$C$104, MATCH(0, INDEX(COUNTIF(C$4:C99, 'MONTHLY SHEET'!$C$5:$C$104), 0, 0), 0)), "")</f>
        <v/>
      </c>
      <c r="D100" s="103"/>
      <c r="E100" s="117"/>
      <c r="F100" s="41">
        <f>SUMIF('MONTHLY SHEET'!$C$5:$C$104,C100,'MONTHLY SHEET'!$F$5:$F$104)</f>
        <v>0</v>
      </c>
      <c r="G100" s="33">
        <f>SUMIF('MONTHLY SHEET'!$C$5:$C$104,C100,'MONTHLY SHEET'!$G$5:$G$104)</f>
        <v>0</v>
      </c>
      <c r="H100" s="33">
        <f>SUMIF('MONTHLY SHEET'!$C$5:$C$104,C100,'MONTHLY SHEET'!$H$5:$H$104)</f>
        <v>0</v>
      </c>
      <c r="I100" s="33">
        <f>SUMIF('MONTHLY SHEET'!$C$5:$C$104,C100,'MONTHLY SHEET'!$I$5:$I$104)</f>
        <v>0</v>
      </c>
      <c r="J100" s="33">
        <f>SUMIF('MONTHLY SHEET'!$C$5:$C$104,C100,'MONTHLY SHEET'!$J$5:$J$104)</f>
        <v>0</v>
      </c>
      <c r="K100" s="33">
        <f>SUMIF('MONTHLY SHEET'!$C$5:$C$104,C100,'MONTHLY SHEET'!$K$5:$K$104)</f>
        <v>0</v>
      </c>
      <c r="L100" s="33">
        <f>SUMIF('MONTHLY SHEET'!$C$5:$C$104,C100,'MONTHLY SHEET'!$L$5:$L$104)</f>
        <v>0</v>
      </c>
      <c r="M100" s="33">
        <f>SUMIF('MONTHLY SHEET'!$C$5:$C$104,C100,'MONTHLY SHEET'!$M$5:$M$104)</f>
        <v>0</v>
      </c>
      <c r="N100" s="33">
        <f>SUMIF('MONTHLY SHEET'!$C$5:$C$104,C100,'MONTHLY SHEET'!$N$5:$N$104)</f>
        <v>0</v>
      </c>
      <c r="O100" s="33">
        <f>SUMIF('MONTHLY SHEET'!$C$5:$C$104,C100,'MONTHLY SHEET'!$O$5:$O$104)</f>
        <v>0</v>
      </c>
      <c r="P100" s="33">
        <f>SUMIF('MONTHLY SHEET'!$C$5:$C$104,C100,'MONTHLY SHEET'!$P$5:$P$104)</f>
        <v>0</v>
      </c>
      <c r="Q100" s="33">
        <f>SUMIF('MONTHLY SHEET'!$C$5:$C$104,C100,'MONTHLY SHEET'!$Q$5:$Q$104)</f>
        <v>0</v>
      </c>
      <c r="R100" s="33">
        <f>SUMIF('MONTHLY SHEET'!$C$5:$C$104,C100,'MONTHLY SHEET'!$R$5:$R$104)</f>
        <v>0</v>
      </c>
      <c r="S100" s="42">
        <f>SUMIF('MONTHLY SHEET'!$C$5:$C$104,C100,'MONTHLY SHEET'!$S$5:$S$104)</f>
        <v>0</v>
      </c>
      <c r="T100" s="83">
        <f>SUMIF('MONTHLY SHEET'!$C$5:$C$104,C100,'MONTHLY SHEET'!$T$5:$T$104)</f>
        <v>0</v>
      </c>
      <c r="U100" s="33">
        <f>SUMIF('MONTHLY SHEET'!$C$5:$C$104,C100,'MONTHLY SHEET'!$U$5:$U$104)</f>
        <v>0</v>
      </c>
      <c r="V100" s="42">
        <f>SUMIF('MONTHLY SHEET'!$C$5:$C$104,C100,'MONTHLY SHEET'!$V$5:$V$104)</f>
        <v>0</v>
      </c>
      <c r="W100" s="43">
        <f t="shared" si="16"/>
        <v>0</v>
      </c>
      <c r="X100" s="119">
        <v>0</v>
      </c>
      <c r="Y100" s="119"/>
      <c r="Z100" s="119"/>
      <c r="AA100" s="32">
        <f t="shared" si="17"/>
        <v>0</v>
      </c>
      <c r="AB100" s="32">
        <f t="shared" si="18"/>
        <v>0</v>
      </c>
      <c r="AC100" s="119"/>
      <c r="AD100" s="32">
        <f t="shared" si="20"/>
        <v>0</v>
      </c>
      <c r="AE100" s="32">
        <f t="shared" si="19"/>
        <v>0</v>
      </c>
      <c r="AF100" s="143">
        <f t="shared" si="21"/>
        <v>0</v>
      </c>
      <c r="AG100" s="43">
        <f t="shared" si="22"/>
        <v>0</v>
      </c>
      <c r="AH100" s="122">
        <v>0</v>
      </c>
      <c r="AI100" s="93">
        <f t="shared" si="23"/>
        <v>0</v>
      </c>
      <c r="AJ100" s="91">
        <f t="shared" si="24"/>
        <v>0</v>
      </c>
      <c r="AK100" s="119"/>
      <c r="AL100" s="32">
        <f t="shared" si="25"/>
        <v>0</v>
      </c>
      <c r="AM100" s="33">
        <f>SUMIF('MONTHLY SHEET'!$C$5:$C$104,C100,'MONTHLY SHEET'!$W$5:$W$104)</f>
        <v>0</v>
      </c>
      <c r="AN100" s="30">
        <f t="shared" si="26"/>
        <v>0</v>
      </c>
      <c r="AO100" s="26">
        <f t="shared" si="27"/>
        <v>0</v>
      </c>
    </row>
    <row r="101" spans="2:41" ht="15.6" x14ac:dyDescent="0.3">
      <c r="B101" s="18">
        <v>97</v>
      </c>
      <c r="C101" s="40" t="str" cm="1">
        <f t="array" ref="C101">IFERROR(INDEX('MONTHLY SHEET'!$C$5:$C$104, MATCH(0, INDEX(COUNTIF(C$4:C100, 'MONTHLY SHEET'!$C$5:$C$104), 0, 0), 0)), "")</f>
        <v/>
      </c>
      <c r="D101" s="103"/>
      <c r="E101" s="117"/>
      <c r="F101" s="41">
        <f>SUMIF('MONTHLY SHEET'!$C$5:$C$104,C101,'MONTHLY SHEET'!$F$5:$F$104)</f>
        <v>0</v>
      </c>
      <c r="G101" s="33">
        <f>SUMIF('MONTHLY SHEET'!$C$5:$C$104,C101,'MONTHLY SHEET'!$G$5:$G$104)</f>
        <v>0</v>
      </c>
      <c r="H101" s="33">
        <f>SUMIF('MONTHLY SHEET'!$C$5:$C$104,C101,'MONTHLY SHEET'!$H$5:$H$104)</f>
        <v>0</v>
      </c>
      <c r="I101" s="33">
        <f>SUMIF('MONTHLY SHEET'!$C$5:$C$104,C101,'MONTHLY SHEET'!$I$5:$I$104)</f>
        <v>0</v>
      </c>
      <c r="J101" s="33">
        <f>SUMIF('MONTHLY SHEET'!$C$5:$C$104,C101,'MONTHLY SHEET'!$J$5:$J$104)</f>
        <v>0</v>
      </c>
      <c r="K101" s="33">
        <f>SUMIF('MONTHLY SHEET'!$C$5:$C$104,C101,'MONTHLY SHEET'!$K$5:$K$104)</f>
        <v>0</v>
      </c>
      <c r="L101" s="33">
        <f>SUMIF('MONTHLY SHEET'!$C$5:$C$104,C101,'MONTHLY SHEET'!$L$5:$L$104)</f>
        <v>0</v>
      </c>
      <c r="M101" s="33">
        <f>SUMIF('MONTHLY SHEET'!$C$5:$C$104,C101,'MONTHLY SHEET'!$M$5:$M$104)</f>
        <v>0</v>
      </c>
      <c r="N101" s="33">
        <f>SUMIF('MONTHLY SHEET'!$C$5:$C$104,C101,'MONTHLY SHEET'!$N$5:$N$104)</f>
        <v>0</v>
      </c>
      <c r="O101" s="33">
        <f>SUMIF('MONTHLY SHEET'!$C$5:$C$104,C101,'MONTHLY SHEET'!$O$5:$O$104)</f>
        <v>0</v>
      </c>
      <c r="P101" s="33">
        <f>SUMIF('MONTHLY SHEET'!$C$5:$C$104,C101,'MONTHLY SHEET'!$P$5:$P$104)</f>
        <v>0</v>
      </c>
      <c r="Q101" s="33">
        <f>SUMIF('MONTHLY SHEET'!$C$5:$C$104,C101,'MONTHLY SHEET'!$Q$5:$Q$104)</f>
        <v>0</v>
      </c>
      <c r="R101" s="33">
        <f>SUMIF('MONTHLY SHEET'!$C$5:$C$104,C101,'MONTHLY SHEET'!$R$5:$R$104)</f>
        <v>0</v>
      </c>
      <c r="S101" s="42">
        <f>SUMIF('MONTHLY SHEET'!$C$5:$C$104,C101,'MONTHLY SHEET'!$S$5:$S$104)</f>
        <v>0</v>
      </c>
      <c r="T101" s="83">
        <f>SUMIF('MONTHLY SHEET'!$C$5:$C$104,C101,'MONTHLY SHEET'!$T$5:$T$104)</f>
        <v>0</v>
      </c>
      <c r="U101" s="33">
        <f>SUMIF('MONTHLY SHEET'!$C$5:$C$104,C101,'MONTHLY SHEET'!$U$5:$U$104)</f>
        <v>0</v>
      </c>
      <c r="V101" s="42">
        <f>SUMIF('MONTHLY SHEET'!$C$5:$C$104,C101,'MONTHLY SHEET'!$V$5:$V$104)</f>
        <v>0</v>
      </c>
      <c r="W101" s="43">
        <f t="shared" si="16"/>
        <v>0</v>
      </c>
      <c r="X101" s="119">
        <v>0</v>
      </c>
      <c r="Y101" s="119"/>
      <c r="Z101" s="119"/>
      <c r="AA101" s="32">
        <f t="shared" ref="AA101:AA104" si="28">IF(AND(Y101="YES",Z101="YES"),0.1*(F101+G101+I101),IF(AND(Y101="YES",Z101="NO"),0.1*(F101+G101),IF(AND(Y101="NO",Z101="YES"),0.1*(F101+I101),0.1*F101)))</f>
        <v>0</v>
      </c>
      <c r="AB101" s="32">
        <f t="shared" ref="AB101:AB104" si="29">X101-AA101</f>
        <v>0</v>
      </c>
      <c r="AC101" s="119"/>
      <c r="AD101" s="32">
        <f t="shared" si="20"/>
        <v>0</v>
      </c>
      <c r="AE101" s="32">
        <f t="shared" ref="AE101:AE104" si="30">MIN(W101,AB101,AD101)</f>
        <v>0</v>
      </c>
      <c r="AF101" s="143">
        <f t="shared" si="21"/>
        <v>0</v>
      </c>
      <c r="AG101" s="43">
        <f t="shared" si="22"/>
        <v>0</v>
      </c>
      <c r="AH101" s="122">
        <v>0</v>
      </c>
      <c r="AI101" s="93">
        <f t="shared" si="23"/>
        <v>0</v>
      </c>
      <c r="AJ101" s="91">
        <f t="shared" si="24"/>
        <v>0</v>
      </c>
      <c r="AK101" s="119"/>
      <c r="AL101" s="32">
        <f t="shared" si="25"/>
        <v>0</v>
      </c>
      <c r="AM101" s="33">
        <f>SUMIF('MONTHLY SHEET'!$C$5:$C$104,C101,'MONTHLY SHEET'!$W$5:$W$104)</f>
        <v>0</v>
      </c>
      <c r="AN101" s="30">
        <f t="shared" si="26"/>
        <v>0</v>
      </c>
      <c r="AO101" s="26">
        <f t="shared" si="27"/>
        <v>0</v>
      </c>
    </row>
    <row r="102" spans="2:41" ht="15.6" x14ac:dyDescent="0.3">
      <c r="B102" s="18">
        <v>98</v>
      </c>
      <c r="C102" s="40" t="str" cm="1">
        <f t="array" ref="C102">IFERROR(INDEX('MONTHLY SHEET'!$C$5:$C$104, MATCH(0, INDEX(COUNTIF(C$4:C101, 'MONTHLY SHEET'!$C$5:$C$104), 0, 0), 0)), "")</f>
        <v/>
      </c>
      <c r="D102" s="103"/>
      <c r="E102" s="117"/>
      <c r="F102" s="41">
        <f>SUMIF('MONTHLY SHEET'!$C$5:$C$104,C102,'MONTHLY SHEET'!$F$5:$F$104)</f>
        <v>0</v>
      </c>
      <c r="G102" s="33">
        <f>SUMIF('MONTHLY SHEET'!$C$5:$C$104,C102,'MONTHLY SHEET'!$G$5:$G$104)</f>
        <v>0</v>
      </c>
      <c r="H102" s="33">
        <f>SUMIF('MONTHLY SHEET'!$C$5:$C$104,C102,'MONTHLY SHEET'!$H$5:$H$104)</f>
        <v>0</v>
      </c>
      <c r="I102" s="33">
        <f>SUMIF('MONTHLY SHEET'!$C$5:$C$104,C102,'MONTHLY SHEET'!$I$5:$I$104)</f>
        <v>0</v>
      </c>
      <c r="J102" s="33">
        <f>SUMIF('MONTHLY SHEET'!$C$5:$C$104,C102,'MONTHLY SHEET'!$J$5:$J$104)</f>
        <v>0</v>
      </c>
      <c r="K102" s="33">
        <f>SUMIF('MONTHLY SHEET'!$C$5:$C$104,C102,'MONTHLY SHEET'!$K$5:$K$104)</f>
        <v>0</v>
      </c>
      <c r="L102" s="33">
        <f>SUMIF('MONTHLY SHEET'!$C$5:$C$104,C102,'MONTHLY SHEET'!$L$5:$L$104)</f>
        <v>0</v>
      </c>
      <c r="M102" s="33">
        <f>SUMIF('MONTHLY SHEET'!$C$5:$C$104,C102,'MONTHLY SHEET'!$M$5:$M$104)</f>
        <v>0</v>
      </c>
      <c r="N102" s="33">
        <f>SUMIF('MONTHLY SHEET'!$C$5:$C$104,C102,'MONTHLY SHEET'!$N$5:$N$104)</f>
        <v>0</v>
      </c>
      <c r="O102" s="33">
        <f>SUMIF('MONTHLY SHEET'!$C$5:$C$104,C102,'MONTHLY SHEET'!$O$5:$O$104)</f>
        <v>0</v>
      </c>
      <c r="P102" s="33">
        <f>SUMIF('MONTHLY SHEET'!$C$5:$C$104,C102,'MONTHLY SHEET'!$P$5:$P$104)</f>
        <v>0</v>
      </c>
      <c r="Q102" s="33">
        <f>SUMIF('MONTHLY SHEET'!$C$5:$C$104,C102,'MONTHLY SHEET'!$Q$5:$Q$104)</f>
        <v>0</v>
      </c>
      <c r="R102" s="33">
        <f>SUMIF('MONTHLY SHEET'!$C$5:$C$104,C102,'MONTHLY SHEET'!$R$5:$R$104)</f>
        <v>0</v>
      </c>
      <c r="S102" s="42">
        <f>SUMIF('MONTHLY SHEET'!$C$5:$C$104,C102,'MONTHLY SHEET'!$S$5:$S$104)</f>
        <v>0</v>
      </c>
      <c r="T102" s="83">
        <f>SUMIF('MONTHLY SHEET'!$C$5:$C$104,C102,'MONTHLY SHEET'!$T$5:$T$104)</f>
        <v>0</v>
      </c>
      <c r="U102" s="33">
        <f>SUMIF('MONTHLY SHEET'!$C$5:$C$104,C102,'MONTHLY SHEET'!$U$5:$U$104)</f>
        <v>0</v>
      </c>
      <c r="V102" s="42">
        <f>SUMIF('MONTHLY SHEET'!$C$5:$C$104,C102,'MONTHLY SHEET'!$V$5:$V$104)</f>
        <v>0</v>
      </c>
      <c r="W102" s="43">
        <f t="shared" si="16"/>
        <v>0</v>
      </c>
      <c r="X102" s="119">
        <v>0</v>
      </c>
      <c r="Y102" s="119"/>
      <c r="Z102" s="119"/>
      <c r="AA102" s="32">
        <f t="shared" si="28"/>
        <v>0</v>
      </c>
      <c r="AB102" s="32">
        <f t="shared" si="29"/>
        <v>0</v>
      </c>
      <c r="AC102" s="119"/>
      <c r="AD102" s="32">
        <f t="shared" si="20"/>
        <v>0</v>
      </c>
      <c r="AE102" s="32">
        <f t="shared" si="30"/>
        <v>0</v>
      </c>
      <c r="AF102" s="143">
        <f t="shared" si="21"/>
        <v>0</v>
      </c>
      <c r="AG102" s="43">
        <f t="shared" si="22"/>
        <v>0</v>
      </c>
      <c r="AH102" s="122">
        <v>0</v>
      </c>
      <c r="AI102" s="93">
        <f t="shared" si="23"/>
        <v>0</v>
      </c>
      <c r="AJ102" s="91">
        <f t="shared" si="24"/>
        <v>0</v>
      </c>
      <c r="AK102" s="119"/>
      <c r="AL102" s="32">
        <f t="shared" si="25"/>
        <v>0</v>
      </c>
      <c r="AM102" s="33">
        <f>SUMIF('MONTHLY SHEET'!$C$5:$C$104,C102,'MONTHLY SHEET'!$W$5:$W$104)</f>
        <v>0</v>
      </c>
      <c r="AN102" s="30">
        <f t="shared" si="26"/>
        <v>0</v>
      </c>
      <c r="AO102" s="26">
        <f t="shared" si="27"/>
        <v>0</v>
      </c>
    </row>
    <row r="103" spans="2:41" ht="15.6" x14ac:dyDescent="0.3">
      <c r="B103" s="18">
        <v>99</v>
      </c>
      <c r="C103" s="40" t="str" cm="1">
        <f t="array" ref="C103">IFERROR(INDEX('MONTHLY SHEET'!$C$5:$C$104, MATCH(0, INDEX(COUNTIF(C$4:C102, 'MONTHLY SHEET'!$C$5:$C$104), 0, 0), 0)), "")</f>
        <v/>
      </c>
      <c r="D103" s="103"/>
      <c r="E103" s="117"/>
      <c r="F103" s="41">
        <f>SUMIF('MONTHLY SHEET'!$C$5:$C$104,C103,'MONTHLY SHEET'!$F$5:$F$104)</f>
        <v>0</v>
      </c>
      <c r="G103" s="33">
        <f>SUMIF('MONTHLY SHEET'!$C$5:$C$104,C103,'MONTHLY SHEET'!$G$5:$G$104)</f>
        <v>0</v>
      </c>
      <c r="H103" s="33">
        <f>SUMIF('MONTHLY SHEET'!$C$5:$C$104,C103,'MONTHLY SHEET'!$H$5:$H$104)</f>
        <v>0</v>
      </c>
      <c r="I103" s="33">
        <f>SUMIF('MONTHLY SHEET'!$C$5:$C$104,C103,'MONTHLY SHEET'!$I$5:$I$104)</f>
        <v>0</v>
      </c>
      <c r="J103" s="33">
        <f>SUMIF('MONTHLY SHEET'!$C$5:$C$104,C103,'MONTHLY SHEET'!$J$5:$J$104)</f>
        <v>0</v>
      </c>
      <c r="K103" s="33">
        <f>SUMIF('MONTHLY SHEET'!$C$5:$C$104,C103,'MONTHLY SHEET'!$K$5:$K$104)</f>
        <v>0</v>
      </c>
      <c r="L103" s="33">
        <f>SUMIF('MONTHLY SHEET'!$C$5:$C$104,C103,'MONTHLY SHEET'!$L$5:$L$104)</f>
        <v>0</v>
      </c>
      <c r="M103" s="33">
        <f>SUMIF('MONTHLY SHEET'!$C$5:$C$104,C103,'MONTHLY SHEET'!$M$5:$M$104)</f>
        <v>0</v>
      </c>
      <c r="N103" s="33">
        <f>SUMIF('MONTHLY SHEET'!$C$5:$C$104,C103,'MONTHLY SHEET'!$N$5:$N$104)</f>
        <v>0</v>
      </c>
      <c r="O103" s="33">
        <f>SUMIF('MONTHLY SHEET'!$C$5:$C$104,C103,'MONTHLY SHEET'!$O$5:$O$104)</f>
        <v>0</v>
      </c>
      <c r="P103" s="33">
        <f>SUMIF('MONTHLY SHEET'!$C$5:$C$104,C103,'MONTHLY SHEET'!$P$5:$P$104)</f>
        <v>0</v>
      </c>
      <c r="Q103" s="33">
        <f>SUMIF('MONTHLY SHEET'!$C$5:$C$104,C103,'MONTHLY SHEET'!$Q$5:$Q$104)</f>
        <v>0</v>
      </c>
      <c r="R103" s="33">
        <f>SUMIF('MONTHLY SHEET'!$C$5:$C$104,C103,'MONTHLY SHEET'!$R$5:$R$104)</f>
        <v>0</v>
      </c>
      <c r="S103" s="42">
        <f>SUMIF('MONTHLY SHEET'!$C$5:$C$104,C103,'MONTHLY SHEET'!$S$5:$S$104)</f>
        <v>0</v>
      </c>
      <c r="T103" s="83">
        <f>SUMIF('MONTHLY SHEET'!$C$5:$C$104,C103,'MONTHLY SHEET'!$T$5:$T$104)</f>
        <v>0</v>
      </c>
      <c r="U103" s="33">
        <f>SUMIF('MONTHLY SHEET'!$C$5:$C$104,C103,'MONTHLY SHEET'!$U$5:$U$104)</f>
        <v>0</v>
      </c>
      <c r="V103" s="42">
        <f>SUMIF('MONTHLY SHEET'!$C$5:$C$104,C103,'MONTHLY SHEET'!$V$5:$V$104)</f>
        <v>0</v>
      </c>
      <c r="W103" s="43">
        <f t="shared" si="16"/>
        <v>0</v>
      </c>
      <c r="X103" s="119">
        <v>0</v>
      </c>
      <c r="Y103" s="119"/>
      <c r="Z103" s="119"/>
      <c r="AA103" s="32">
        <f t="shared" si="28"/>
        <v>0</v>
      </c>
      <c r="AB103" s="32">
        <f t="shared" si="29"/>
        <v>0</v>
      </c>
      <c r="AC103" s="119"/>
      <c r="AD103" s="32">
        <f t="shared" si="20"/>
        <v>0</v>
      </c>
      <c r="AE103" s="32">
        <f t="shared" si="30"/>
        <v>0</v>
      </c>
      <c r="AF103" s="143">
        <f t="shared" si="21"/>
        <v>0</v>
      </c>
      <c r="AG103" s="43">
        <f t="shared" si="22"/>
        <v>0</v>
      </c>
      <c r="AH103" s="122">
        <v>0</v>
      </c>
      <c r="AI103" s="93">
        <f t="shared" si="23"/>
        <v>0</v>
      </c>
      <c r="AJ103" s="91">
        <f t="shared" si="24"/>
        <v>0</v>
      </c>
      <c r="AK103" s="119"/>
      <c r="AL103" s="32">
        <f t="shared" si="25"/>
        <v>0</v>
      </c>
      <c r="AM103" s="33">
        <f>SUMIF('MONTHLY SHEET'!$C$5:$C$104,C103,'MONTHLY SHEET'!$W$5:$W$104)</f>
        <v>0</v>
      </c>
      <c r="AN103" s="30">
        <f t="shared" si="26"/>
        <v>0</v>
      </c>
      <c r="AO103" s="26">
        <f t="shared" si="27"/>
        <v>0</v>
      </c>
    </row>
    <row r="104" spans="2:41" ht="16.2" thickBot="1" x14ac:dyDescent="0.35">
      <c r="B104" s="19">
        <v>100</v>
      </c>
      <c r="C104" s="44" t="str" cm="1">
        <f t="array" ref="C104">IFERROR(INDEX('MONTHLY SHEET'!$C$5:$C$104, MATCH(0, INDEX(COUNTIF(C$4:C103, 'MONTHLY SHEET'!$C$5:$C$104), 0, 0), 0)), "")</f>
        <v/>
      </c>
      <c r="D104" s="105"/>
      <c r="E104" s="118"/>
      <c r="F104" s="45">
        <f>SUMIF('MONTHLY SHEET'!$C$5:$C$104,C104,'MONTHLY SHEET'!$F$5:$F$104)</f>
        <v>0</v>
      </c>
      <c r="G104" s="35">
        <f>SUMIF('MONTHLY SHEET'!$C$5:$C$104,C104,'MONTHLY SHEET'!$G$5:$G$104)</f>
        <v>0</v>
      </c>
      <c r="H104" s="35">
        <f>SUMIF('MONTHLY SHEET'!$C$5:$C$104,C104,'MONTHLY SHEET'!$H$5:$H$104)</f>
        <v>0</v>
      </c>
      <c r="I104" s="35">
        <f>SUMIF('MONTHLY SHEET'!$C$5:$C$104,C104,'MONTHLY SHEET'!$I$5:$I$104)</f>
        <v>0</v>
      </c>
      <c r="J104" s="35">
        <f>SUMIF('MONTHLY SHEET'!$C$5:$C$104,C104,'MONTHLY SHEET'!$J$5:$J$104)</f>
        <v>0</v>
      </c>
      <c r="K104" s="35">
        <f>SUMIF('MONTHLY SHEET'!$C$5:$C$104,C104,'MONTHLY SHEET'!$K$5:$K$104)</f>
        <v>0</v>
      </c>
      <c r="L104" s="35">
        <f>SUMIF('MONTHLY SHEET'!$C$5:$C$104,C104,'MONTHLY SHEET'!$L$5:$L$104)</f>
        <v>0</v>
      </c>
      <c r="M104" s="35">
        <f>SUMIF('MONTHLY SHEET'!$C$5:$C$104,C104,'MONTHLY SHEET'!$M$5:$M$104)</f>
        <v>0</v>
      </c>
      <c r="N104" s="35">
        <f>SUMIF('MONTHLY SHEET'!$C$5:$C$104,C104,'MONTHLY SHEET'!$N$5:$N$104)</f>
        <v>0</v>
      </c>
      <c r="O104" s="35">
        <f>SUMIF('MONTHLY SHEET'!$C$5:$C$104,C104,'MONTHLY SHEET'!$O$5:$O$104)</f>
        <v>0</v>
      </c>
      <c r="P104" s="35">
        <f>SUMIF('MONTHLY SHEET'!$C$5:$C$104,C104,'MONTHLY SHEET'!$P$5:$P$104)</f>
        <v>0</v>
      </c>
      <c r="Q104" s="35">
        <f>SUMIF('MONTHLY SHEET'!$C$5:$C$104,C104,'MONTHLY SHEET'!$Q$5:$Q$104)</f>
        <v>0</v>
      </c>
      <c r="R104" s="35">
        <f>SUMIF('MONTHLY SHEET'!$C$5:$C$104,C104,'MONTHLY SHEET'!$R$5:$R$104)</f>
        <v>0</v>
      </c>
      <c r="S104" s="46">
        <f>SUMIF('MONTHLY SHEET'!$C$5:$C$104,C104,'MONTHLY SHEET'!$S$5:$S$104)</f>
        <v>0</v>
      </c>
      <c r="T104" s="84">
        <f>SUMIF('MONTHLY SHEET'!$C$5:$C$104,C104,'MONTHLY SHEET'!$T$5:$T$104)</f>
        <v>0</v>
      </c>
      <c r="U104" s="35">
        <f>SUMIF('MONTHLY SHEET'!$C$5:$C$104,C104,'MONTHLY SHEET'!$U$5:$U$104)</f>
        <v>0</v>
      </c>
      <c r="V104" s="46">
        <f>SUMIF('MONTHLY SHEET'!$C$5:$C$104,C104,'MONTHLY SHEET'!$V$5:$V$104)</f>
        <v>0</v>
      </c>
      <c r="W104" s="47">
        <f t="shared" si="16"/>
        <v>0</v>
      </c>
      <c r="X104" s="120">
        <v>0</v>
      </c>
      <c r="Y104" s="120"/>
      <c r="Z104" s="120"/>
      <c r="AA104" s="34">
        <f t="shared" si="28"/>
        <v>0</v>
      </c>
      <c r="AB104" s="34">
        <f t="shared" si="29"/>
        <v>0</v>
      </c>
      <c r="AC104" s="120"/>
      <c r="AD104" s="34">
        <f t="shared" si="20"/>
        <v>0</v>
      </c>
      <c r="AE104" s="34">
        <f t="shared" si="30"/>
        <v>0</v>
      </c>
      <c r="AF104" s="144">
        <f t="shared" si="21"/>
        <v>0</v>
      </c>
      <c r="AG104" s="47">
        <f t="shared" si="22"/>
        <v>0</v>
      </c>
      <c r="AH104" s="123">
        <v>0</v>
      </c>
      <c r="AI104" s="94">
        <f t="shared" si="23"/>
        <v>0</v>
      </c>
      <c r="AJ104" s="92">
        <f t="shared" si="24"/>
        <v>0</v>
      </c>
      <c r="AK104" s="120"/>
      <c r="AL104" s="34">
        <f t="shared" si="25"/>
        <v>0</v>
      </c>
      <c r="AM104" s="35">
        <f>SUMIF('MONTHLY SHEET'!$C$5:$C$104,C104,'MONTHLY SHEET'!$W$5:$W$104)</f>
        <v>0</v>
      </c>
      <c r="AN104" s="31">
        <f t="shared" si="26"/>
        <v>0</v>
      </c>
      <c r="AO104" s="27">
        <f t="shared" si="27"/>
        <v>0</v>
      </c>
    </row>
  </sheetData>
  <sheetProtection algorithmName="SHA-512" hashValue="jmjHYSxdk5/vPHjcMkBwOwaRBhV+4P2JWA1/q7njFSluj7ihhivMRhDDWwpFaA/m+7Y5MgT79rQiSTWBAHWYHw==" saltValue="hmkPc56rLwnL6r6t7e/ihg==" spinCount="100000" sheet="1" objects="1" scenarios="1" insertRows="0"/>
  <mergeCells count="8">
    <mergeCell ref="B2:AO2"/>
    <mergeCell ref="AO3:AO4"/>
    <mergeCell ref="F3:S3"/>
    <mergeCell ref="T3:V3"/>
    <mergeCell ref="W3:AF3"/>
    <mergeCell ref="AJ3:AN3"/>
    <mergeCell ref="B3:E3"/>
    <mergeCell ref="AG3:AI3"/>
  </mergeCells>
  <dataValidations count="2">
    <dataValidation type="list" allowBlank="1" showInputMessage="1" showErrorMessage="1" sqref="AC5:AC104 Y5:Z104 D5:E104" xr:uid="{3482BB02-7280-4D78-8010-C503F863ED1A}">
      <formula1>"YES, NO"</formula1>
    </dataValidation>
    <dataValidation type="list" allowBlank="1" showInputMessage="1" showErrorMessage="1" sqref="AK5:AK104" xr:uid="{04EEE136-73A5-47DF-99EA-2637B847240A}">
      <formula1>"GOVERNMENT, OTHER"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CCFF5-862A-4637-B706-9544BDD7F3AC}">
  <dimension ref="B1:AB104"/>
  <sheetViews>
    <sheetView zoomScaleNormal="100" workbookViewId="0">
      <selection activeCell="F21" sqref="F21"/>
    </sheetView>
  </sheetViews>
  <sheetFormatPr defaultRowHeight="14.4" x14ac:dyDescent="0.3"/>
  <cols>
    <col min="2" max="24" width="29.33203125" customWidth="1"/>
  </cols>
  <sheetData>
    <row r="1" spans="2:28" ht="15" thickBot="1" x14ac:dyDescent="0.35"/>
    <row r="2" spans="2:28" ht="34.799999999999997" thickBot="1" x14ac:dyDescent="0.85">
      <c r="B2" s="183" t="s">
        <v>4</v>
      </c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5"/>
    </row>
    <row r="3" spans="2:28" s="2" customFormat="1" ht="21.6" hidden="1" thickBot="1" x14ac:dyDescent="0.55000000000000004">
      <c r="B3" s="10" t="s">
        <v>27</v>
      </c>
      <c r="C3" s="10" t="s">
        <v>28</v>
      </c>
      <c r="D3" s="10" t="s">
        <v>29</v>
      </c>
      <c r="E3" s="10" t="s">
        <v>30</v>
      </c>
      <c r="F3" s="12" t="s">
        <v>27</v>
      </c>
      <c r="G3" s="13" t="s">
        <v>28</v>
      </c>
      <c r="H3" s="13" t="s">
        <v>29</v>
      </c>
      <c r="I3" s="13" t="s">
        <v>30</v>
      </c>
      <c r="J3" s="13" t="s">
        <v>31</v>
      </c>
      <c r="K3" s="13" t="s">
        <v>32</v>
      </c>
      <c r="L3" s="13" t="s">
        <v>33</v>
      </c>
      <c r="M3" s="13" t="s">
        <v>34</v>
      </c>
      <c r="N3" s="13" t="s">
        <v>35</v>
      </c>
      <c r="O3" s="13" t="s">
        <v>36</v>
      </c>
      <c r="P3" s="21" t="s">
        <v>56</v>
      </c>
      <c r="Q3" s="73" t="s">
        <v>92</v>
      </c>
      <c r="R3" s="13" t="s">
        <v>37</v>
      </c>
      <c r="S3" s="13" t="s">
        <v>38</v>
      </c>
      <c r="T3" s="15" t="s">
        <v>27</v>
      </c>
      <c r="U3" s="15" t="s">
        <v>28</v>
      </c>
      <c r="V3" s="15" t="s">
        <v>29</v>
      </c>
      <c r="W3" s="15" t="s">
        <v>30</v>
      </c>
      <c r="X3" s="17" t="s">
        <v>27</v>
      </c>
    </row>
    <row r="4" spans="2:28" ht="30.6" thickBot="1" x14ac:dyDescent="0.35">
      <c r="B4" s="8" t="s">
        <v>19</v>
      </c>
      <c r="C4" s="3" t="s">
        <v>0</v>
      </c>
      <c r="D4" s="3" t="s">
        <v>18</v>
      </c>
      <c r="E4" s="9" t="s">
        <v>2</v>
      </c>
      <c r="F4" s="4" t="s">
        <v>1</v>
      </c>
      <c r="G4" s="5" t="s">
        <v>8</v>
      </c>
      <c r="H4" s="5" t="s">
        <v>14</v>
      </c>
      <c r="I4" s="5" t="s">
        <v>44</v>
      </c>
      <c r="J4" s="5" t="s">
        <v>21</v>
      </c>
      <c r="K4" s="5" t="s">
        <v>7</v>
      </c>
      <c r="L4" s="5" t="s">
        <v>13</v>
      </c>
      <c r="M4" s="5" t="s">
        <v>9</v>
      </c>
      <c r="N4" s="5" t="s">
        <v>15</v>
      </c>
      <c r="O4" s="5" t="s">
        <v>5</v>
      </c>
      <c r="P4" s="5" t="s">
        <v>57</v>
      </c>
      <c r="Q4" s="5" t="s">
        <v>93</v>
      </c>
      <c r="R4" s="5" t="s">
        <v>20</v>
      </c>
      <c r="S4" s="11" t="s">
        <v>17</v>
      </c>
      <c r="T4" s="7" t="s">
        <v>10</v>
      </c>
      <c r="U4" s="6" t="s">
        <v>11</v>
      </c>
      <c r="V4" s="6" t="s">
        <v>16</v>
      </c>
      <c r="W4" s="14" t="s">
        <v>12</v>
      </c>
      <c r="X4" s="16" t="s">
        <v>22</v>
      </c>
      <c r="Y4" s="1"/>
      <c r="Z4" s="1"/>
      <c r="AA4" s="1"/>
      <c r="AB4" s="1"/>
    </row>
    <row r="5" spans="2:28" ht="15.6" x14ac:dyDescent="0.3">
      <c r="B5" s="74">
        <v>1</v>
      </c>
      <c r="C5" s="99"/>
      <c r="D5" s="100"/>
      <c r="E5" s="75" t="str">
        <f>IF(MONTH(D5)&gt;3,YEAR(D5)&amp;"-"&amp;YEAR(D5)+1,YEAR(D5)-1&amp;"-"&amp;YEAR(D5))</f>
        <v>1899-1900</v>
      </c>
      <c r="F5" s="106">
        <v>0</v>
      </c>
      <c r="G5" s="107">
        <v>0</v>
      </c>
      <c r="H5" s="107">
        <v>0</v>
      </c>
      <c r="I5" s="107">
        <v>0</v>
      </c>
      <c r="J5" s="107">
        <v>0</v>
      </c>
      <c r="K5" s="107">
        <v>0</v>
      </c>
      <c r="L5" s="107">
        <v>0</v>
      </c>
      <c r="M5" s="107">
        <v>0</v>
      </c>
      <c r="N5" s="107">
        <v>0</v>
      </c>
      <c r="O5" s="107">
        <v>0</v>
      </c>
      <c r="P5" s="107">
        <v>0</v>
      </c>
      <c r="Q5" s="107">
        <v>0</v>
      </c>
      <c r="R5" s="107">
        <v>0</v>
      </c>
      <c r="S5" s="108">
        <v>0</v>
      </c>
      <c r="T5" s="106">
        <v>0</v>
      </c>
      <c r="U5" s="107">
        <v>0</v>
      </c>
      <c r="V5" s="107">
        <v>0</v>
      </c>
      <c r="W5" s="108">
        <v>0</v>
      </c>
      <c r="X5" s="22">
        <f>IFERROR(ROUND(SUM(F5:S5)-SUM(T5:W5),0),0)</f>
        <v>0</v>
      </c>
    </row>
    <row r="6" spans="2:28" ht="15.6" x14ac:dyDescent="0.3">
      <c r="B6" s="76">
        <v>2</v>
      </c>
      <c r="C6" s="101"/>
      <c r="D6" s="102"/>
      <c r="E6" s="77" t="str">
        <f t="shared" ref="E6:E59" si="0">IF(MONTH(D6)&gt;3,YEAR(D6)&amp;"-"&amp;YEAR(D6)+1,YEAR(D6)-1&amp;"-"&amp;YEAR(D6))</f>
        <v>1899-1900</v>
      </c>
      <c r="F6" s="109">
        <v>0</v>
      </c>
      <c r="G6" s="110">
        <v>0</v>
      </c>
      <c r="H6" s="110">
        <v>0</v>
      </c>
      <c r="I6" s="110">
        <v>0</v>
      </c>
      <c r="J6" s="110">
        <v>0</v>
      </c>
      <c r="K6" s="110">
        <v>0</v>
      </c>
      <c r="L6" s="110">
        <v>0</v>
      </c>
      <c r="M6" s="110">
        <v>0</v>
      </c>
      <c r="N6" s="110">
        <v>0</v>
      </c>
      <c r="O6" s="110">
        <v>0</v>
      </c>
      <c r="P6" s="110">
        <v>0</v>
      </c>
      <c r="Q6" s="110">
        <v>0</v>
      </c>
      <c r="R6" s="110">
        <v>0</v>
      </c>
      <c r="S6" s="111">
        <v>0</v>
      </c>
      <c r="T6" s="109">
        <v>0</v>
      </c>
      <c r="U6" s="110">
        <v>0</v>
      </c>
      <c r="V6" s="110">
        <v>0</v>
      </c>
      <c r="W6" s="111">
        <v>0</v>
      </c>
      <c r="X6" s="23">
        <f t="shared" ref="X6:X69" si="1">IFERROR(ROUND(SUM(F6:S6)-SUM(T6:W6),0),0)</f>
        <v>0</v>
      </c>
    </row>
    <row r="7" spans="2:28" ht="15.6" x14ac:dyDescent="0.3">
      <c r="B7" s="76">
        <v>3</v>
      </c>
      <c r="C7" s="101"/>
      <c r="D7" s="102"/>
      <c r="E7" s="77" t="str">
        <f t="shared" si="0"/>
        <v>1899-1900</v>
      </c>
      <c r="F7" s="109">
        <v>0</v>
      </c>
      <c r="G7" s="110">
        <v>0</v>
      </c>
      <c r="H7" s="110">
        <v>0</v>
      </c>
      <c r="I7" s="110">
        <v>0</v>
      </c>
      <c r="J7" s="110">
        <v>0</v>
      </c>
      <c r="K7" s="110">
        <v>0</v>
      </c>
      <c r="L7" s="110">
        <v>0</v>
      </c>
      <c r="M7" s="110">
        <v>0</v>
      </c>
      <c r="N7" s="110">
        <v>0</v>
      </c>
      <c r="O7" s="110">
        <v>0</v>
      </c>
      <c r="P7" s="110">
        <v>0</v>
      </c>
      <c r="Q7" s="110">
        <v>0</v>
      </c>
      <c r="R7" s="110">
        <v>0</v>
      </c>
      <c r="S7" s="111">
        <v>0</v>
      </c>
      <c r="T7" s="109">
        <v>0</v>
      </c>
      <c r="U7" s="110">
        <v>0</v>
      </c>
      <c r="V7" s="110">
        <v>0</v>
      </c>
      <c r="W7" s="111">
        <v>0</v>
      </c>
      <c r="X7" s="23">
        <f t="shared" si="1"/>
        <v>0</v>
      </c>
    </row>
    <row r="8" spans="2:28" ht="15.6" x14ac:dyDescent="0.3">
      <c r="B8" s="76">
        <v>4</v>
      </c>
      <c r="C8" s="101"/>
      <c r="D8" s="102"/>
      <c r="E8" s="77" t="str">
        <f t="shared" si="0"/>
        <v>1899-1900</v>
      </c>
      <c r="F8" s="109">
        <v>0</v>
      </c>
      <c r="G8" s="110">
        <v>0</v>
      </c>
      <c r="H8" s="110">
        <v>0</v>
      </c>
      <c r="I8" s="110">
        <v>0</v>
      </c>
      <c r="J8" s="110">
        <v>0</v>
      </c>
      <c r="K8" s="110">
        <v>0</v>
      </c>
      <c r="L8" s="110">
        <v>0</v>
      </c>
      <c r="M8" s="110">
        <v>0</v>
      </c>
      <c r="N8" s="110">
        <v>0</v>
      </c>
      <c r="O8" s="110">
        <v>0</v>
      </c>
      <c r="P8" s="110">
        <v>0</v>
      </c>
      <c r="Q8" s="110">
        <v>0</v>
      </c>
      <c r="R8" s="110">
        <v>0</v>
      </c>
      <c r="S8" s="111">
        <v>0</v>
      </c>
      <c r="T8" s="109">
        <v>0</v>
      </c>
      <c r="U8" s="110">
        <v>0</v>
      </c>
      <c r="V8" s="110">
        <v>0</v>
      </c>
      <c r="W8" s="111">
        <v>0</v>
      </c>
      <c r="X8" s="23">
        <f t="shared" si="1"/>
        <v>0</v>
      </c>
    </row>
    <row r="9" spans="2:28" ht="15.6" x14ac:dyDescent="0.3">
      <c r="B9" s="76">
        <v>5</v>
      </c>
      <c r="C9" s="101"/>
      <c r="D9" s="102"/>
      <c r="E9" s="77" t="str">
        <f t="shared" si="0"/>
        <v>1899-1900</v>
      </c>
      <c r="F9" s="109">
        <v>0</v>
      </c>
      <c r="G9" s="110">
        <v>0</v>
      </c>
      <c r="H9" s="110">
        <v>0</v>
      </c>
      <c r="I9" s="110">
        <v>0</v>
      </c>
      <c r="J9" s="110">
        <v>0</v>
      </c>
      <c r="K9" s="110">
        <v>0</v>
      </c>
      <c r="L9" s="110">
        <v>0</v>
      </c>
      <c r="M9" s="110">
        <v>0</v>
      </c>
      <c r="N9" s="110">
        <v>0</v>
      </c>
      <c r="O9" s="110">
        <v>0</v>
      </c>
      <c r="P9" s="110">
        <v>0</v>
      </c>
      <c r="Q9" s="110">
        <v>0</v>
      </c>
      <c r="R9" s="110">
        <v>0</v>
      </c>
      <c r="S9" s="111">
        <v>0</v>
      </c>
      <c r="T9" s="109">
        <v>0</v>
      </c>
      <c r="U9" s="110">
        <v>0</v>
      </c>
      <c r="V9" s="110">
        <v>0</v>
      </c>
      <c r="W9" s="111">
        <v>0</v>
      </c>
      <c r="X9" s="23">
        <f t="shared" si="1"/>
        <v>0</v>
      </c>
    </row>
    <row r="10" spans="2:28" ht="15.6" x14ac:dyDescent="0.3">
      <c r="B10" s="76">
        <v>6</v>
      </c>
      <c r="C10" s="101"/>
      <c r="D10" s="102"/>
      <c r="E10" s="77" t="str">
        <f t="shared" si="0"/>
        <v>1899-1900</v>
      </c>
      <c r="F10" s="109">
        <v>0</v>
      </c>
      <c r="G10" s="110">
        <v>0</v>
      </c>
      <c r="H10" s="110">
        <v>0</v>
      </c>
      <c r="I10" s="110">
        <v>0</v>
      </c>
      <c r="J10" s="110">
        <v>0</v>
      </c>
      <c r="K10" s="110">
        <v>0</v>
      </c>
      <c r="L10" s="110">
        <v>0</v>
      </c>
      <c r="M10" s="110">
        <v>0</v>
      </c>
      <c r="N10" s="110">
        <v>0</v>
      </c>
      <c r="O10" s="110">
        <v>0</v>
      </c>
      <c r="P10" s="110">
        <v>0</v>
      </c>
      <c r="Q10" s="110">
        <v>0</v>
      </c>
      <c r="R10" s="110">
        <v>0</v>
      </c>
      <c r="S10" s="111">
        <v>0</v>
      </c>
      <c r="T10" s="109">
        <v>0</v>
      </c>
      <c r="U10" s="110">
        <v>0</v>
      </c>
      <c r="V10" s="110">
        <v>0</v>
      </c>
      <c r="W10" s="111">
        <v>0</v>
      </c>
      <c r="X10" s="23">
        <f t="shared" si="1"/>
        <v>0</v>
      </c>
    </row>
    <row r="11" spans="2:28" ht="15.6" x14ac:dyDescent="0.3">
      <c r="B11" s="76">
        <v>7</v>
      </c>
      <c r="C11" s="101"/>
      <c r="D11" s="102"/>
      <c r="E11" s="77" t="str">
        <f t="shared" si="0"/>
        <v>1899-1900</v>
      </c>
      <c r="F11" s="109">
        <v>0</v>
      </c>
      <c r="G11" s="110">
        <v>0</v>
      </c>
      <c r="H11" s="110">
        <v>0</v>
      </c>
      <c r="I11" s="110">
        <v>0</v>
      </c>
      <c r="J11" s="110">
        <v>0</v>
      </c>
      <c r="K11" s="110">
        <v>0</v>
      </c>
      <c r="L11" s="110">
        <v>0</v>
      </c>
      <c r="M11" s="110">
        <v>0</v>
      </c>
      <c r="N11" s="110">
        <v>0</v>
      </c>
      <c r="O11" s="110">
        <v>0</v>
      </c>
      <c r="P11" s="110">
        <v>0</v>
      </c>
      <c r="Q11" s="110">
        <v>0</v>
      </c>
      <c r="R11" s="110">
        <v>0</v>
      </c>
      <c r="S11" s="111">
        <v>0</v>
      </c>
      <c r="T11" s="109">
        <v>0</v>
      </c>
      <c r="U11" s="110">
        <v>0</v>
      </c>
      <c r="V11" s="110">
        <v>0</v>
      </c>
      <c r="W11" s="111">
        <v>0</v>
      </c>
      <c r="X11" s="23">
        <f t="shared" si="1"/>
        <v>0</v>
      </c>
    </row>
    <row r="12" spans="2:28" ht="15.6" x14ac:dyDescent="0.3">
      <c r="B12" s="76">
        <v>8</v>
      </c>
      <c r="C12" s="101"/>
      <c r="D12" s="102"/>
      <c r="E12" s="77" t="str">
        <f t="shared" si="0"/>
        <v>1899-1900</v>
      </c>
      <c r="F12" s="109">
        <v>0</v>
      </c>
      <c r="G12" s="110">
        <v>0</v>
      </c>
      <c r="H12" s="110">
        <v>0</v>
      </c>
      <c r="I12" s="110">
        <v>0</v>
      </c>
      <c r="J12" s="110">
        <v>0</v>
      </c>
      <c r="K12" s="110">
        <v>0</v>
      </c>
      <c r="L12" s="110">
        <v>0</v>
      </c>
      <c r="M12" s="110">
        <v>0</v>
      </c>
      <c r="N12" s="110">
        <v>0</v>
      </c>
      <c r="O12" s="110">
        <v>0</v>
      </c>
      <c r="P12" s="110">
        <v>0</v>
      </c>
      <c r="Q12" s="110">
        <v>0</v>
      </c>
      <c r="R12" s="110">
        <v>0</v>
      </c>
      <c r="S12" s="111">
        <v>0</v>
      </c>
      <c r="T12" s="109">
        <v>0</v>
      </c>
      <c r="U12" s="110">
        <v>0</v>
      </c>
      <c r="V12" s="110">
        <v>0</v>
      </c>
      <c r="W12" s="111">
        <v>0</v>
      </c>
      <c r="X12" s="23">
        <f t="shared" si="1"/>
        <v>0</v>
      </c>
    </row>
    <row r="13" spans="2:28" ht="15.6" x14ac:dyDescent="0.3">
      <c r="B13" s="76">
        <v>9</v>
      </c>
      <c r="C13" s="101"/>
      <c r="D13" s="102"/>
      <c r="E13" s="77" t="str">
        <f t="shared" si="0"/>
        <v>1899-1900</v>
      </c>
      <c r="F13" s="109">
        <v>0</v>
      </c>
      <c r="G13" s="110">
        <v>0</v>
      </c>
      <c r="H13" s="110">
        <v>0</v>
      </c>
      <c r="I13" s="110">
        <v>0</v>
      </c>
      <c r="J13" s="110">
        <v>0</v>
      </c>
      <c r="K13" s="110">
        <v>0</v>
      </c>
      <c r="L13" s="110">
        <v>0</v>
      </c>
      <c r="M13" s="110">
        <v>0</v>
      </c>
      <c r="N13" s="110">
        <v>0</v>
      </c>
      <c r="O13" s="110">
        <v>0</v>
      </c>
      <c r="P13" s="110">
        <v>0</v>
      </c>
      <c r="Q13" s="110">
        <v>0</v>
      </c>
      <c r="R13" s="110">
        <v>0</v>
      </c>
      <c r="S13" s="111">
        <v>0</v>
      </c>
      <c r="T13" s="109">
        <v>0</v>
      </c>
      <c r="U13" s="110">
        <v>0</v>
      </c>
      <c r="V13" s="110">
        <v>0</v>
      </c>
      <c r="W13" s="111">
        <v>0</v>
      </c>
      <c r="X13" s="23">
        <f t="shared" si="1"/>
        <v>0</v>
      </c>
    </row>
    <row r="14" spans="2:28" ht="15.6" x14ac:dyDescent="0.3">
      <c r="B14" s="76">
        <v>10</v>
      </c>
      <c r="C14" s="101"/>
      <c r="D14" s="102"/>
      <c r="E14" s="77" t="str">
        <f t="shared" si="0"/>
        <v>1899-1900</v>
      </c>
      <c r="F14" s="109">
        <v>0</v>
      </c>
      <c r="G14" s="110">
        <v>0</v>
      </c>
      <c r="H14" s="110">
        <v>0</v>
      </c>
      <c r="I14" s="110">
        <v>0</v>
      </c>
      <c r="J14" s="110">
        <v>0</v>
      </c>
      <c r="K14" s="110">
        <v>0</v>
      </c>
      <c r="L14" s="110">
        <v>0</v>
      </c>
      <c r="M14" s="110">
        <v>0</v>
      </c>
      <c r="N14" s="110">
        <v>0</v>
      </c>
      <c r="O14" s="110">
        <v>0</v>
      </c>
      <c r="P14" s="110">
        <v>0</v>
      </c>
      <c r="Q14" s="110">
        <v>0</v>
      </c>
      <c r="R14" s="110">
        <v>0</v>
      </c>
      <c r="S14" s="111">
        <v>0</v>
      </c>
      <c r="T14" s="109">
        <v>0</v>
      </c>
      <c r="U14" s="110">
        <v>0</v>
      </c>
      <c r="V14" s="110">
        <v>0</v>
      </c>
      <c r="W14" s="111">
        <v>0</v>
      </c>
      <c r="X14" s="23">
        <f t="shared" si="1"/>
        <v>0</v>
      </c>
    </row>
    <row r="15" spans="2:28" ht="15.6" x14ac:dyDescent="0.3">
      <c r="B15" s="76">
        <v>11</v>
      </c>
      <c r="C15" s="101"/>
      <c r="D15" s="102"/>
      <c r="E15" s="77" t="str">
        <f t="shared" si="0"/>
        <v>1899-1900</v>
      </c>
      <c r="F15" s="109">
        <v>0</v>
      </c>
      <c r="G15" s="110">
        <v>0</v>
      </c>
      <c r="H15" s="110">
        <v>0</v>
      </c>
      <c r="I15" s="110">
        <v>0</v>
      </c>
      <c r="J15" s="110">
        <v>0</v>
      </c>
      <c r="K15" s="110">
        <v>0</v>
      </c>
      <c r="L15" s="110">
        <v>0</v>
      </c>
      <c r="M15" s="110">
        <v>0</v>
      </c>
      <c r="N15" s="110">
        <v>0</v>
      </c>
      <c r="O15" s="110">
        <v>0</v>
      </c>
      <c r="P15" s="110">
        <v>0</v>
      </c>
      <c r="Q15" s="110">
        <v>0</v>
      </c>
      <c r="R15" s="110">
        <v>0</v>
      </c>
      <c r="S15" s="111">
        <v>0</v>
      </c>
      <c r="T15" s="109">
        <v>0</v>
      </c>
      <c r="U15" s="110">
        <v>0</v>
      </c>
      <c r="V15" s="110">
        <v>0</v>
      </c>
      <c r="W15" s="111">
        <v>0</v>
      </c>
      <c r="X15" s="23">
        <f t="shared" si="1"/>
        <v>0</v>
      </c>
    </row>
    <row r="16" spans="2:28" ht="15.6" x14ac:dyDescent="0.3">
      <c r="B16" s="76">
        <v>12</v>
      </c>
      <c r="C16" s="101"/>
      <c r="D16" s="102"/>
      <c r="E16" s="77" t="str">
        <f t="shared" si="0"/>
        <v>1899-1900</v>
      </c>
      <c r="F16" s="109">
        <v>0</v>
      </c>
      <c r="G16" s="110">
        <v>0</v>
      </c>
      <c r="H16" s="110">
        <v>0</v>
      </c>
      <c r="I16" s="110">
        <v>0</v>
      </c>
      <c r="J16" s="110">
        <v>0</v>
      </c>
      <c r="K16" s="110">
        <v>0</v>
      </c>
      <c r="L16" s="110">
        <v>0</v>
      </c>
      <c r="M16" s="110">
        <v>0</v>
      </c>
      <c r="N16" s="110">
        <v>0</v>
      </c>
      <c r="O16" s="110">
        <v>0</v>
      </c>
      <c r="P16" s="110">
        <v>0</v>
      </c>
      <c r="Q16" s="110">
        <v>0</v>
      </c>
      <c r="R16" s="110">
        <v>0</v>
      </c>
      <c r="S16" s="111">
        <v>0</v>
      </c>
      <c r="T16" s="109">
        <v>0</v>
      </c>
      <c r="U16" s="110">
        <v>0</v>
      </c>
      <c r="V16" s="110">
        <v>0</v>
      </c>
      <c r="W16" s="111">
        <v>0</v>
      </c>
      <c r="X16" s="23">
        <f t="shared" si="1"/>
        <v>0</v>
      </c>
    </row>
    <row r="17" spans="2:24" ht="15.6" x14ac:dyDescent="0.3">
      <c r="B17" s="76">
        <v>13</v>
      </c>
      <c r="C17" s="101"/>
      <c r="D17" s="102"/>
      <c r="E17" s="77" t="str">
        <f t="shared" si="0"/>
        <v>1899-1900</v>
      </c>
      <c r="F17" s="109">
        <v>0</v>
      </c>
      <c r="G17" s="110">
        <v>0</v>
      </c>
      <c r="H17" s="110">
        <v>0</v>
      </c>
      <c r="I17" s="110">
        <v>0</v>
      </c>
      <c r="J17" s="110">
        <v>0</v>
      </c>
      <c r="K17" s="110">
        <v>0</v>
      </c>
      <c r="L17" s="110">
        <v>0</v>
      </c>
      <c r="M17" s="110">
        <v>0</v>
      </c>
      <c r="N17" s="110">
        <v>0</v>
      </c>
      <c r="O17" s="110">
        <v>0</v>
      </c>
      <c r="P17" s="110">
        <v>0</v>
      </c>
      <c r="Q17" s="110">
        <v>0</v>
      </c>
      <c r="R17" s="110">
        <v>0</v>
      </c>
      <c r="S17" s="111">
        <v>0</v>
      </c>
      <c r="T17" s="109">
        <v>0</v>
      </c>
      <c r="U17" s="110">
        <v>0</v>
      </c>
      <c r="V17" s="110">
        <v>0</v>
      </c>
      <c r="W17" s="111">
        <v>0</v>
      </c>
      <c r="X17" s="23">
        <f t="shared" si="1"/>
        <v>0</v>
      </c>
    </row>
    <row r="18" spans="2:24" ht="15.6" x14ac:dyDescent="0.3">
      <c r="B18" s="76">
        <v>14</v>
      </c>
      <c r="C18" s="101"/>
      <c r="D18" s="102"/>
      <c r="E18" s="77" t="str">
        <f t="shared" si="0"/>
        <v>1899-1900</v>
      </c>
      <c r="F18" s="109">
        <v>0</v>
      </c>
      <c r="G18" s="110">
        <v>0</v>
      </c>
      <c r="H18" s="110">
        <v>0</v>
      </c>
      <c r="I18" s="110">
        <v>0</v>
      </c>
      <c r="J18" s="110">
        <v>0</v>
      </c>
      <c r="K18" s="110">
        <v>0</v>
      </c>
      <c r="L18" s="110">
        <v>0</v>
      </c>
      <c r="M18" s="110">
        <v>0</v>
      </c>
      <c r="N18" s="110">
        <v>0</v>
      </c>
      <c r="O18" s="110">
        <v>0</v>
      </c>
      <c r="P18" s="110">
        <v>0</v>
      </c>
      <c r="Q18" s="110">
        <v>0</v>
      </c>
      <c r="R18" s="110">
        <v>0</v>
      </c>
      <c r="S18" s="111">
        <v>0</v>
      </c>
      <c r="T18" s="109">
        <v>0</v>
      </c>
      <c r="U18" s="110">
        <v>0</v>
      </c>
      <c r="V18" s="110">
        <v>0</v>
      </c>
      <c r="W18" s="111">
        <v>0</v>
      </c>
      <c r="X18" s="23">
        <f t="shared" si="1"/>
        <v>0</v>
      </c>
    </row>
    <row r="19" spans="2:24" ht="15.6" x14ac:dyDescent="0.3">
      <c r="B19" s="76">
        <v>15</v>
      </c>
      <c r="C19" s="101"/>
      <c r="D19" s="102"/>
      <c r="E19" s="77" t="str">
        <f t="shared" si="0"/>
        <v>1899-1900</v>
      </c>
      <c r="F19" s="109">
        <v>0</v>
      </c>
      <c r="G19" s="110">
        <v>0</v>
      </c>
      <c r="H19" s="110">
        <v>0</v>
      </c>
      <c r="I19" s="110">
        <v>0</v>
      </c>
      <c r="J19" s="110">
        <v>0</v>
      </c>
      <c r="K19" s="110">
        <v>0</v>
      </c>
      <c r="L19" s="110">
        <v>0</v>
      </c>
      <c r="M19" s="110">
        <v>0</v>
      </c>
      <c r="N19" s="110">
        <v>0</v>
      </c>
      <c r="O19" s="110">
        <v>0</v>
      </c>
      <c r="P19" s="110">
        <v>0</v>
      </c>
      <c r="Q19" s="110">
        <v>0</v>
      </c>
      <c r="R19" s="110">
        <v>0</v>
      </c>
      <c r="S19" s="111">
        <v>0</v>
      </c>
      <c r="T19" s="109">
        <v>0</v>
      </c>
      <c r="U19" s="110">
        <v>0</v>
      </c>
      <c r="V19" s="110">
        <v>0</v>
      </c>
      <c r="W19" s="111">
        <v>0</v>
      </c>
      <c r="X19" s="23">
        <f t="shared" si="1"/>
        <v>0</v>
      </c>
    </row>
    <row r="20" spans="2:24" ht="15.6" x14ac:dyDescent="0.3">
      <c r="B20" s="76">
        <v>16</v>
      </c>
      <c r="C20" s="101"/>
      <c r="D20" s="102"/>
      <c r="E20" s="77" t="str">
        <f t="shared" si="0"/>
        <v>1899-1900</v>
      </c>
      <c r="F20" s="109">
        <v>0</v>
      </c>
      <c r="G20" s="110">
        <v>0</v>
      </c>
      <c r="H20" s="110">
        <v>0</v>
      </c>
      <c r="I20" s="110">
        <v>0</v>
      </c>
      <c r="J20" s="110">
        <v>0</v>
      </c>
      <c r="K20" s="110">
        <v>0</v>
      </c>
      <c r="L20" s="110">
        <v>0</v>
      </c>
      <c r="M20" s="110">
        <v>0</v>
      </c>
      <c r="N20" s="110">
        <v>0</v>
      </c>
      <c r="O20" s="110">
        <v>0</v>
      </c>
      <c r="P20" s="110">
        <v>0</v>
      </c>
      <c r="Q20" s="110">
        <v>0</v>
      </c>
      <c r="R20" s="110">
        <v>0</v>
      </c>
      <c r="S20" s="111">
        <v>0</v>
      </c>
      <c r="T20" s="109">
        <v>0</v>
      </c>
      <c r="U20" s="110">
        <v>0</v>
      </c>
      <c r="V20" s="110">
        <v>0</v>
      </c>
      <c r="W20" s="111">
        <v>0</v>
      </c>
      <c r="X20" s="23">
        <f t="shared" si="1"/>
        <v>0</v>
      </c>
    </row>
    <row r="21" spans="2:24" ht="15.6" x14ac:dyDescent="0.3">
      <c r="B21" s="76">
        <v>17</v>
      </c>
      <c r="C21" s="101"/>
      <c r="D21" s="102"/>
      <c r="E21" s="77" t="str">
        <f t="shared" si="0"/>
        <v>1899-1900</v>
      </c>
      <c r="F21" s="109">
        <v>0</v>
      </c>
      <c r="G21" s="110">
        <v>0</v>
      </c>
      <c r="H21" s="110">
        <v>0</v>
      </c>
      <c r="I21" s="110">
        <v>0</v>
      </c>
      <c r="J21" s="110">
        <v>0</v>
      </c>
      <c r="K21" s="110">
        <v>0</v>
      </c>
      <c r="L21" s="110">
        <v>0</v>
      </c>
      <c r="M21" s="110">
        <v>0</v>
      </c>
      <c r="N21" s="110">
        <v>0</v>
      </c>
      <c r="O21" s="110">
        <v>0</v>
      </c>
      <c r="P21" s="110">
        <v>0</v>
      </c>
      <c r="Q21" s="110">
        <v>0</v>
      </c>
      <c r="R21" s="110">
        <v>0</v>
      </c>
      <c r="S21" s="111">
        <v>0</v>
      </c>
      <c r="T21" s="109">
        <v>0</v>
      </c>
      <c r="U21" s="110">
        <v>0</v>
      </c>
      <c r="V21" s="110">
        <v>0</v>
      </c>
      <c r="W21" s="111">
        <v>0</v>
      </c>
      <c r="X21" s="23">
        <f t="shared" si="1"/>
        <v>0</v>
      </c>
    </row>
    <row r="22" spans="2:24" ht="15.6" x14ac:dyDescent="0.3">
      <c r="B22" s="76">
        <v>18</v>
      </c>
      <c r="C22" s="101"/>
      <c r="D22" s="102"/>
      <c r="E22" s="77" t="str">
        <f t="shared" si="0"/>
        <v>1899-1900</v>
      </c>
      <c r="F22" s="109">
        <v>0</v>
      </c>
      <c r="G22" s="110">
        <v>0</v>
      </c>
      <c r="H22" s="110">
        <v>0</v>
      </c>
      <c r="I22" s="110">
        <v>0</v>
      </c>
      <c r="J22" s="110">
        <v>0</v>
      </c>
      <c r="K22" s="110">
        <v>0</v>
      </c>
      <c r="L22" s="110">
        <v>0</v>
      </c>
      <c r="M22" s="110">
        <v>0</v>
      </c>
      <c r="N22" s="110">
        <v>0</v>
      </c>
      <c r="O22" s="110">
        <v>0</v>
      </c>
      <c r="P22" s="110">
        <v>0</v>
      </c>
      <c r="Q22" s="110">
        <v>0</v>
      </c>
      <c r="R22" s="110">
        <v>0</v>
      </c>
      <c r="S22" s="111">
        <v>0</v>
      </c>
      <c r="T22" s="109">
        <v>0</v>
      </c>
      <c r="U22" s="110">
        <v>0</v>
      </c>
      <c r="V22" s="110">
        <v>0</v>
      </c>
      <c r="W22" s="111">
        <v>0</v>
      </c>
      <c r="X22" s="23">
        <f t="shared" si="1"/>
        <v>0</v>
      </c>
    </row>
    <row r="23" spans="2:24" ht="15.6" x14ac:dyDescent="0.3">
      <c r="B23" s="76">
        <v>19</v>
      </c>
      <c r="C23" s="101"/>
      <c r="D23" s="102"/>
      <c r="E23" s="77" t="str">
        <f t="shared" si="0"/>
        <v>1899-1900</v>
      </c>
      <c r="F23" s="109">
        <v>0</v>
      </c>
      <c r="G23" s="110">
        <v>0</v>
      </c>
      <c r="H23" s="110">
        <v>0</v>
      </c>
      <c r="I23" s="110">
        <v>0</v>
      </c>
      <c r="J23" s="110">
        <v>0</v>
      </c>
      <c r="K23" s="110">
        <v>0</v>
      </c>
      <c r="L23" s="110">
        <v>0</v>
      </c>
      <c r="M23" s="110">
        <v>0</v>
      </c>
      <c r="N23" s="110">
        <v>0</v>
      </c>
      <c r="O23" s="110">
        <v>0</v>
      </c>
      <c r="P23" s="110">
        <v>0</v>
      </c>
      <c r="Q23" s="110">
        <v>0</v>
      </c>
      <c r="R23" s="110">
        <v>0</v>
      </c>
      <c r="S23" s="111">
        <v>0</v>
      </c>
      <c r="T23" s="109">
        <v>0</v>
      </c>
      <c r="U23" s="110">
        <v>0</v>
      </c>
      <c r="V23" s="110">
        <v>0</v>
      </c>
      <c r="W23" s="111">
        <v>0</v>
      </c>
      <c r="X23" s="23">
        <f t="shared" si="1"/>
        <v>0</v>
      </c>
    </row>
    <row r="24" spans="2:24" ht="15.6" x14ac:dyDescent="0.3">
      <c r="B24" s="76">
        <v>20</v>
      </c>
      <c r="C24" s="101"/>
      <c r="D24" s="102"/>
      <c r="E24" s="77" t="str">
        <f t="shared" si="0"/>
        <v>1899-1900</v>
      </c>
      <c r="F24" s="109">
        <v>0</v>
      </c>
      <c r="G24" s="110">
        <v>0</v>
      </c>
      <c r="H24" s="110">
        <v>0</v>
      </c>
      <c r="I24" s="110">
        <v>0</v>
      </c>
      <c r="J24" s="110">
        <v>0</v>
      </c>
      <c r="K24" s="110">
        <v>0</v>
      </c>
      <c r="L24" s="110">
        <v>0</v>
      </c>
      <c r="M24" s="110">
        <v>0</v>
      </c>
      <c r="N24" s="110">
        <v>0</v>
      </c>
      <c r="O24" s="110">
        <v>0</v>
      </c>
      <c r="P24" s="110">
        <v>0</v>
      </c>
      <c r="Q24" s="110">
        <v>0</v>
      </c>
      <c r="R24" s="110">
        <v>0</v>
      </c>
      <c r="S24" s="111">
        <v>0</v>
      </c>
      <c r="T24" s="109">
        <v>0</v>
      </c>
      <c r="U24" s="110">
        <v>0</v>
      </c>
      <c r="V24" s="110">
        <v>0</v>
      </c>
      <c r="W24" s="111">
        <v>0</v>
      </c>
      <c r="X24" s="23">
        <f t="shared" si="1"/>
        <v>0</v>
      </c>
    </row>
    <row r="25" spans="2:24" ht="15.6" x14ac:dyDescent="0.3">
      <c r="B25" s="76">
        <v>21</v>
      </c>
      <c r="C25" s="101"/>
      <c r="D25" s="102"/>
      <c r="E25" s="77" t="str">
        <f t="shared" si="0"/>
        <v>1899-1900</v>
      </c>
      <c r="F25" s="109">
        <v>0</v>
      </c>
      <c r="G25" s="110">
        <v>0</v>
      </c>
      <c r="H25" s="110">
        <v>0</v>
      </c>
      <c r="I25" s="110">
        <v>0</v>
      </c>
      <c r="J25" s="110">
        <v>0</v>
      </c>
      <c r="K25" s="110">
        <v>0</v>
      </c>
      <c r="L25" s="110">
        <v>0</v>
      </c>
      <c r="M25" s="110">
        <v>0</v>
      </c>
      <c r="N25" s="110">
        <v>0</v>
      </c>
      <c r="O25" s="110">
        <v>0</v>
      </c>
      <c r="P25" s="110">
        <v>0</v>
      </c>
      <c r="Q25" s="110">
        <v>0</v>
      </c>
      <c r="R25" s="110">
        <v>0</v>
      </c>
      <c r="S25" s="111">
        <v>0</v>
      </c>
      <c r="T25" s="109">
        <v>0</v>
      </c>
      <c r="U25" s="110">
        <v>0</v>
      </c>
      <c r="V25" s="110">
        <v>0</v>
      </c>
      <c r="W25" s="111">
        <v>0</v>
      </c>
      <c r="X25" s="23">
        <f t="shared" si="1"/>
        <v>0</v>
      </c>
    </row>
    <row r="26" spans="2:24" ht="15.6" x14ac:dyDescent="0.3">
      <c r="B26" s="76">
        <v>22</v>
      </c>
      <c r="C26" s="101"/>
      <c r="D26" s="102"/>
      <c r="E26" s="77" t="str">
        <f t="shared" si="0"/>
        <v>1899-1900</v>
      </c>
      <c r="F26" s="109">
        <v>0</v>
      </c>
      <c r="G26" s="110">
        <v>0</v>
      </c>
      <c r="H26" s="110">
        <v>0</v>
      </c>
      <c r="I26" s="110">
        <v>0</v>
      </c>
      <c r="J26" s="110">
        <v>0</v>
      </c>
      <c r="K26" s="110">
        <v>0</v>
      </c>
      <c r="L26" s="110">
        <v>0</v>
      </c>
      <c r="M26" s="110">
        <v>0</v>
      </c>
      <c r="N26" s="110">
        <v>0</v>
      </c>
      <c r="O26" s="110">
        <v>0</v>
      </c>
      <c r="P26" s="110">
        <v>0</v>
      </c>
      <c r="Q26" s="110">
        <v>0</v>
      </c>
      <c r="R26" s="110">
        <v>0</v>
      </c>
      <c r="S26" s="111">
        <v>0</v>
      </c>
      <c r="T26" s="109">
        <v>0</v>
      </c>
      <c r="U26" s="110">
        <v>0</v>
      </c>
      <c r="V26" s="110">
        <v>0</v>
      </c>
      <c r="W26" s="111">
        <v>0</v>
      </c>
      <c r="X26" s="23">
        <f t="shared" si="1"/>
        <v>0</v>
      </c>
    </row>
    <row r="27" spans="2:24" ht="15.6" x14ac:dyDescent="0.3">
      <c r="B27" s="76">
        <v>23</v>
      </c>
      <c r="C27" s="101"/>
      <c r="D27" s="102"/>
      <c r="E27" s="77" t="str">
        <f t="shared" si="0"/>
        <v>1899-1900</v>
      </c>
      <c r="F27" s="109">
        <v>0</v>
      </c>
      <c r="G27" s="110">
        <v>0</v>
      </c>
      <c r="H27" s="110">
        <v>0</v>
      </c>
      <c r="I27" s="110">
        <v>0</v>
      </c>
      <c r="J27" s="110">
        <v>0</v>
      </c>
      <c r="K27" s="110">
        <v>0</v>
      </c>
      <c r="L27" s="110">
        <v>0</v>
      </c>
      <c r="M27" s="110">
        <v>0</v>
      </c>
      <c r="N27" s="110">
        <v>0</v>
      </c>
      <c r="O27" s="110">
        <v>0</v>
      </c>
      <c r="P27" s="110">
        <v>0</v>
      </c>
      <c r="Q27" s="110">
        <v>0</v>
      </c>
      <c r="R27" s="110">
        <v>0</v>
      </c>
      <c r="S27" s="111">
        <v>0</v>
      </c>
      <c r="T27" s="109">
        <v>0</v>
      </c>
      <c r="U27" s="110">
        <v>0</v>
      </c>
      <c r="V27" s="110">
        <v>0</v>
      </c>
      <c r="W27" s="111">
        <v>0</v>
      </c>
      <c r="X27" s="23">
        <f t="shared" si="1"/>
        <v>0</v>
      </c>
    </row>
    <row r="28" spans="2:24" ht="15.6" x14ac:dyDescent="0.3">
      <c r="B28" s="76">
        <v>24</v>
      </c>
      <c r="C28" s="101"/>
      <c r="D28" s="102"/>
      <c r="E28" s="77" t="str">
        <f t="shared" si="0"/>
        <v>1899-1900</v>
      </c>
      <c r="F28" s="109">
        <v>0</v>
      </c>
      <c r="G28" s="110">
        <v>0</v>
      </c>
      <c r="H28" s="110">
        <v>0</v>
      </c>
      <c r="I28" s="110">
        <v>0</v>
      </c>
      <c r="J28" s="110">
        <v>0</v>
      </c>
      <c r="K28" s="110">
        <v>0</v>
      </c>
      <c r="L28" s="110">
        <v>0</v>
      </c>
      <c r="M28" s="110">
        <v>0</v>
      </c>
      <c r="N28" s="110">
        <v>0</v>
      </c>
      <c r="O28" s="110">
        <v>0</v>
      </c>
      <c r="P28" s="110">
        <v>0</v>
      </c>
      <c r="Q28" s="110">
        <v>0</v>
      </c>
      <c r="R28" s="110">
        <v>0</v>
      </c>
      <c r="S28" s="111">
        <v>0</v>
      </c>
      <c r="T28" s="109">
        <v>0</v>
      </c>
      <c r="U28" s="110">
        <v>0</v>
      </c>
      <c r="V28" s="110">
        <v>0</v>
      </c>
      <c r="W28" s="111">
        <v>0</v>
      </c>
      <c r="X28" s="23">
        <f t="shared" si="1"/>
        <v>0</v>
      </c>
    </row>
    <row r="29" spans="2:24" ht="15.6" x14ac:dyDescent="0.3">
      <c r="B29" s="76">
        <v>25</v>
      </c>
      <c r="C29" s="101"/>
      <c r="D29" s="102"/>
      <c r="E29" s="77" t="str">
        <f t="shared" si="0"/>
        <v>1899-1900</v>
      </c>
      <c r="F29" s="109">
        <v>0</v>
      </c>
      <c r="G29" s="110">
        <v>0</v>
      </c>
      <c r="H29" s="110">
        <v>0</v>
      </c>
      <c r="I29" s="110">
        <v>0</v>
      </c>
      <c r="J29" s="110">
        <v>0</v>
      </c>
      <c r="K29" s="110">
        <v>0</v>
      </c>
      <c r="L29" s="110">
        <v>0</v>
      </c>
      <c r="M29" s="110">
        <v>0</v>
      </c>
      <c r="N29" s="110">
        <v>0</v>
      </c>
      <c r="O29" s="110">
        <v>0</v>
      </c>
      <c r="P29" s="110">
        <v>0</v>
      </c>
      <c r="Q29" s="110">
        <v>0</v>
      </c>
      <c r="R29" s="110">
        <v>0</v>
      </c>
      <c r="S29" s="111">
        <v>0</v>
      </c>
      <c r="T29" s="109">
        <v>0</v>
      </c>
      <c r="U29" s="110">
        <v>0</v>
      </c>
      <c r="V29" s="110">
        <v>0</v>
      </c>
      <c r="W29" s="111">
        <v>0</v>
      </c>
      <c r="X29" s="23">
        <f t="shared" si="1"/>
        <v>0</v>
      </c>
    </row>
    <row r="30" spans="2:24" ht="15.6" x14ac:dyDescent="0.3">
      <c r="B30" s="76">
        <v>26</v>
      </c>
      <c r="C30" s="101"/>
      <c r="D30" s="102"/>
      <c r="E30" s="77" t="str">
        <f t="shared" si="0"/>
        <v>1899-1900</v>
      </c>
      <c r="F30" s="109">
        <v>0</v>
      </c>
      <c r="G30" s="110">
        <v>0</v>
      </c>
      <c r="H30" s="110">
        <v>0</v>
      </c>
      <c r="I30" s="110">
        <v>0</v>
      </c>
      <c r="J30" s="110">
        <v>0</v>
      </c>
      <c r="K30" s="110">
        <v>0</v>
      </c>
      <c r="L30" s="110">
        <v>0</v>
      </c>
      <c r="M30" s="110">
        <v>0</v>
      </c>
      <c r="N30" s="110">
        <v>0</v>
      </c>
      <c r="O30" s="110">
        <v>0</v>
      </c>
      <c r="P30" s="110">
        <v>0</v>
      </c>
      <c r="Q30" s="110">
        <v>0</v>
      </c>
      <c r="R30" s="110">
        <v>0</v>
      </c>
      <c r="S30" s="111">
        <v>0</v>
      </c>
      <c r="T30" s="109">
        <v>0</v>
      </c>
      <c r="U30" s="110">
        <v>0</v>
      </c>
      <c r="V30" s="110">
        <v>0</v>
      </c>
      <c r="W30" s="111">
        <v>0</v>
      </c>
      <c r="X30" s="23">
        <f t="shared" si="1"/>
        <v>0</v>
      </c>
    </row>
    <row r="31" spans="2:24" ht="15.6" x14ac:dyDescent="0.3">
      <c r="B31" s="76">
        <v>27</v>
      </c>
      <c r="C31" s="101"/>
      <c r="D31" s="102"/>
      <c r="E31" s="77" t="str">
        <f t="shared" si="0"/>
        <v>1899-1900</v>
      </c>
      <c r="F31" s="109">
        <v>0</v>
      </c>
      <c r="G31" s="110">
        <v>0</v>
      </c>
      <c r="H31" s="110">
        <v>0</v>
      </c>
      <c r="I31" s="110">
        <v>0</v>
      </c>
      <c r="J31" s="110">
        <v>0</v>
      </c>
      <c r="K31" s="110">
        <v>0</v>
      </c>
      <c r="L31" s="110">
        <v>0</v>
      </c>
      <c r="M31" s="110">
        <v>0</v>
      </c>
      <c r="N31" s="110">
        <v>0</v>
      </c>
      <c r="O31" s="110">
        <v>0</v>
      </c>
      <c r="P31" s="110">
        <v>0</v>
      </c>
      <c r="Q31" s="110">
        <v>0</v>
      </c>
      <c r="R31" s="110">
        <v>0</v>
      </c>
      <c r="S31" s="111">
        <v>0</v>
      </c>
      <c r="T31" s="109">
        <v>0</v>
      </c>
      <c r="U31" s="110">
        <v>0</v>
      </c>
      <c r="V31" s="110">
        <v>0</v>
      </c>
      <c r="W31" s="111">
        <v>0</v>
      </c>
      <c r="X31" s="23">
        <f t="shared" si="1"/>
        <v>0</v>
      </c>
    </row>
    <row r="32" spans="2:24" ht="15.6" x14ac:dyDescent="0.3">
      <c r="B32" s="76">
        <v>28</v>
      </c>
      <c r="C32" s="101"/>
      <c r="D32" s="103"/>
      <c r="E32" s="77" t="str">
        <f t="shared" si="0"/>
        <v>1899-1900</v>
      </c>
      <c r="F32" s="109">
        <v>0</v>
      </c>
      <c r="G32" s="110">
        <v>0</v>
      </c>
      <c r="H32" s="110">
        <v>0</v>
      </c>
      <c r="I32" s="110">
        <v>0</v>
      </c>
      <c r="J32" s="110">
        <v>0</v>
      </c>
      <c r="K32" s="110">
        <v>0</v>
      </c>
      <c r="L32" s="110">
        <v>0</v>
      </c>
      <c r="M32" s="110">
        <v>0</v>
      </c>
      <c r="N32" s="110">
        <v>0</v>
      </c>
      <c r="O32" s="110">
        <v>0</v>
      </c>
      <c r="P32" s="110">
        <v>0</v>
      </c>
      <c r="Q32" s="110">
        <v>0</v>
      </c>
      <c r="R32" s="110">
        <v>0</v>
      </c>
      <c r="S32" s="111">
        <v>0</v>
      </c>
      <c r="T32" s="109">
        <v>0</v>
      </c>
      <c r="U32" s="110">
        <v>0</v>
      </c>
      <c r="V32" s="110">
        <v>0</v>
      </c>
      <c r="W32" s="111">
        <v>0</v>
      </c>
      <c r="X32" s="23">
        <f t="shared" si="1"/>
        <v>0</v>
      </c>
    </row>
    <row r="33" spans="2:24" ht="15.6" x14ac:dyDescent="0.3">
      <c r="B33" s="76">
        <v>29</v>
      </c>
      <c r="C33" s="101"/>
      <c r="D33" s="103"/>
      <c r="E33" s="77" t="str">
        <f t="shared" si="0"/>
        <v>1899-1900</v>
      </c>
      <c r="F33" s="109">
        <v>0</v>
      </c>
      <c r="G33" s="110">
        <v>0</v>
      </c>
      <c r="H33" s="110">
        <v>0</v>
      </c>
      <c r="I33" s="110">
        <v>0</v>
      </c>
      <c r="J33" s="110">
        <v>0</v>
      </c>
      <c r="K33" s="110">
        <v>0</v>
      </c>
      <c r="L33" s="110">
        <v>0</v>
      </c>
      <c r="M33" s="110">
        <v>0</v>
      </c>
      <c r="N33" s="110">
        <v>0</v>
      </c>
      <c r="O33" s="110">
        <v>0</v>
      </c>
      <c r="P33" s="110">
        <v>0</v>
      </c>
      <c r="Q33" s="110">
        <v>0</v>
      </c>
      <c r="R33" s="110">
        <v>0</v>
      </c>
      <c r="S33" s="111">
        <v>0</v>
      </c>
      <c r="T33" s="109">
        <v>0</v>
      </c>
      <c r="U33" s="110">
        <v>0</v>
      </c>
      <c r="V33" s="110">
        <v>0</v>
      </c>
      <c r="W33" s="111">
        <v>0</v>
      </c>
      <c r="X33" s="23">
        <f t="shared" si="1"/>
        <v>0</v>
      </c>
    </row>
    <row r="34" spans="2:24" ht="15.6" x14ac:dyDescent="0.3">
      <c r="B34" s="76">
        <v>30</v>
      </c>
      <c r="C34" s="101"/>
      <c r="D34" s="103"/>
      <c r="E34" s="77" t="str">
        <f t="shared" si="0"/>
        <v>1899-1900</v>
      </c>
      <c r="F34" s="109">
        <v>0</v>
      </c>
      <c r="G34" s="110">
        <v>0</v>
      </c>
      <c r="H34" s="110">
        <v>0</v>
      </c>
      <c r="I34" s="110">
        <v>0</v>
      </c>
      <c r="J34" s="110">
        <v>0</v>
      </c>
      <c r="K34" s="110">
        <v>0</v>
      </c>
      <c r="L34" s="110">
        <v>0</v>
      </c>
      <c r="M34" s="110">
        <v>0</v>
      </c>
      <c r="N34" s="110">
        <v>0</v>
      </c>
      <c r="O34" s="110">
        <v>0</v>
      </c>
      <c r="P34" s="110">
        <v>0</v>
      </c>
      <c r="Q34" s="110">
        <v>0</v>
      </c>
      <c r="R34" s="110">
        <v>0</v>
      </c>
      <c r="S34" s="111">
        <v>0</v>
      </c>
      <c r="T34" s="109">
        <v>0</v>
      </c>
      <c r="U34" s="110">
        <v>0</v>
      </c>
      <c r="V34" s="110">
        <v>0</v>
      </c>
      <c r="W34" s="111">
        <v>0</v>
      </c>
      <c r="X34" s="23">
        <f t="shared" si="1"/>
        <v>0</v>
      </c>
    </row>
    <row r="35" spans="2:24" ht="15.6" x14ac:dyDescent="0.3">
      <c r="B35" s="76">
        <v>31</v>
      </c>
      <c r="C35" s="101"/>
      <c r="D35" s="103"/>
      <c r="E35" s="77" t="str">
        <f t="shared" si="0"/>
        <v>1899-1900</v>
      </c>
      <c r="F35" s="109">
        <v>0</v>
      </c>
      <c r="G35" s="110">
        <v>0</v>
      </c>
      <c r="H35" s="110">
        <v>0</v>
      </c>
      <c r="I35" s="110">
        <v>0</v>
      </c>
      <c r="J35" s="110">
        <v>0</v>
      </c>
      <c r="K35" s="110">
        <v>0</v>
      </c>
      <c r="L35" s="110">
        <v>0</v>
      </c>
      <c r="M35" s="110">
        <v>0</v>
      </c>
      <c r="N35" s="110">
        <v>0</v>
      </c>
      <c r="O35" s="110">
        <v>0</v>
      </c>
      <c r="P35" s="110">
        <v>0</v>
      </c>
      <c r="Q35" s="110">
        <v>0</v>
      </c>
      <c r="R35" s="110">
        <v>0</v>
      </c>
      <c r="S35" s="111">
        <v>0</v>
      </c>
      <c r="T35" s="109">
        <v>0</v>
      </c>
      <c r="U35" s="110">
        <v>0</v>
      </c>
      <c r="V35" s="110">
        <v>0</v>
      </c>
      <c r="W35" s="111">
        <v>0</v>
      </c>
      <c r="X35" s="23">
        <f t="shared" si="1"/>
        <v>0</v>
      </c>
    </row>
    <row r="36" spans="2:24" ht="15.6" x14ac:dyDescent="0.3">
      <c r="B36" s="76">
        <v>32</v>
      </c>
      <c r="C36" s="101"/>
      <c r="D36" s="103"/>
      <c r="E36" s="77" t="str">
        <f t="shared" si="0"/>
        <v>1899-1900</v>
      </c>
      <c r="F36" s="109">
        <v>0</v>
      </c>
      <c r="G36" s="110">
        <v>0</v>
      </c>
      <c r="H36" s="110">
        <v>0</v>
      </c>
      <c r="I36" s="110">
        <v>0</v>
      </c>
      <c r="J36" s="110">
        <v>0</v>
      </c>
      <c r="K36" s="110">
        <v>0</v>
      </c>
      <c r="L36" s="110">
        <v>0</v>
      </c>
      <c r="M36" s="110">
        <v>0</v>
      </c>
      <c r="N36" s="110">
        <v>0</v>
      </c>
      <c r="O36" s="110">
        <v>0</v>
      </c>
      <c r="P36" s="110">
        <v>0</v>
      </c>
      <c r="Q36" s="110">
        <v>0</v>
      </c>
      <c r="R36" s="110">
        <v>0</v>
      </c>
      <c r="S36" s="111">
        <v>0</v>
      </c>
      <c r="T36" s="109">
        <v>0</v>
      </c>
      <c r="U36" s="110">
        <v>0</v>
      </c>
      <c r="V36" s="110">
        <v>0</v>
      </c>
      <c r="W36" s="111">
        <v>0</v>
      </c>
      <c r="X36" s="23">
        <f t="shared" si="1"/>
        <v>0</v>
      </c>
    </row>
    <row r="37" spans="2:24" ht="15.6" x14ac:dyDescent="0.3">
      <c r="B37" s="76">
        <v>33</v>
      </c>
      <c r="C37" s="101"/>
      <c r="D37" s="103"/>
      <c r="E37" s="77" t="str">
        <f t="shared" si="0"/>
        <v>1899-1900</v>
      </c>
      <c r="F37" s="109">
        <v>0</v>
      </c>
      <c r="G37" s="110">
        <v>0</v>
      </c>
      <c r="H37" s="110">
        <v>0</v>
      </c>
      <c r="I37" s="110">
        <v>0</v>
      </c>
      <c r="J37" s="110">
        <v>0</v>
      </c>
      <c r="K37" s="110">
        <v>0</v>
      </c>
      <c r="L37" s="110">
        <v>0</v>
      </c>
      <c r="M37" s="110">
        <v>0</v>
      </c>
      <c r="N37" s="110">
        <v>0</v>
      </c>
      <c r="O37" s="110">
        <v>0</v>
      </c>
      <c r="P37" s="110">
        <v>0</v>
      </c>
      <c r="Q37" s="110">
        <v>0</v>
      </c>
      <c r="R37" s="110">
        <v>0</v>
      </c>
      <c r="S37" s="111">
        <v>0</v>
      </c>
      <c r="T37" s="109">
        <v>0</v>
      </c>
      <c r="U37" s="110">
        <v>0</v>
      </c>
      <c r="V37" s="110">
        <v>0</v>
      </c>
      <c r="W37" s="111">
        <v>0</v>
      </c>
      <c r="X37" s="23">
        <f t="shared" si="1"/>
        <v>0</v>
      </c>
    </row>
    <row r="38" spans="2:24" ht="15.6" x14ac:dyDescent="0.3">
      <c r="B38" s="76">
        <v>34</v>
      </c>
      <c r="C38" s="101"/>
      <c r="D38" s="103"/>
      <c r="E38" s="77" t="str">
        <f t="shared" si="0"/>
        <v>1899-1900</v>
      </c>
      <c r="F38" s="109">
        <v>0</v>
      </c>
      <c r="G38" s="110">
        <v>0</v>
      </c>
      <c r="H38" s="110">
        <v>0</v>
      </c>
      <c r="I38" s="110">
        <v>0</v>
      </c>
      <c r="J38" s="110">
        <v>0</v>
      </c>
      <c r="K38" s="110">
        <v>0</v>
      </c>
      <c r="L38" s="110">
        <v>0</v>
      </c>
      <c r="M38" s="110">
        <v>0</v>
      </c>
      <c r="N38" s="110">
        <v>0</v>
      </c>
      <c r="O38" s="110">
        <v>0</v>
      </c>
      <c r="P38" s="110">
        <v>0</v>
      </c>
      <c r="Q38" s="110">
        <v>0</v>
      </c>
      <c r="R38" s="110">
        <v>0</v>
      </c>
      <c r="S38" s="111">
        <v>0</v>
      </c>
      <c r="T38" s="109">
        <v>0</v>
      </c>
      <c r="U38" s="110">
        <v>0</v>
      </c>
      <c r="V38" s="110">
        <v>0</v>
      </c>
      <c r="W38" s="111">
        <v>0</v>
      </c>
      <c r="X38" s="23">
        <f t="shared" si="1"/>
        <v>0</v>
      </c>
    </row>
    <row r="39" spans="2:24" ht="15.6" x14ac:dyDescent="0.3">
      <c r="B39" s="76">
        <v>35</v>
      </c>
      <c r="C39" s="101"/>
      <c r="D39" s="103"/>
      <c r="E39" s="77" t="str">
        <f t="shared" si="0"/>
        <v>1899-1900</v>
      </c>
      <c r="F39" s="109">
        <v>0</v>
      </c>
      <c r="G39" s="110">
        <v>0</v>
      </c>
      <c r="H39" s="110">
        <v>0</v>
      </c>
      <c r="I39" s="110">
        <v>0</v>
      </c>
      <c r="J39" s="110">
        <v>0</v>
      </c>
      <c r="K39" s="110">
        <v>0</v>
      </c>
      <c r="L39" s="110">
        <v>0</v>
      </c>
      <c r="M39" s="110">
        <v>0</v>
      </c>
      <c r="N39" s="110">
        <v>0</v>
      </c>
      <c r="O39" s="110">
        <v>0</v>
      </c>
      <c r="P39" s="110">
        <v>0</v>
      </c>
      <c r="Q39" s="110">
        <v>0</v>
      </c>
      <c r="R39" s="110">
        <v>0</v>
      </c>
      <c r="S39" s="111">
        <v>0</v>
      </c>
      <c r="T39" s="109">
        <v>0</v>
      </c>
      <c r="U39" s="110">
        <v>0</v>
      </c>
      <c r="V39" s="110">
        <v>0</v>
      </c>
      <c r="W39" s="111">
        <v>0</v>
      </c>
      <c r="X39" s="23">
        <f t="shared" si="1"/>
        <v>0</v>
      </c>
    </row>
    <row r="40" spans="2:24" ht="15.6" x14ac:dyDescent="0.3">
      <c r="B40" s="76">
        <v>36</v>
      </c>
      <c r="C40" s="101"/>
      <c r="D40" s="103"/>
      <c r="E40" s="77" t="str">
        <f t="shared" si="0"/>
        <v>1899-1900</v>
      </c>
      <c r="F40" s="109">
        <v>0</v>
      </c>
      <c r="G40" s="110">
        <v>0</v>
      </c>
      <c r="H40" s="110">
        <v>0</v>
      </c>
      <c r="I40" s="110">
        <v>0</v>
      </c>
      <c r="J40" s="110">
        <v>0</v>
      </c>
      <c r="K40" s="110">
        <v>0</v>
      </c>
      <c r="L40" s="110">
        <v>0</v>
      </c>
      <c r="M40" s="110">
        <v>0</v>
      </c>
      <c r="N40" s="110">
        <v>0</v>
      </c>
      <c r="O40" s="110">
        <v>0</v>
      </c>
      <c r="P40" s="110">
        <v>0</v>
      </c>
      <c r="Q40" s="110">
        <v>0</v>
      </c>
      <c r="R40" s="110">
        <v>0</v>
      </c>
      <c r="S40" s="111">
        <v>0</v>
      </c>
      <c r="T40" s="109">
        <v>0</v>
      </c>
      <c r="U40" s="110">
        <v>0</v>
      </c>
      <c r="V40" s="110">
        <v>0</v>
      </c>
      <c r="W40" s="111">
        <v>0</v>
      </c>
      <c r="X40" s="23">
        <f t="shared" si="1"/>
        <v>0</v>
      </c>
    </row>
    <row r="41" spans="2:24" ht="15.6" x14ac:dyDescent="0.3">
      <c r="B41" s="76">
        <v>37</v>
      </c>
      <c r="C41" s="101"/>
      <c r="D41" s="103"/>
      <c r="E41" s="77" t="str">
        <f t="shared" si="0"/>
        <v>1899-1900</v>
      </c>
      <c r="F41" s="109">
        <v>0</v>
      </c>
      <c r="G41" s="110">
        <v>0</v>
      </c>
      <c r="H41" s="110">
        <v>0</v>
      </c>
      <c r="I41" s="110">
        <v>0</v>
      </c>
      <c r="J41" s="110">
        <v>0</v>
      </c>
      <c r="K41" s="110">
        <v>0</v>
      </c>
      <c r="L41" s="110">
        <v>0</v>
      </c>
      <c r="M41" s="110">
        <v>0</v>
      </c>
      <c r="N41" s="110">
        <v>0</v>
      </c>
      <c r="O41" s="110">
        <v>0</v>
      </c>
      <c r="P41" s="110">
        <v>0</v>
      </c>
      <c r="Q41" s="110">
        <v>0</v>
      </c>
      <c r="R41" s="110">
        <v>0</v>
      </c>
      <c r="S41" s="111">
        <v>0</v>
      </c>
      <c r="T41" s="109">
        <v>0</v>
      </c>
      <c r="U41" s="110">
        <v>0</v>
      </c>
      <c r="V41" s="110">
        <v>0</v>
      </c>
      <c r="W41" s="111">
        <v>0</v>
      </c>
      <c r="X41" s="23">
        <f t="shared" si="1"/>
        <v>0</v>
      </c>
    </row>
    <row r="42" spans="2:24" ht="15.6" x14ac:dyDescent="0.3">
      <c r="B42" s="76">
        <v>38</v>
      </c>
      <c r="C42" s="101"/>
      <c r="D42" s="103"/>
      <c r="E42" s="77" t="str">
        <f t="shared" si="0"/>
        <v>1899-1900</v>
      </c>
      <c r="F42" s="109">
        <v>0</v>
      </c>
      <c r="G42" s="110">
        <v>0</v>
      </c>
      <c r="H42" s="110">
        <v>0</v>
      </c>
      <c r="I42" s="110">
        <v>0</v>
      </c>
      <c r="J42" s="110">
        <v>0</v>
      </c>
      <c r="K42" s="110">
        <v>0</v>
      </c>
      <c r="L42" s="110">
        <v>0</v>
      </c>
      <c r="M42" s="110">
        <v>0</v>
      </c>
      <c r="N42" s="110">
        <v>0</v>
      </c>
      <c r="O42" s="110">
        <v>0</v>
      </c>
      <c r="P42" s="110">
        <v>0</v>
      </c>
      <c r="Q42" s="110">
        <v>0</v>
      </c>
      <c r="R42" s="110">
        <v>0</v>
      </c>
      <c r="S42" s="111">
        <v>0</v>
      </c>
      <c r="T42" s="109">
        <v>0</v>
      </c>
      <c r="U42" s="110">
        <v>0</v>
      </c>
      <c r="V42" s="110">
        <v>0</v>
      </c>
      <c r="W42" s="111">
        <v>0</v>
      </c>
      <c r="X42" s="23">
        <f t="shared" si="1"/>
        <v>0</v>
      </c>
    </row>
    <row r="43" spans="2:24" ht="15.6" x14ac:dyDescent="0.3">
      <c r="B43" s="76">
        <v>39</v>
      </c>
      <c r="C43" s="101"/>
      <c r="D43" s="103"/>
      <c r="E43" s="77" t="str">
        <f t="shared" si="0"/>
        <v>1899-1900</v>
      </c>
      <c r="F43" s="109">
        <v>0</v>
      </c>
      <c r="G43" s="110">
        <v>0</v>
      </c>
      <c r="H43" s="110">
        <v>0</v>
      </c>
      <c r="I43" s="110">
        <v>0</v>
      </c>
      <c r="J43" s="110">
        <v>0</v>
      </c>
      <c r="K43" s="110">
        <v>0</v>
      </c>
      <c r="L43" s="110">
        <v>0</v>
      </c>
      <c r="M43" s="110">
        <v>0</v>
      </c>
      <c r="N43" s="110">
        <v>0</v>
      </c>
      <c r="O43" s="110">
        <v>0</v>
      </c>
      <c r="P43" s="110">
        <v>0</v>
      </c>
      <c r="Q43" s="110">
        <v>0</v>
      </c>
      <c r="R43" s="110">
        <v>0</v>
      </c>
      <c r="S43" s="111">
        <v>0</v>
      </c>
      <c r="T43" s="109">
        <v>0</v>
      </c>
      <c r="U43" s="110">
        <v>0</v>
      </c>
      <c r="V43" s="110">
        <v>0</v>
      </c>
      <c r="W43" s="111">
        <v>0</v>
      </c>
      <c r="X43" s="23">
        <f t="shared" si="1"/>
        <v>0</v>
      </c>
    </row>
    <row r="44" spans="2:24" ht="15.6" x14ac:dyDescent="0.3">
      <c r="B44" s="76">
        <v>40</v>
      </c>
      <c r="C44" s="101"/>
      <c r="D44" s="103"/>
      <c r="E44" s="77" t="str">
        <f t="shared" si="0"/>
        <v>1899-1900</v>
      </c>
      <c r="F44" s="109">
        <v>0</v>
      </c>
      <c r="G44" s="110">
        <v>0</v>
      </c>
      <c r="H44" s="110">
        <v>0</v>
      </c>
      <c r="I44" s="110">
        <v>0</v>
      </c>
      <c r="J44" s="110">
        <v>0</v>
      </c>
      <c r="K44" s="110">
        <v>0</v>
      </c>
      <c r="L44" s="110">
        <v>0</v>
      </c>
      <c r="M44" s="110">
        <v>0</v>
      </c>
      <c r="N44" s="110">
        <v>0</v>
      </c>
      <c r="O44" s="110">
        <v>0</v>
      </c>
      <c r="P44" s="110">
        <v>0</v>
      </c>
      <c r="Q44" s="110">
        <v>0</v>
      </c>
      <c r="R44" s="110">
        <v>0</v>
      </c>
      <c r="S44" s="111">
        <v>0</v>
      </c>
      <c r="T44" s="109">
        <v>0</v>
      </c>
      <c r="U44" s="110">
        <v>0</v>
      </c>
      <c r="V44" s="110">
        <v>0</v>
      </c>
      <c r="W44" s="111">
        <v>0</v>
      </c>
      <c r="X44" s="23">
        <f t="shared" si="1"/>
        <v>0</v>
      </c>
    </row>
    <row r="45" spans="2:24" ht="15.6" x14ac:dyDescent="0.3">
      <c r="B45" s="76">
        <v>41</v>
      </c>
      <c r="C45" s="101"/>
      <c r="D45" s="103"/>
      <c r="E45" s="77" t="str">
        <f t="shared" si="0"/>
        <v>1899-1900</v>
      </c>
      <c r="F45" s="109">
        <v>0</v>
      </c>
      <c r="G45" s="110">
        <v>0</v>
      </c>
      <c r="H45" s="110">
        <v>0</v>
      </c>
      <c r="I45" s="110">
        <v>0</v>
      </c>
      <c r="J45" s="110">
        <v>0</v>
      </c>
      <c r="K45" s="110">
        <v>0</v>
      </c>
      <c r="L45" s="110">
        <v>0</v>
      </c>
      <c r="M45" s="110">
        <v>0</v>
      </c>
      <c r="N45" s="110">
        <v>0</v>
      </c>
      <c r="O45" s="110">
        <v>0</v>
      </c>
      <c r="P45" s="110">
        <v>0</v>
      </c>
      <c r="Q45" s="110">
        <v>0</v>
      </c>
      <c r="R45" s="110">
        <v>0</v>
      </c>
      <c r="S45" s="111">
        <v>0</v>
      </c>
      <c r="T45" s="109">
        <v>0</v>
      </c>
      <c r="U45" s="110">
        <v>0</v>
      </c>
      <c r="V45" s="110">
        <v>0</v>
      </c>
      <c r="W45" s="111">
        <v>0</v>
      </c>
      <c r="X45" s="23">
        <f t="shared" si="1"/>
        <v>0</v>
      </c>
    </row>
    <row r="46" spans="2:24" ht="15.6" x14ac:dyDescent="0.3">
      <c r="B46" s="76">
        <v>42</v>
      </c>
      <c r="C46" s="101"/>
      <c r="D46" s="103"/>
      <c r="E46" s="77" t="str">
        <f t="shared" si="0"/>
        <v>1899-1900</v>
      </c>
      <c r="F46" s="109">
        <v>0</v>
      </c>
      <c r="G46" s="110">
        <v>0</v>
      </c>
      <c r="H46" s="110">
        <v>0</v>
      </c>
      <c r="I46" s="110">
        <v>0</v>
      </c>
      <c r="J46" s="110">
        <v>0</v>
      </c>
      <c r="K46" s="110">
        <v>0</v>
      </c>
      <c r="L46" s="110">
        <v>0</v>
      </c>
      <c r="M46" s="110">
        <v>0</v>
      </c>
      <c r="N46" s="110">
        <v>0</v>
      </c>
      <c r="O46" s="110">
        <v>0</v>
      </c>
      <c r="P46" s="110">
        <v>0</v>
      </c>
      <c r="Q46" s="110">
        <v>0</v>
      </c>
      <c r="R46" s="110">
        <v>0</v>
      </c>
      <c r="S46" s="111">
        <v>0</v>
      </c>
      <c r="T46" s="109">
        <v>0</v>
      </c>
      <c r="U46" s="110">
        <v>0</v>
      </c>
      <c r="V46" s="110">
        <v>0</v>
      </c>
      <c r="W46" s="111">
        <v>0</v>
      </c>
      <c r="X46" s="23">
        <f t="shared" si="1"/>
        <v>0</v>
      </c>
    </row>
    <row r="47" spans="2:24" ht="15.6" x14ac:dyDescent="0.3">
      <c r="B47" s="76">
        <v>43</v>
      </c>
      <c r="C47" s="101"/>
      <c r="D47" s="103"/>
      <c r="E47" s="77" t="str">
        <f t="shared" si="0"/>
        <v>1899-1900</v>
      </c>
      <c r="F47" s="109">
        <v>0</v>
      </c>
      <c r="G47" s="110">
        <v>0</v>
      </c>
      <c r="H47" s="110">
        <v>0</v>
      </c>
      <c r="I47" s="110">
        <v>0</v>
      </c>
      <c r="J47" s="110">
        <v>0</v>
      </c>
      <c r="K47" s="110">
        <v>0</v>
      </c>
      <c r="L47" s="110">
        <v>0</v>
      </c>
      <c r="M47" s="110">
        <v>0</v>
      </c>
      <c r="N47" s="110">
        <v>0</v>
      </c>
      <c r="O47" s="110">
        <v>0</v>
      </c>
      <c r="P47" s="110">
        <v>0</v>
      </c>
      <c r="Q47" s="110">
        <v>0</v>
      </c>
      <c r="R47" s="110">
        <v>0</v>
      </c>
      <c r="S47" s="111">
        <v>0</v>
      </c>
      <c r="T47" s="109">
        <v>0</v>
      </c>
      <c r="U47" s="110">
        <v>0</v>
      </c>
      <c r="V47" s="110">
        <v>0</v>
      </c>
      <c r="W47" s="111">
        <v>0</v>
      </c>
      <c r="X47" s="23">
        <f t="shared" si="1"/>
        <v>0</v>
      </c>
    </row>
    <row r="48" spans="2:24" ht="15.6" x14ac:dyDescent="0.3">
      <c r="B48" s="76">
        <v>44</v>
      </c>
      <c r="C48" s="101"/>
      <c r="D48" s="103"/>
      <c r="E48" s="77" t="str">
        <f t="shared" si="0"/>
        <v>1899-1900</v>
      </c>
      <c r="F48" s="109">
        <v>0</v>
      </c>
      <c r="G48" s="110">
        <v>0</v>
      </c>
      <c r="H48" s="110">
        <v>0</v>
      </c>
      <c r="I48" s="110">
        <v>0</v>
      </c>
      <c r="J48" s="110">
        <v>0</v>
      </c>
      <c r="K48" s="110">
        <v>0</v>
      </c>
      <c r="L48" s="110">
        <v>0</v>
      </c>
      <c r="M48" s="110">
        <v>0</v>
      </c>
      <c r="N48" s="110">
        <v>0</v>
      </c>
      <c r="O48" s="110">
        <v>0</v>
      </c>
      <c r="P48" s="110">
        <v>0</v>
      </c>
      <c r="Q48" s="110">
        <v>0</v>
      </c>
      <c r="R48" s="110">
        <v>0</v>
      </c>
      <c r="S48" s="111">
        <v>0</v>
      </c>
      <c r="T48" s="109">
        <v>0</v>
      </c>
      <c r="U48" s="110">
        <v>0</v>
      </c>
      <c r="V48" s="110">
        <v>0</v>
      </c>
      <c r="W48" s="111">
        <v>0</v>
      </c>
      <c r="X48" s="23">
        <f t="shared" si="1"/>
        <v>0</v>
      </c>
    </row>
    <row r="49" spans="2:24" ht="15.6" x14ac:dyDescent="0.3">
      <c r="B49" s="76">
        <v>45</v>
      </c>
      <c r="C49" s="101"/>
      <c r="D49" s="103"/>
      <c r="E49" s="77" t="str">
        <f t="shared" si="0"/>
        <v>1899-1900</v>
      </c>
      <c r="F49" s="109">
        <v>0</v>
      </c>
      <c r="G49" s="110">
        <v>0</v>
      </c>
      <c r="H49" s="110">
        <v>0</v>
      </c>
      <c r="I49" s="110">
        <v>0</v>
      </c>
      <c r="J49" s="110">
        <v>0</v>
      </c>
      <c r="K49" s="110">
        <v>0</v>
      </c>
      <c r="L49" s="110">
        <v>0</v>
      </c>
      <c r="M49" s="110">
        <v>0</v>
      </c>
      <c r="N49" s="110">
        <v>0</v>
      </c>
      <c r="O49" s="110">
        <v>0</v>
      </c>
      <c r="P49" s="110">
        <v>0</v>
      </c>
      <c r="Q49" s="110">
        <v>0</v>
      </c>
      <c r="R49" s="110">
        <v>0</v>
      </c>
      <c r="S49" s="111">
        <v>0</v>
      </c>
      <c r="T49" s="109">
        <v>0</v>
      </c>
      <c r="U49" s="110">
        <v>0</v>
      </c>
      <c r="V49" s="110">
        <v>0</v>
      </c>
      <c r="W49" s="111">
        <v>0</v>
      </c>
      <c r="X49" s="23">
        <f t="shared" si="1"/>
        <v>0</v>
      </c>
    </row>
    <row r="50" spans="2:24" ht="15.6" x14ac:dyDescent="0.3">
      <c r="B50" s="76">
        <v>46</v>
      </c>
      <c r="C50" s="101"/>
      <c r="D50" s="103"/>
      <c r="E50" s="77" t="str">
        <f t="shared" si="0"/>
        <v>1899-1900</v>
      </c>
      <c r="F50" s="109">
        <v>0</v>
      </c>
      <c r="G50" s="110">
        <v>0</v>
      </c>
      <c r="H50" s="110">
        <v>0</v>
      </c>
      <c r="I50" s="110">
        <v>0</v>
      </c>
      <c r="J50" s="110">
        <v>0</v>
      </c>
      <c r="K50" s="110">
        <v>0</v>
      </c>
      <c r="L50" s="110">
        <v>0</v>
      </c>
      <c r="M50" s="110">
        <v>0</v>
      </c>
      <c r="N50" s="110">
        <v>0</v>
      </c>
      <c r="O50" s="110">
        <v>0</v>
      </c>
      <c r="P50" s="110">
        <v>0</v>
      </c>
      <c r="Q50" s="110">
        <v>0</v>
      </c>
      <c r="R50" s="110">
        <v>0</v>
      </c>
      <c r="S50" s="111">
        <v>0</v>
      </c>
      <c r="T50" s="109">
        <v>0</v>
      </c>
      <c r="U50" s="110">
        <v>0</v>
      </c>
      <c r="V50" s="110">
        <v>0</v>
      </c>
      <c r="W50" s="111">
        <v>0</v>
      </c>
      <c r="X50" s="23">
        <f t="shared" si="1"/>
        <v>0</v>
      </c>
    </row>
    <row r="51" spans="2:24" ht="15.6" x14ac:dyDescent="0.3">
      <c r="B51" s="76">
        <v>47</v>
      </c>
      <c r="C51" s="101"/>
      <c r="D51" s="103"/>
      <c r="E51" s="77" t="str">
        <f t="shared" si="0"/>
        <v>1899-1900</v>
      </c>
      <c r="F51" s="109">
        <v>0</v>
      </c>
      <c r="G51" s="110">
        <v>0</v>
      </c>
      <c r="H51" s="110">
        <v>0</v>
      </c>
      <c r="I51" s="110">
        <v>0</v>
      </c>
      <c r="J51" s="110">
        <v>0</v>
      </c>
      <c r="K51" s="110">
        <v>0</v>
      </c>
      <c r="L51" s="110">
        <v>0</v>
      </c>
      <c r="M51" s="110">
        <v>0</v>
      </c>
      <c r="N51" s="110">
        <v>0</v>
      </c>
      <c r="O51" s="110">
        <v>0</v>
      </c>
      <c r="P51" s="110">
        <v>0</v>
      </c>
      <c r="Q51" s="110">
        <v>0</v>
      </c>
      <c r="R51" s="110">
        <v>0</v>
      </c>
      <c r="S51" s="111">
        <v>0</v>
      </c>
      <c r="T51" s="109">
        <v>0</v>
      </c>
      <c r="U51" s="110">
        <v>0</v>
      </c>
      <c r="V51" s="110">
        <v>0</v>
      </c>
      <c r="W51" s="111">
        <v>0</v>
      </c>
      <c r="X51" s="23">
        <f t="shared" si="1"/>
        <v>0</v>
      </c>
    </row>
    <row r="52" spans="2:24" ht="15.6" x14ac:dyDescent="0.3">
      <c r="B52" s="76">
        <v>48</v>
      </c>
      <c r="C52" s="101"/>
      <c r="D52" s="103"/>
      <c r="E52" s="77" t="str">
        <f t="shared" si="0"/>
        <v>1899-1900</v>
      </c>
      <c r="F52" s="109">
        <v>0</v>
      </c>
      <c r="G52" s="110">
        <v>0</v>
      </c>
      <c r="H52" s="110">
        <v>0</v>
      </c>
      <c r="I52" s="110">
        <v>0</v>
      </c>
      <c r="J52" s="110">
        <v>0</v>
      </c>
      <c r="K52" s="110">
        <v>0</v>
      </c>
      <c r="L52" s="110">
        <v>0</v>
      </c>
      <c r="M52" s="110">
        <v>0</v>
      </c>
      <c r="N52" s="110">
        <v>0</v>
      </c>
      <c r="O52" s="110">
        <v>0</v>
      </c>
      <c r="P52" s="110">
        <v>0</v>
      </c>
      <c r="Q52" s="110">
        <v>0</v>
      </c>
      <c r="R52" s="110">
        <v>0</v>
      </c>
      <c r="S52" s="111">
        <v>0</v>
      </c>
      <c r="T52" s="109">
        <v>0</v>
      </c>
      <c r="U52" s="110">
        <v>0</v>
      </c>
      <c r="V52" s="110">
        <v>0</v>
      </c>
      <c r="W52" s="111">
        <v>0</v>
      </c>
      <c r="X52" s="23">
        <f t="shared" si="1"/>
        <v>0</v>
      </c>
    </row>
    <row r="53" spans="2:24" ht="15.6" x14ac:dyDescent="0.3">
      <c r="B53" s="76">
        <v>49</v>
      </c>
      <c r="C53" s="101"/>
      <c r="D53" s="103"/>
      <c r="E53" s="77" t="str">
        <f t="shared" si="0"/>
        <v>1899-1900</v>
      </c>
      <c r="F53" s="109">
        <v>0</v>
      </c>
      <c r="G53" s="110">
        <v>0</v>
      </c>
      <c r="H53" s="110">
        <v>0</v>
      </c>
      <c r="I53" s="110">
        <v>0</v>
      </c>
      <c r="J53" s="110">
        <v>0</v>
      </c>
      <c r="K53" s="110">
        <v>0</v>
      </c>
      <c r="L53" s="110">
        <v>0</v>
      </c>
      <c r="M53" s="110">
        <v>0</v>
      </c>
      <c r="N53" s="110">
        <v>0</v>
      </c>
      <c r="O53" s="110">
        <v>0</v>
      </c>
      <c r="P53" s="110">
        <v>0</v>
      </c>
      <c r="Q53" s="110">
        <v>0</v>
      </c>
      <c r="R53" s="110">
        <v>0</v>
      </c>
      <c r="S53" s="111">
        <v>0</v>
      </c>
      <c r="T53" s="109">
        <v>0</v>
      </c>
      <c r="U53" s="110">
        <v>0</v>
      </c>
      <c r="V53" s="110">
        <v>0</v>
      </c>
      <c r="W53" s="111">
        <v>0</v>
      </c>
      <c r="X53" s="23">
        <f t="shared" si="1"/>
        <v>0</v>
      </c>
    </row>
    <row r="54" spans="2:24" ht="15.6" x14ac:dyDescent="0.3">
      <c r="B54" s="76">
        <v>50</v>
      </c>
      <c r="C54" s="101"/>
      <c r="D54" s="103"/>
      <c r="E54" s="77" t="str">
        <f t="shared" si="0"/>
        <v>1899-1900</v>
      </c>
      <c r="F54" s="109">
        <v>0</v>
      </c>
      <c r="G54" s="110">
        <v>0</v>
      </c>
      <c r="H54" s="110">
        <v>0</v>
      </c>
      <c r="I54" s="110">
        <v>0</v>
      </c>
      <c r="J54" s="110">
        <v>0</v>
      </c>
      <c r="K54" s="110">
        <v>0</v>
      </c>
      <c r="L54" s="110">
        <v>0</v>
      </c>
      <c r="M54" s="110">
        <v>0</v>
      </c>
      <c r="N54" s="110">
        <v>0</v>
      </c>
      <c r="O54" s="110">
        <v>0</v>
      </c>
      <c r="P54" s="110">
        <v>0</v>
      </c>
      <c r="Q54" s="110">
        <v>0</v>
      </c>
      <c r="R54" s="110">
        <v>0</v>
      </c>
      <c r="S54" s="111">
        <v>0</v>
      </c>
      <c r="T54" s="109">
        <v>0</v>
      </c>
      <c r="U54" s="110">
        <v>0</v>
      </c>
      <c r="V54" s="110">
        <v>0</v>
      </c>
      <c r="W54" s="111">
        <v>0</v>
      </c>
      <c r="X54" s="23">
        <f t="shared" si="1"/>
        <v>0</v>
      </c>
    </row>
    <row r="55" spans="2:24" ht="15.6" x14ac:dyDescent="0.3">
      <c r="B55" s="76">
        <v>51</v>
      </c>
      <c r="C55" s="101"/>
      <c r="D55" s="103"/>
      <c r="E55" s="77" t="str">
        <f t="shared" si="0"/>
        <v>1899-1900</v>
      </c>
      <c r="F55" s="109">
        <v>0</v>
      </c>
      <c r="G55" s="110">
        <v>0</v>
      </c>
      <c r="H55" s="110">
        <v>0</v>
      </c>
      <c r="I55" s="110">
        <v>0</v>
      </c>
      <c r="J55" s="110">
        <v>0</v>
      </c>
      <c r="K55" s="110">
        <v>0</v>
      </c>
      <c r="L55" s="110">
        <v>0</v>
      </c>
      <c r="M55" s="110">
        <v>0</v>
      </c>
      <c r="N55" s="110">
        <v>0</v>
      </c>
      <c r="O55" s="110">
        <v>0</v>
      </c>
      <c r="P55" s="110">
        <v>0</v>
      </c>
      <c r="Q55" s="110">
        <v>0</v>
      </c>
      <c r="R55" s="110">
        <v>0</v>
      </c>
      <c r="S55" s="111">
        <v>0</v>
      </c>
      <c r="T55" s="109">
        <v>0</v>
      </c>
      <c r="U55" s="110">
        <v>0</v>
      </c>
      <c r="V55" s="110">
        <v>0</v>
      </c>
      <c r="W55" s="111">
        <v>0</v>
      </c>
      <c r="X55" s="23">
        <f t="shared" si="1"/>
        <v>0</v>
      </c>
    </row>
    <row r="56" spans="2:24" ht="15.6" x14ac:dyDescent="0.3">
      <c r="B56" s="76">
        <v>52</v>
      </c>
      <c r="C56" s="101"/>
      <c r="D56" s="103"/>
      <c r="E56" s="77" t="str">
        <f t="shared" si="0"/>
        <v>1899-1900</v>
      </c>
      <c r="F56" s="109">
        <v>0</v>
      </c>
      <c r="G56" s="110">
        <v>0</v>
      </c>
      <c r="H56" s="110">
        <v>0</v>
      </c>
      <c r="I56" s="110">
        <v>0</v>
      </c>
      <c r="J56" s="110">
        <v>0</v>
      </c>
      <c r="K56" s="110">
        <v>0</v>
      </c>
      <c r="L56" s="110">
        <v>0</v>
      </c>
      <c r="M56" s="110">
        <v>0</v>
      </c>
      <c r="N56" s="110">
        <v>0</v>
      </c>
      <c r="O56" s="110">
        <v>0</v>
      </c>
      <c r="P56" s="110">
        <v>0</v>
      </c>
      <c r="Q56" s="110">
        <v>0</v>
      </c>
      <c r="R56" s="110">
        <v>0</v>
      </c>
      <c r="S56" s="111">
        <v>0</v>
      </c>
      <c r="T56" s="109">
        <v>0</v>
      </c>
      <c r="U56" s="110">
        <v>0</v>
      </c>
      <c r="V56" s="110">
        <v>0</v>
      </c>
      <c r="W56" s="111">
        <v>0</v>
      </c>
      <c r="X56" s="23">
        <f t="shared" si="1"/>
        <v>0</v>
      </c>
    </row>
    <row r="57" spans="2:24" ht="15.6" x14ac:dyDescent="0.3">
      <c r="B57" s="76">
        <v>53</v>
      </c>
      <c r="C57" s="101"/>
      <c r="D57" s="103"/>
      <c r="E57" s="77" t="str">
        <f t="shared" si="0"/>
        <v>1899-1900</v>
      </c>
      <c r="F57" s="109">
        <v>0</v>
      </c>
      <c r="G57" s="110">
        <v>0</v>
      </c>
      <c r="H57" s="110">
        <v>0</v>
      </c>
      <c r="I57" s="110">
        <v>0</v>
      </c>
      <c r="J57" s="110">
        <v>0</v>
      </c>
      <c r="K57" s="110">
        <v>0</v>
      </c>
      <c r="L57" s="110">
        <v>0</v>
      </c>
      <c r="M57" s="110">
        <v>0</v>
      </c>
      <c r="N57" s="110">
        <v>0</v>
      </c>
      <c r="O57" s="110">
        <v>0</v>
      </c>
      <c r="P57" s="110">
        <v>0</v>
      </c>
      <c r="Q57" s="110">
        <v>0</v>
      </c>
      <c r="R57" s="110">
        <v>0</v>
      </c>
      <c r="S57" s="111">
        <v>0</v>
      </c>
      <c r="T57" s="109">
        <v>0</v>
      </c>
      <c r="U57" s="110">
        <v>0</v>
      </c>
      <c r="V57" s="110">
        <v>0</v>
      </c>
      <c r="W57" s="111">
        <v>0</v>
      </c>
      <c r="X57" s="23">
        <f t="shared" si="1"/>
        <v>0</v>
      </c>
    </row>
    <row r="58" spans="2:24" ht="15.6" x14ac:dyDescent="0.3">
      <c r="B58" s="76">
        <v>54</v>
      </c>
      <c r="C58" s="101"/>
      <c r="D58" s="103"/>
      <c r="E58" s="77" t="str">
        <f t="shared" si="0"/>
        <v>1899-1900</v>
      </c>
      <c r="F58" s="109">
        <v>0</v>
      </c>
      <c r="G58" s="110">
        <v>0</v>
      </c>
      <c r="H58" s="110">
        <v>0</v>
      </c>
      <c r="I58" s="110">
        <v>0</v>
      </c>
      <c r="J58" s="110">
        <v>0</v>
      </c>
      <c r="K58" s="110">
        <v>0</v>
      </c>
      <c r="L58" s="110">
        <v>0</v>
      </c>
      <c r="M58" s="110">
        <v>0</v>
      </c>
      <c r="N58" s="110">
        <v>0</v>
      </c>
      <c r="O58" s="110">
        <v>0</v>
      </c>
      <c r="P58" s="110">
        <v>0</v>
      </c>
      <c r="Q58" s="110">
        <v>0</v>
      </c>
      <c r="R58" s="110">
        <v>0</v>
      </c>
      <c r="S58" s="111">
        <v>0</v>
      </c>
      <c r="T58" s="109">
        <v>0</v>
      </c>
      <c r="U58" s="110">
        <v>0</v>
      </c>
      <c r="V58" s="110">
        <v>0</v>
      </c>
      <c r="W58" s="111">
        <v>0</v>
      </c>
      <c r="X58" s="23">
        <f t="shared" si="1"/>
        <v>0</v>
      </c>
    </row>
    <row r="59" spans="2:24" ht="15.6" x14ac:dyDescent="0.3">
      <c r="B59" s="76">
        <v>55</v>
      </c>
      <c r="C59" s="101"/>
      <c r="D59" s="103"/>
      <c r="E59" s="77" t="str">
        <f t="shared" si="0"/>
        <v>1899-1900</v>
      </c>
      <c r="F59" s="109">
        <v>0</v>
      </c>
      <c r="G59" s="110">
        <v>0</v>
      </c>
      <c r="H59" s="110">
        <v>0</v>
      </c>
      <c r="I59" s="110">
        <v>0</v>
      </c>
      <c r="J59" s="110">
        <v>0</v>
      </c>
      <c r="K59" s="110">
        <v>0</v>
      </c>
      <c r="L59" s="110">
        <v>0</v>
      </c>
      <c r="M59" s="110">
        <v>0</v>
      </c>
      <c r="N59" s="110">
        <v>0</v>
      </c>
      <c r="O59" s="110">
        <v>0</v>
      </c>
      <c r="P59" s="110">
        <v>0</v>
      </c>
      <c r="Q59" s="110">
        <v>0</v>
      </c>
      <c r="R59" s="110">
        <v>0</v>
      </c>
      <c r="S59" s="111">
        <v>0</v>
      </c>
      <c r="T59" s="109">
        <v>0</v>
      </c>
      <c r="U59" s="110">
        <v>0</v>
      </c>
      <c r="V59" s="110">
        <v>0</v>
      </c>
      <c r="W59" s="111">
        <v>0</v>
      </c>
      <c r="X59" s="23">
        <f t="shared" si="1"/>
        <v>0</v>
      </c>
    </row>
    <row r="60" spans="2:24" ht="15.6" x14ac:dyDescent="0.3">
      <c r="B60" s="76">
        <v>56</v>
      </c>
      <c r="C60" s="101"/>
      <c r="D60" s="103"/>
      <c r="E60" s="77" t="str">
        <f t="shared" ref="E60:E69" si="2">IF(MONTH(D60)&gt;3,YEAR(D60)&amp;"-"&amp;YEAR(D60)+1,YEAR(D60)-1&amp;"-"&amp;YEAR(D60))</f>
        <v>1899-1900</v>
      </c>
      <c r="F60" s="109">
        <v>0</v>
      </c>
      <c r="G60" s="110">
        <v>0</v>
      </c>
      <c r="H60" s="110">
        <v>0</v>
      </c>
      <c r="I60" s="110">
        <v>0</v>
      </c>
      <c r="J60" s="110">
        <v>0</v>
      </c>
      <c r="K60" s="110">
        <v>0</v>
      </c>
      <c r="L60" s="110">
        <v>0</v>
      </c>
      <c r="M60" s="110">
        <v>0</v>
      </c>
      <c r="N60" s="110">
        <v>0</v>
      </c>
      <c r="O60" s="110">
        <v>0</v>
      </c>
      <c r="P60" s="110">
        <v>0</v>
      </c>
      <c r="Q60" s="110">
        <v>0</v>
      </c>
      <c r="R60" s="110">
        <v>0</v>
      </c>
      <c r="S60" s="111">
        <v>0</v>
      </c>
      <c r="T60" s="109">
        <v>0</v>
      </c>
      <c r="U60" s="110">
        <v>0</v>
      </c>
      <c r="V60" s="110">
        <v>0</v>
      </c>
      <c r="W60" s="111">
        <v>0</v>
      </c>
      <c r="X60" s="23">
        <f t="shared" si="1"/>
        <v>0</v>
      </c>
    </row>
    <row r="61" spans="2:24" ht="15.6" x14ac:dyDescent="0.3">
      <c r="B61" s="76">
        <v>57</v>
      </c>
      <c r="C61" s="101"/>
      <c r="D61" s="103"/>
      <c r="E61" s="77" t="str">
        <f t="shared" si="2"/>
        <v>1899-1900</v>
      </c>
      <c r="F61" s="109">
        <v>0</v>
      </c>
      <c r="G61" s="110">
        <v>0</v>
      </c>
      <c r="H61" s="110">
        <v>0</v>
      </c>
      <c r="I61" s="110">
        <v>0</v>
      </c>
      <c r="J61" s="110">
        <v>0</v>
      </c>
      <c r="K61" s="110">
        <v>0</v>
      </c>
      <c r="L61" s="110">
        <v>0</v>
      </c>
      <c r="M61" s="110">
        <v>0</v>
      </c>
      <c r="N61" s="110">
        <v>0</v>
      </c>
      <c r="O61" s="110">
        <v>0</v>
      </c>
      <c r="P61" s="110">
        <v>0</v>
      </c>
      <c r="Q61" s="110">
        <v>0</v>
      </c>
      <c r="R61" s="110">
        <v>0</v>
      </c>
      <c r="S61" s="111">
        <v>0</v>
      </c>
      <c r="T61" s="109">
        <v>0</v>
      </c>
      <c r="U61" s="110">
        <v>0</v>
      </c>
      <c r="V61" s="110">
        <v>0</v>
      </c>
      <c r="W61" s="111">
        <v>0</v>
      </c>
      <c r="X61" s="23">
        <f t="shared" si="1"/>
        <v>0</v>
      </c>
    </row>
    <row r="62" spans="2:24" ht="15.6" x14ac:dyDescent="0.3">
      <c r="B62" s="76">
        <v>58</v>
      </c>
      <c r="C62" s="101"/>
      <c r="D62" s="103"/>
      <c r="E62" s="77" t="str">
        <f t="shared" si="2"/>
        <v>1899-1900</v>
      </c>
      <c r="F62" s="109">
        <v>0</v>
      </c>
      <c r="G62" s="110">
        <v>0</v>
      </c>
      <c r="H62" s="110">
        <v>0</v>
      </c>
      <c r="I62" s="110">
        <v>0</v>
      </c>
      <c r="J62" s="110">
        <v>0</v>
      </c>
      <c r="K62" s="110">
        <v>0</v>
      </c>
      <c r="L62" s="110">
        <v>0</v>
      </c>
      <c r="M62" s="110">
        <v>0</v>
      </c>
      <c r="N62" s="110">
        <v>0</v>
      </c>
      <c r="O62" s="110">
        <v>0</v>
      </c>
      <c r="P62" s="110">
        <v>0</v>
      </c>
      <c r="Q62" s="110">
        <v>0</v>
      </c>
      <c r="R62" s="110">
        <v>0</v>
      </c>
      <c r="S62" s="111">
        <v>0</v>
      </c>
      <c r="T62" s="109">
        <v>0</v>
      </c>
      <c r="U62" s="110">
        <v>0</v>
      </c>
      <c r="V62" s="110">
        <v>0</v>
      </c>
      <c r="W62" s="111">
        <v>0</v>
      </c>
      <c r="X62" s="23">
        <f t="shared" si="1"/>
        <v>0</v>
      </c>
    </row>
    <row r="63" spans="2:24" ht="15.6" x14ac:dyDescent="0.3">
      <c r="B63" s="76">
        <v>59</v>
      </c>
      <c r="C63" s="101"/>
      <c r="D63" s="103"/>
      <c r="E63" s="77" t="str">
        <f t="shared" si="2"/>
        <v>1899-1900</v>
      </c>
      <c r="F63" s="109">
        <v>0</v>
      </c>
      <c r="G63" s="110">
        <v>0</v>
      </c>
      <c r="H63" s="110">
        <v>0</v>
      </c>
      <c r="I63" s="110">
        <v>0</v>
      </c>
      <c r="J63" s="110">
        <v>0</v>
      </c>
      <c r="K63" s="110">
        <v>0</v>
      </c>
      <c r="L63" s="110">
        <v>0</v>
      </c>
      <c r="M63" s="110">
        <v>0</v>
      </c>
      <c r="N63" s="110">
        <v>0</v>
      </c>
      <c r="O63" s="110">
        <v>0</v>
      </c>
      <c r="P63" s="110">
        <v>0</v>
      </c>
      <c r="Q63" s="110">
        <v>0</v>
      </c>
      <c r="R63" s="110">
        <v>0</v>
      </c>
      <c r="S63" s="111">
        <v>0</v>
      </c>
      <c r="T63" s="109">
        <v>0</v>
      </c>
      <c r="U63" s="110">
        <v>0</v>
      </c>
      <c r="V63" s="110">
        <v>0</v>
      </c>
      <c r="W63" s="111">
        <v>0</v>
      </c>
      <c r="X63" s="23">
        <f t="shared" si="1"/>
        <v>0</v>
      </c>
    </row>
    <row r="64" spans="2:24" ht="15.6" x14ac:dyDescent="0.3">
      <c r="B64" s="76">
        <v>60</v>
      </c>
      <c r="C64" s="101"/>
      <c r="D64" s="103"/>
      <c r="E64" s="77" t="str">
        <f t="shared" si="2"/>
        <v>1899-1900</v>
      </c>
      <c r="F64" s="109">
        <v>0</v>
      </c>
      <c r="G64" s="110">
        <v>0</v>
      </c>
      <c r="H64" s="110">
        <v>0</v>
      </c>
      <c r="I64" s="110">
        <v>0</v>
      </c>
      <c r="J64" s="110">
        <v>0</v>
      </c>
      <c r="K64" s="110">
        <v>0</v>
      </c>
      <c r="L64" s="110">
        <v>0</v>
      </c>
      <c r="M64" s="110">
        <v>0</v>
      </c>
      <c r="N64" s="110">
        <v>0</v>
      </c>
      <c r="O64" s="110">
        <v>0</v>
      </c>
      <c r="P64" s="110">
        <v>0</v>
      </c>
      <c r="Q64" s="110">
        <v>0</v>
      </c>
      <c r="R64" s="110">
        <v>0</v>
      </c>
      <c r="S64" s="111">
        <v>0</v>
      </c>
      <c r="T64" s="109">
        <v>0</v>
      </c>
      <c r="U64" s="110">
        <v>0</v>
      </c>
      <c r="V64" s="110">
        <v>0</v>
      </c>
      <c r="W64" s="111">
        <v>0</v>
      </c>
      <c r="X64" s="23">
        <f t="shared" si="1"/>
        <v>0</v>
      </c>
    </row>
    <row r="65" spans="2:24" ht="15.6" x14ac:dyDescent="0.3">
      <c r="B65" s="76">
        <v>61</v>
      </c>
      <c r="C65" s="101"/>
      <c r="D65" s="103"/>
      <c r="E65" s="77" t="str">
        <f t="shared" si="2"/>
        <v>1899-1900</v>
      </c>
      <c r="F65" s="109">
        <v>0</v>
      </c>
      <c r="G65" s="110">
        <v>0</v>
      </c>
      <c r="H65" s="110">
        <v>0</v>
      </c>
      <c r="I65" s="110">
        <v>0</v>
      </c>
      <c r="J65" s="110">
        <v>0</v>
      </c>
      <c r="K65" s="110">
        <v>0</v>
      </c>
      <c r="L65" s="110">
        <v>0</v>
      </c>
      <c r="M65" s="110">
        <v>0</v>
      </c>
      <c r="N65" s="110">
        <v>0</v>
      </c>
      <c r="O65" s="110">
        <v>0</v>
      </c>
      <c r="P65" s="110">
        <v>0</v>
      </c>
      <c r="Q65" s="110">
        <v>0</v>
      </c>
      <c r="R65" s="110">
        <v>0</v>
      </c>
      <c r="S65" s="111">
        <v>0</v>
      </c>
      <c r="T65" s="109">
        <v>0</v>
      </c>
      <c r="U65" s="110">
        <v>0</v>
      </c>
      <c r="V65" s="110">
        <v>0</v>
      </c>
      <c r="W65" s="111">
        <v>0</v>
      </c>
      <c r="X65" s="23">
        <f t="shared" si="1"/>
        <v>0</v>
      </c>
    </row>
    <row r="66" spans="2:24" ht="15.6" x14ac:dyDescent="0.3">
      <c r="B66" s="76">
        <v>62</v>
      </c>
      <c r="C66" s="101"/>
      <c r="D66" s="103"/>
      <c r="E66" s="77" t="str">
        <f t="shared" si="2"/>
        <v>1899-1900</v>
      </c>
      <c r="F66" s="109">
        <v>0</v>
      </c>
      <c r="G66" s="110">
        <v>0</v>
      </c>
      <c r="H66" s="110">
        <v>0</v>
      </c>
      <c r="I66" s="110">
        <v>0</v>
      </c>
      <c r="J66" s="110">
        <v>0</v>
      </c>
      <c r="K66" s="110">
        <v>0</v>
      </c>
      <c r="L66" s="110">
        <v>0</v>
      </c>
      <c r="M66" s="110">
        <v>0</v>
      </c>
      <c r="N66" s="110">
        <v>0</v>
      </c>
      <c r="O66" s="110">
        <v>0</v>
      </c>
      <c r="P66" s="110">
        <v>0</v>
      </c>
      <c r="Q66" s="110">
        <v>0</v>
      </c>
      <c r="R66" s="110">
        <v>0</v>
      </c>
      <c r="S66" s="111">
        <v>0</v>
      </c>
      <c r="T66" s="109">
        <v>0</v>
      </c>
      <c r="U66" s="110">
        <v>0</v>
      </c>
      <c r="V66" s="110">
        <v>0</v>
      </c>
      <c r="W66" s="111">
        <v>0</v>
      </c>
      <c r="X66" s="23">
        <f t="shared" si="1"/>
        <v>0</v>
      </c>
    </row>
    <row r="67" spans="2:24" ht="15.6" x14ac:dyDescent="0.3">
      <c r="B67" s="76">
        <v>63</v>
      </c>
      <c r="C67" s="101"/>
      <c r="D67" s="103"/>
      <c r="E67" s="77" t="str">
        <f t="shared" si="2"/>
        <v>1899-1900</v>
      </c>
      <c r="F67" s="109">
        <v>0</v>
      </c>
      <c r="G67" s="110">
        <v>0</v>
      </c>
      <c r="H67" s="110">
        <v>0</v>
      </c>
      <c r="I67" s="110">
        <v>0</v>
      </c>
      <c r="J67" s="110">
        <v>0</v>
      </c>
      <c r="K67" s="110">
        <v>0</v>
      </c>
      <c r="L67" s="110">
        <v>0</v>
      </c>
      <c r="M67" s="110">
        <v>0</v>
      </c>
      <c r="N67" s="110">
        <v>0</v>
      </c>
      <c r="O67" s="110">
        <v>0</v>
      </c>
      <c r="P67" s="110">
        <v>0</v>
      </c>
      <c r="Q67" s="110">
        <v>0</v>
      </c>
      <c r="R67" s="110">
        <v>0</v>
      </c>
      <c r="S67" s="111">
        <v>0</v>
      </c>
      <c r="T67" s="109">
        <v>0</v>
      </c>
      <c r="U67" s="110">
        <v>0</v>
      </c>
      <c r="V67" s="110">
        <v>0</v>
      </c>
      <c r="W67" s="111">
        <v>0</v>
      </c>
      <c r="X67" s="23">
        <f t="shared" si="1"/>
        <v>0</v>
      </c>
    </row>
    <row r="68" spans="2:24" ht="15.6" x14ac:dyDescent="0.3">
      <c r="B68" s="76">
        <v>64</v>
      </c>
      <c r="C68" s="101"/>
      <c r="D68" s="103"/>
      <c r="E68" s="77" t="str">
        <f t="shared" si="2"/>
        <v>1899-1900</v>
      </c>
      <c r="F68" s="109">
        <v>0</v>
      </c>
      <c r="G68" s="110">
        <v>0</v>
      </c>
      <c r="H68" s="110">
        <v>0</v>
      </c>
      <c r="I68" s="110">
        <v>0</v>
      </c>
      <c r="J68" s="110">
        <v>0</v>
      </c>
      <c r="K68" s="110">
        <v>0</v>
      </c>
      <c r="L68" s="110">
        <v>0</v>
      </c>
      <c r="M68" s="110">
        <v>0</v>
      </c>
      <c r="N68" s="110">
        <v>0</v>
      </c>
      <c r="O68" s="110">
        <v>0</v>
      </c>
      <c r="P68" s="110">
        <v>0</v>
      </c>
      <c r="Q68" s="110">
        <v>0</v>
      </c>
      <c r="R68" s="110">
        <v>0</v>
      </c>
      <c r="S68" s="111">
        <v>0</v>
      </c>
      <c r="T68" s="109">
        <v>0</v>
      </c>
      <c r="U68" s="110">
        <v>0</v>
      </c>
      <c r="V68" s="110">
        <v>0</v>
      </c>
      <c r="W68" s="111">
        <v>0</v>
      </c>
      <c r="X68" s="23">
        <f t="shared" si="1"/>
        <v>0</v>
      </c>
    </row>
    <row r="69" spans="2:24" ht="15.6" x14ac:dyDescent="0.3">
      <c r="B69" s="76">
        <v>65</v>
      </c>
      <c r="C69" s="101"/>
      <c r="D69" s="103"/>
      <c r="E69" s="77" t="str">
        <f t="shared" si="2"/>
        <v>1899-1900</v>
      </c>
      <c r="F69" s="109">
        <v>0</v>
      </c>
      <c r="G69" s="110">
        <v>0</v>
      </c>
      <c r="H69" s="110">
        <v>0</v>
      </c>
      <c r="I69" s="110">
        <v>0</v>
      </c>
      <c r="J69" s="110">
        <v>0</v>
      </c>
      <c r="K69" s="110">
        <v>0</v>
      </c>
      <c r="L69" s="110">
        <v>0</v>
      </c>
      <c r="M69" s="110">
        <v>0</v>
      </c>
      <c r="N69" s="110">
        <v>0</v>
      </c>
      <c r="O69" s="110">
        <v>0</v>
      </c>
      <c r="P69" s="110">
        <v>0</v>
      </c>
      <c r="Q69" s="110">
        <v>0</v>
      </c>
      <c r="R69" s="110">
        <v>0</v>
      </c>
      <c r="S69" s="111">
        <v>0</v>
      </c>
      <c r="T69" s="109">
        <v>0</v>
      </c>
      <c r="U69" s="110">
        <v>0</v>
      </c>
      <c r="V69" s="110">
        <v>0</v>
      </c>
      <c r="W69" s="111">
        <v>0</v>
      </c>
      <c r="X69" s="23">
        <f t="shared" si="1"/>
        <v>0</v>
      </c>
    </row>
    <row r="70" spans="2:24" ht="15.6" x14ac:dyDescent="0.3">
      <c r="B70" s="76">
        <v>66</v>
      </c>
      <c r="C70" s="101"/>
      <c r="D70" s="103"/>
      <c r="E70" s="77" t="str">
        <f t="shared" ref="E70:E104" si="3">IF(MONTH(D70)&gt;3,YEAR(D70)&amp;"-"&amp;YEAR(D70)+1,YEAR(D70)-1&amp;"-"&amp;YEAR(D70))</f>
        <v>1899-1900</v>
      </c>
      <c r="F70" s="109">
        <v>0</v>
      </c>
      <c r="G70" s="110">
        <v>0</v>
      </c>
      <c r="H70" s="110">
        <v>0</v>
      </c>
      <c r="I70" s="110">
        <v>0</v>
      </c>
      <c r="J70" s="110">
        <v>0</v>
      </c>
      <c r="K70" s="110">
        <v>0</v>
      </c>
      <c r="L70" s="110">
        <v>0</v>
      </c>
      <c r="M70" s="110">
        <v>0</v>
      </c>
      <c r="N70" s="110">
        <v>0</v>
      </c>
      <c r="O70" s="110">
        <v>0</v>
      </c>
      <c r="P70" s="110">
        <v>0</v>
      </c>
      <c r="Q70" s="110">
        <v>0</v>
      </c>
      <c r="R70" s="110">
        <v>0</v>
      </c>
      <c r="S70" s="111">
        <v>0</v>
      </c>
      <c r="T70" s="109">
        <v>0</v>
      </c>
      <c r="U70" s="110">
        <v>0</v>
      </c>
      <c r="V70" s="110">
        <v>0</v>
      </c>
      <c r="W70" s="111">
        <v>0</v>
      </c>
      <c r="X70" s="23">
        <f t="shared" ref="X70:X104" si="4">IFERROR(ROUND(SUM(F70:S70)-SUM(T70:W70),0),0)</f>
        <v>0</v>
      </c>
    </row>
    <row r="71" spans="2:24" ht="15.6" x14ac:dyDescent="0.3">
      <c r="B71" s="76">
        <v>67</v>
      </c>
      <c r="C71" s="101"/>
      <c r="D71" s="103"/>
      <c r="E71" s="77" t="str">
        <f t="shared" si="3"/>
        <v>1899-1900</v>
      </c>
      <c r="F71" s="109">
        <v>0</v>
      </c>
      <c r="G71" s="110">
        <v>0</v>
      </c>
      <c r="H71" s="110">
        <v>0</v>
      </c>
      <c r="I71" s="110">
        <v>0</v>
      </c>
      <c r="J71" s="110">
        <v>0</v>
      </c>
      <c r="K71" s="110">
        <v>0</v>
      </c>
      <c r="L71" s="110">
        <v>0</v>
      </c>
      <c r="M71" s="110">
        <v>0</v>
      </c>
      <c r="N71" s="110">
        <v>0</v>
      </c>
      <c r="O71" s="110">
        <v>0</v>
      </c>
      <c r="P71" s="110">
        <v>0</v>
      </c>
      <c r="Q71" s="110">
        <v>0</v>
      </c>
      <c r="R71" s="110">
        <v>0</v>
      </c>
      <c r="S71" s="111">
        <v>0</v>
      </c>
      <c r="T71" s="109">
        <v>0</v>
      </c>
      <c r="U71" s="110">
        <v>0</v>
      </c>
      <c r="V71" s="110">
        <v>0</v>
      </c>
      <c r="W71" s="111">
        <v>0</v>
      </c>
      <c r="X71" s="23">
        <f t="shared" si="4"/>
        <v>0</v>
      </c>
    </row>
    <row r="72" spans="2:24" ht="15.6" x14ac:dyDescent="0.3">
      <c r="B72" s="76">
        <v>68</v>
      </c>
      <c r="C72" s="101"/>
      <c r="D72" s="103"/>
      <c r="E72" s="77" t="str">
        <f t="shared" si="3"/>
        <v>1899-1900</v>
      </c>
      <c r="F72" s="109">
        <v>0</v>
      </c>
      <c r="G72" s="110">
        <v>0</v>
      </c>
      <c r="H72" s="110">
        <v>0</v>
      </c>
      <c r="I72" s="110">
        <v>0</v>
      </c>
      <c r="J72" s="110">
        <v>0</v>
      </c>
      <c r="K72" s="110">
        <v>0</v>
      </c>
      <c r="L72" s="110">
        <v>0</v>
      </c>
      <c r="M72" s="110">
        <v>0</v>
      </c>
      <c r="N72" s="110">
        <v>0</v>
      </c>
      <c r="O72" s="110">
        <v>0</v>
      </c>
      <c r="P72" s="110">
        <v>0</v>
      </c>
      <c r="Q72" s="110">
        <v>0</v>
      </c>
      <c r="R72" s="110">
        <v>0</v>
      </c>
      <c r="S72" s="111">
        <v>0</v>
      </c>
      <c r="T72" s="109">
        <v>0</v>
      </c>
      <c r="U72" s="110">
        <v>0</v>
      </c>
      <c r="V72" s="110">
        <v>0</v>
      </c>
      <c r="W72" s="111">
        <v>0</v>
      </c>
      <c r="X72" s="23">
        <f t="shared" si="4"/>
        <v>0</v>
      </c>
    </row>
    <row r="73" spans="2:24" ht="15.6" x14ac:dyDescent="0.3">
      <c r="B73" s="76">
        <v>69</v>
      </c>
      <c r="C73" s="101"/>
      <c r="D73" s="103"/>
      <c r="E73" s="77" t="str">
        <f t="shared" si="3"/>
        <v>1899-1900</v>
      </c>
      <c r="F73" s="109">
        <v>0</v>
      </c>
      <c r="G73" s="110">
        <v>0</v>
      </c>
      <c r="H73" s="110">
        <v>0</v>
      </c>
      <c r="I73" s="110">
        <v>0</v>
      </c>
      <c r="J73" s="110">
        <v>0</v>
      </c>
      <c r="K73" s="110">
        <v>0</v>
      </c>
      <c r="L73" s="110">
        <v>0</v>
      </c>
      <c r="M73" s="110">
        <v>0</v>
      </c>
      <c r="N73" s="110">
        <v>0</v>
      </c>
      <c r="O73" s="110">
        <v>0</v>
      </c>
      <c r="P73" s="110">
        <v>0</v>
      </c>
      <c r="Q73" s="110">
        <v>0</v>
      </c>
      <c r="R73" s="110">
        <v>0</v>
      </c>
      <c r="S73" s="111">
        <v>0</v>
      </c>
      <c r="T73" s="109">
        <v>0</v>
      </c>
      <c r="U73" s="110">
        <v>0</v>
      </c>
      <c r="V73" s="110">
        <v>0</v>
      </c>
      <c r="W73" s="111">
        <v>0</v>
      </c>
      <c r="X73" s="23">
        <f t="shared" si="4"/>
        <v>0</v>
      </c>
    </row>
    <row r="74" spans="2:24" ht="15.6" x14ac:dyDescent="0.3">
      <c r="B74" s="76">
        <v>70</v>
      </c>
      <c r="C74" s="101"/>
      <c r="D74" s="103"/>
      <c r="E74" s="77" t="str">
        <f t="shared" si="3"/>
        <v>1899-1900</v>
      </c>
      <c r="F74" s="109">
        <v>0</v>
      </c>
      <c r="G74" s="110">
        <v>0</v>
      </c>
      <c r="H74" s="110">
        <v>0</v>
      </c>
      <c r="I74" s="110">
        <v>0</v>
      </c>
      <c r="J74" s="110">
        <v>0</v>
      </c>
      <c r="K74" s="110">
        <v>0</v>
      </c>
      <c r="L74" s="110">
        <v>0</v>
      </c>
      <c r="M74" s="110">
        <v>0</v>
      </c>
      <c r="N74" s="110">
        <v>0</v>
      </c>
      <c r="O74" s="110">
        <v>0</v>
      </c>
      <c r="P74" s="110">
        <v>0</v>
      </c>
      <c r="Q74" s="110">
        <v>0</v>
      </c>
      <c r="R74" s="110">
        <v>0</v>
      </c>
      <c r="S74" s="111">
        <v>0</v>
      </c>
      <c r="T74" s="109">
        <v>0</v>
      </c>
      <c r="U74" s="110">
        <v>0</v>
      </c>
      <c r="V74" s="110">
        <v>0</v>
      </c>
      <c r="W74" s="111">
        <v>0</v>
      </c>
      <c r="X74" s="23">
        <f t="shared" si="4"/>
        <v>0</v>
      </c>
    </row>
    <row r="75" spans="2:24" ht="15.6" x14ac:dyDescent="0.3">
      <c r="B75" s="76">
        <v>71</v>
      </c>
      <c r="C75" s="101"/>
      <c r="D75" s="103"/>
      <c r="E75" s="77" t="str">
        <f t="shared" si="3"/>
        <v>1899-1900</v>
      </c>
      <c r="F75" s="109">
        <v>0</v>
      </c>
      <c r="G75" s="110">
        <v>0</v>
      </c>
      <c r="H75" s="110">
        <v>0</v>
      </c>
      <c r="I75" s="110">
        <v>0</v>
      </c>
      <c r="J75" s="110">
        <v>0</v>
      </c>
      <c r="K75" s="110">
        <v>0</v>
      </c>
      <c r="L75" s="110">
        <v>0</v>
      </c>
      <c r="M75" s="110">
        <v>0</v>
      </c>
      <c r="N75" s="110">
        <v>0</v>
      </c>
      <c r="O75" s="110">
        <v>0</v>
      </c>
      <c r="P75" s="110">
        <v>0</v>
      </c>
      <c r="Q75" s="110">
        <v>0</v>
      </c>
      <c r="R75" s="110">
        <v>0</v>
      </c>
      <c r="S75" s="111">
        <v>0</v>
      </c>
      <c r="T75" s="109">
        <v>0</v>
      </c>
      <c r="U75" s="110">
        <v>0</v>
      </c>
      <c r="V75" s="110">
        <v>0</v>
      </c>
      <c r="W75" s="111">
        <v>0</v>
      </c>
      <c r="X75" s="23">
        <f t="shared" si="4"/>
        <v>0</v>
      </c>
    </row>
    <row r="76" spans="2:24" ht="15.6" x14ac:dyDescent="0.3">
      <c r="B76" s="76">
        <v>72</v>
      </c>
      <c r="C76" s="101"/>
      <c r="D76" s="103"/>
      <c r="E76" s="77" t="str">
        <f t="shared" si="3"/>
        <v>1899-1900</v>
      </c>
      <c r="F76" s="109">
        <v>0</v>
      </c>
      <c r="G76" s="110">
        <v>0</v>
      </c>
      <c r="H76" s="110">
        <v>0</v>
      </c>
      <c r="I76" s="110">
        <v>0</v>
      </c>
      <c r="J76" s="110">
        <v>0</v>
      </c>
      <c r="K76" s="110">
        <v>0</v>
      </c>
      <c r="L76" s="110">
        <v>0</v>
      </c>
      <c r="M76" s="110">
        <v>0</v>
      </c>
      <c r="N76" s="110">
        <v>0</v>
      </c>
      <c r="O76" s="110">
        <v>0</v>
      </c>
      <c r="P76" s="110">
        <v>0</v>
      </c>
      <c r="Q76" s="110">
        <v>0</v>
      </c>
      <c r="R76" s="110">
        <v>0</v>
      </c>
      <c r="S76" s="111">
        <v>0</v>
      </c>
      <c r="T76" s="109">
        <v>0</v>
      </c>
      <c r="U76" s="110">
        <v>0</v>
      </c>
      <c r="V76" s="110">
        <v>0</v>
      </c>
      <c r="W76" s="111">
        <v>0</v>
      </c>
      <c r="X76" s="23">
        <f t="shared" si="4"/>
        <v>0</v>
      </c>
    </row>
    <row r="77" spans="2:24" ht="15.6" x14ac:dyDescent="0.3">
      <c r="B77" s="76">
        <v>73</v>
      </c>
      <c r="C77" s="101"/>
      <c r="D77" s="103"/>
      <c r="E77" s="77" t="str">
        <f t="shared" si="3"/>
        <v>1899-1900</v>
      </c>
      <c r="F77" s="109">
        <v>0</v>
      </c>
      <c r="G77" s="110">
        <v>0</v>
      </c>
      <c r="H77" s="110">
        <v>0</v>
      </c>
      <c r="I77" s="110">
        <v>0</v>
      </c>
      <c r="J77" s="110">
        <v>0</v>
      </c>
      <c r="K77" s="110">
        <v>0</v>
      </c>
      <c r="L77" s="110">
        <v>0</v>
      </c>
      <c r="M77" s="110">
        <v>0</v>
      </c>
      <c r="N77" s="110">
        <v>0</v>
      </c>
      <c r="O77" s="110">
        <v>0</v>
      </c>
      <c r="P77" s="110">
        <v>0</v>
      </c>
      <c r="Q77" s="110">
        <v>0</v>
      </c>
      <c r="R77" s="110">
        <v>0</v>
      </c>
      <c r="S77" s="111">
        <v>0</v>
      </c>
      <c r="T77" s="109">
        <v>0</v>
      </c>
      <c r="U77" s="110">
        <v>0</v>
      </c>
      <c r="V77" s="110">
        <v>0</v>
      </c>
      <c r="W77" s="111">
        <v>0</v>
      </c>
      <c r="X77" s="23">
        <f t="shared" si="4"/>
        <v>0</v>
      </c>
    </row>
    <row r="78" spans="2:24" ht="15.6" x14ac:dyDescent="0.3">
      <c r="B78" s="76">
        <v>74</v>
      </c>
      <c r="C78" s="101"/>
      <c r="D78" s="103"/>
      <c r="E78" s="77" t="str">
        <f t="shared" si="3"/>
        <v>1899-1900</v>
      </c>
      <c r="F78" s="109">
        <v>0</v>
      </c>
      <c r="G78" s="110">
        <v>0</v>
      </c>
      <c r="H78" s="110">
        <v>0</v>
      </c>
      <c r="I78" s="110">
        <v>0</v>
      </c>
      <c r="J78" s="110">
        <v>0</v>
      </c>
      <c r="K78" s="110">
        <v>0</v>
      </c>
      <c r="L78" s="110">
        <v>0</v>
      </c>
      <c r="M78" s="110">
        <v>0</v>
      </c>
      <c r="N78" s="110">
        <v>0</v>
      </c>
      <c r="O78" s="110">
        <v>0</v>
      </c>
      <c r="P78" s="110">
        <v>0</v>
      </c>
      <c r="Q78" s="110">
        <v>0</v>
      </c>
      <c r="R78" s="110">
        <v>0</v>
      </c>
      <c r="S78" s="111">
        <v>0</v>
      </c>
      <c r="T78" s="109">
        <v>0</v>
      </c>
      <c r="U78" s="110">
        <v>0</v>
      </c>
      <c r="V78" s="110">
        <v>0</v>
      </c>
      <c r="W78" s="111">
        <v>0</v>
      </c>
      <c r="X78" s="23">
        <f t="shared" si="4"/>
        <v>0</v>
      </c>
    </row>
    <row r="79" spans="2:24" ht="15.6" x14ac:dyDescent="0.3">
      <c r="B79" s="76">
        <v>75</v>
      </c>
      <c r="C79" s="101"/>
      <c r="D79" s="103"/>
      <c r="E79" s="77" t="str">
        <f t="shared" si="3"/>
        <v>1899-1900</v>
      </c>
      <c r="F79" s="109">
        <v>0</v>
      </c>
      <c r="G79" s="110">
        <v>0</v>
      </c>
      <c r="H79" s="110">
        <v>0</v>
      </c>
      <c r="I79" s="110">
        <v>0</v>
      </c>
      <c r="J79" s="110">
        <v>0</v>
      </c>
      <c r="K79" s="110">
        <v>0</v>
      </c>
      <c r="L79" s="110">
        <v>0</v>
      </c>
      <c r="M79" s="110">
        <v>0</v>
      </c>
      <c r="N79" s="110">
        <v>0</v>
      </c>
      <c r="O79" s="110">
        <v>0</v>
      </c>
      <c r="P79" s="110">
        <v>0</v>
      </c>
      <c r="Q79" s="110">
        <v>0</v>
      </c>
      <c r="R79" s="110">
        <v>0</v>
      </c>
      <c r="S79" s="111">
        <v>0</v>
      </c>
      <c r="T79" s="109">
        <v>0</v>
      </c>
      <c r="U79" s="110">
        <v>0</v>
      </c>
      <c r="V79" s="110">
        <v>0</v>
      </c>
      <c r="W79" s="111">
        <v>0</v>
      </c>
      <c r="X79" s="23">
        <f t="shared" si="4"/>
        <v>0</v>
      </c>
    </row>
    <row r="80" spans="2:24" ht="15.6" x14ac:dyDescent="0.3">
      <c r="B80" s="76">
        <v>76</v>
      </c>
      <c r="C80" s="101"/>
      <c r="D80" s="103"/>
      <c r="E80" s="77" t="str">
        <f t="shared" si="3"/>
        <v>1899-1900</v>
      </c>
      <c r="F80" s="109">
        <v>0</v>
      </c>
      <c r="G80" s="110">
        <v>0</v>
      </c>
      <c r="H80" s="110">
        <v>0</v>
      </c>
      <c r="I80" s="110">
        <v>0</v>
      </c>
      <c r="J80" s="110">
        <v>0</v>
      </c>
      <c r="K80" s="110">
        <v>0</v>
      </c>
      <c r="L80" s="110">
        <v>0</v>
      </c>
      <c r="M80" s="110">
        <v>0</v>
      </c>
      <c r="N80" s="110">
        <v>0</v>
      </c>
      <c r="O80" s="110">
        <v>0</v>
      </c>
      <c r="P80" s="110">
        <v>0</v>
      </c>
      <c r="Q80" s="110">
        <v>0</v>
      </c>
      <c r="R80" s="110">
        <v>0</v>
      </c>
      <c r="S80" s="111">
        <v>0</v>
      </c>
      <c r="T80" s="109">
        <v>0</v>
      </c>
      <c r="U80" s="110">
        <v>0</v>
      </c>
      <c r="V80" s="110">
        <v>0</v>
      </c>
      <c r="W80" s="111">
        <v>0</v>
      </c>
      <c r="X80" s="23">
        <f t="shared" si="4"/>
        <v>0</v>
      </c>
    </row>
    <row r="81" spans="2:24" ht="15.6" x14ac:dyDescent="0.3">
      <c r="B81" s="76">
        <v>77</v>
      </c>
      <c r="C81" s="101"/>
      <c r="D81" s="103"/>
      <c r="E81" s="77" t="str">
        <f t="shared" si="3"/>
        <v>1899-1900</v>
      </c>
      <c r="F81" s="109">
        <v>0</v>
      </c>
      <c r="G81" s="110">
        <v>0</v>
      </c>
      <c r="H81" s="110">
        <v>0</v>
      </c>
      <c r="I81" s="110">
        <v>0</v>
      </c>
      <c r="J81" s="110">
        <v>0</v>
      </c>
      <c r="K81" s="110">
        <v>0</v>
      </c>
      <c r="L81" s="110">
        <v>0</v>
      </c>
      <c r="M81" s="110">
        <v>0</v>
      </c>
      <c r="N81" s="110">
        <v>0</v>
      </c>
      <c r="O81" s="110">
        <v>0</v>
      </c>
      <c r="P81" s="110">
        <v>0</v>
      </c>
      <c r="Q81" s="110">
        <v>0</v>
      </c>
      <c r="R81" s="110">
        <v>0</v>
      </c>
      <c r="S81" s="111">
        <v>0</v>
      </c>
      <c r="T81" s="109">
        <v>0</v>
      </c>
      <c r="U81" s="110">
        <v>0</v>
      </c>
      <c r="V81" s="110">
        <v>0</v>
      </c>
      <c r="W81" s="111">
        <v>0</v>
      </c>
      <c r="X81" s="23">
        <f t="shared" si="4"/>
        <v>0</v>
      </c>
    </row>
    <row r="82" spans="2:24" ht="15.6" x14ac:dyDescent="0.3">
      <c r="B82" s="76">
        <v>78</v>
      </c>
      <c r="C82" s="101"/>
      <c r="D82" s="103"/>
      <c r="E82" s="77" t="str">
        <f t="shared" si="3"/>
        <v>1899-1900</v>
      </c>
      <c r="F82" s="109">
        <v>0</v>
      </c>
      <c r="G82" s="110">
        <v>0</v>
      </c>
      <c r="H82" s="110">
        <v>0</v>
      </c>
      <c r="I82" s="110">
        <v>0</v>
      </c>
      <c r="J82" s="110">
        <v>0</v>
      </c>
      <c r="K82" s="110">
        <v>0</v>
      </c>
      <c r="L82" s="110">
        <v>0</v>
      </c>
      <c r="M82" s="110">
        <v>0</v>
      </c>
      <c r="N82" s="110">
        <v>0</v>
      </c>
      <c r="O82" s="110">
        <v>0</v>
      </c>
      <c r="P82" s="110">
        <v>0</v>
      </c>
      <c r="Q82" s="110">
        <v>0</v>
      </c>
      <c r="R82" s="110">
        <v>0</v>
      </c>
      <c r="S82" s="111">
        <v>0</v>
      </c>
      <c r="T82" s="109">
        <v>0</v>
      </c>
      <c r="U82" s="110">
        <v>0</v>
      </c>
      <c r="V82" s="110">
        <v>0</v>
      </c>
      <c r="W82" s="111">
        <v>0</v>
      </c>
      <c r="X82" s="23">
        <f t="shared" si="4"/>
        <v>0</v>
      </c>
    </row>
    <row r="83" spans="2:24" ht="15.6" x14ac:dyDescent="0.3">
      <c r="B83" s="76">
        <v>79</v>
      </c>
      <c r="C83" s="101"/>
      <c r="D83" s="103"/>
      <c r="E83" s="77" t="str">
        <f t="shared" si="3"/>
        <v>1899-1900</v>
      </c>
      <c r="F83" s="109">
        <v>0</v>
      </c>
      <c r="G83" s="110">
        <v>0</v>
      </c>
      <c r="H83" s="110">
        <v>0</v>
      </c>
      <c r="I83" s="110">
        <v>0</v>
      </c>
      <c r="J83" s="110">
        <v>0</v>
      </c>
      <c r="K83" s="110">
        <v>0</v>
      </c>
      <c r="L83" s="110">
        <v>0</v>
      </c>
      <c r="M83" s="110">
        <v>0</v>
      </c>
      <c r="N83" s="110">
        <v>0</v>
      </c>
      <c r="O83" s="110">
        <v>0</v>
      </c>
      <c r="P83" s="110">
        <v>0</v>
      </c>
      <c r="Q83" s="110">
        <v>0</v>
      </c>
      <c r="R83" s="110">
        <v>0</v>
      </c>
      <c r="S83" s="111">
        <v>0</v>
      </c>
      <c r="T83" s="109">
        <v>0</v>
      </c>
      <c r="U83" s="110">
        <v>0</v>
      </c>
      <c r="V83" s="110">
        <v>0</v>
      </c>
      <c r="W83" s="111">
        <v>0</v>
      </c>
      <c r="X83" s="23">
        <f t="shared" si="4"/>
        <v>0</v>
      </c>
    </row>
    <row r="84" spans="2:24" ht="15.6" x14ac:dyDescent="0.3">
      <c r="B84" s="76">
        <v>80</v>
      </c>
      <c r="C84" s="101"/>
      <c r="D84" s="103"/>
      <c r="E84" s="77" t="str">
        <f t="shared" si="3"/>
        <v>1899-1900</v>
      </c>
      <c r="F84" s="109">
        <v>0</v>
      </c>
      <c r="G84" s="110">
        <v>0</v>
      </c>
      <c r="H84" s="110">
        <v>0</v>
      </c>
      <c r="I84" s="110">
        <v>0</v>
      </c>
      <c r="J84" s="110">
        <v>0</v>
      </c>
      <c r="K84" s="110">
        <v>0</v>
      </c>
      <c r="L84" s="110">
        <v>0</v>
      </c>
      <c r="M84" s="110">
        <v>0</v>
      </c>
      <c r="N84" s="110">
        <v>0</v>
      </c>
      <c r="O84" s="110">
        <v>0</v>
      </c>
      <c r="P84" s="110">
        <v>0</v>
      </c>
      <c r="Q84" s="110">
        <v>0</v>
      </c>
      <c r="R84" s="110">
        <v>0</v>
      </c>
      <c r="S84" s="111">
        <v>0</v>
      </c>
      <c r="T84" s="109">
        <v>0</v>
      </c>
      <c r="U84" s="110">
        <v>0</v>
      </c>
      <c r="V84" s="110">
        <v>0</v>
      </c>
      <c r="W84" s="111">
        <v>0</v>
      </c>
      <c r="X84" s="23">
        <f t="shared" si="4"/>
        <v>0</v>
      </c>
    </row>
    <row r="85" spans="2:24" ht="15.6" x14ac:dyDescent="0.3">
      <c r="B85" s="76">
        <v>81</v>
      </c>
      <c r="C85" s="101"/>
      <c r="D85" s="103"/>
      <c r="E85" s="77" t="str">
        <f t="shared" si="3"/>
        <v>1899-1900</v>
      </c>
      <c r="F85" s="109">
        <v>0</v>
      </c>
      <c r="G85" s="110">
        <v>0</v>
      </c>
      <c r="H85" s="110">
        <v>0</v>
      </c>
      <c r="I85" s="110">
        <v>0</v>
      </c>
      <c r="J85" s="110">
        <v>0</v>
      </c>
      <c r="K85" s="110">
        <v>0</v>
      </c>
      <c r="L85" s="110">
        <v>0</v>
      </c>
      <c r="M85" s="110">
        <v>0</v>
      </c>
      <c r="N85" s="110">
        <v>0</v>
      </c>
      <c r="O85" s="110">
        <v>0</v>
      </c>
      <c r="P85" s="110">
        <v>0</v>
      </c>
      <c r="Q85" s="110">
        <v>0</v>
      </c>
      <c r="R85" s="110">
        <v>0</v>
      </c>
      <c r="S85" s="111">
        <v>0</v>
      </c>
      <c r="T85" s="109">
        <v>0</v>
      </c>
      <c r="U85" s="110">
        <v>0</v>
      </c>
      <c r="V85" s="110">
        <v>0</v>
      </c>
      <c r="W85" s="111">
        <v>0</v>
      </c>
      <c r="X85" s="23">
        <f t="shared" si="4"/>
        <v>0</v>
      </c>
    </row>
    <row r="86" spans="2:24" ht="15.6" x14ac:dyDescent="0.3">
      <c r="B86" s="76">
        <v>82</v>
      </c>
      <c r="C86" s="101"/>
      <c r="D86" s="103"/>
      <c r="E86" s="77" t="str">
        <f t="shared" si="3"/>
        <v>1899-1900</v>
      </c>
      <c r="F86" s="109">
        <v>0</v>
      </c>
      <c r="G86" s="110">
        <v>0</v>
      </c>
      <c r="H86" s="110">
        <v>0</v>
      </c>
      <c r="I86" s="110">
        <v>0</v>
      </c>
      <c r="J86" s="110">
        <v>0</v>
      </c>
      <c r="K86" s="110">
        <v>0</v>
      </c>
      <c r="L86" s="110">
        <v>0</v>
      </c>
      <c r="M86" s="110">
        <v>0</v>
      </c>
      <c r="N86" s="110">
        <v>0</v>
      </c>
      <c r="O86" s="110">
        <v>0</v>
      </c>
      <c r="P86" s="110">
        <v>0</v>
      </c>
      <c r="Q86" s="110">
        <v>0</v>
      </c>
      <c r="R86" s="110">
        <v>0</v>
      </c>
      <c r="S86" s="111">
        <v>0</v>
      </c>
      <c r="T86" s="109">
        <v>0</v>
      </c>
      <c r="U86" s="110">
        <v>0</v>
      </c>
      <c r="V86" s="110">
        <v>0</v>
      </c>
      <c r="W86" s="111">
        <v>0</v>
      </c>
      <c r="X86" s="23">
        <f t="shared" si="4"/>
        <v>0</v>
      </c>
    </row>
    <row r="87" spans="2:24" ht="15.6" x14ac:dyDescent="0.3">
      <c r="B87" s="76">
        <v>83</v>
      </c>
      <c r="C87" s="101"/>
      <c r="D87" s="103"/>
      <c r="E87" s="77" t="str">
        <f t="shared" si="3"/>
        <v>1899-1900</v>
      </c>
      <c r="F87" s="109">
        <v>0</v>
      </c>
      <c r="G87" s="110">
        <v>0</v>
      </c>
      <c r="H87" s="110">
        <v>0</v>
      </c>
      <c r="I87" s="110">
        <v>0</v>
      </c>
      <c r="J87" s="110">
        <v>0</v>
      </c>
      <c r="K87" s="110">
        <v>0</v>
      </c>
      <c r="L87" s="110">
        <v>0</v>
      </c>
      <c r="M87" s="110">
        <v>0</v>
      </c>
      <c r="N87" s="110">
        <v>0</v>
      </c>
      <c r="O87" s="110">
        <v>0</v>
      </c>
      <c r="P87" s="110">
        <v>0</v>
      </c>
      <c r="Q87" s="110">
        <v>0</v>
      </c>
      <c r="R87" s="110">
        <v>0</v>
      </c>
      <c r="S87" s="111">
        <v>0</v>
      </c>
      <c r="T87" s="109">
        <v>0</v>
      </c>
      <c r="U87" s="110">
        <v>0</v>
      </c>
      <c r="V87" s="110">
        <v>0</v>
      </c>
      <c r="W87" s="111">
        <v>0</v>
      </c>
      <c r="X87" s="23">
        <f t="shared" si="4"/>
        <v>0</v>
      </c>
    </row>
    <row r="88" spans="2:24" ht="15.6" x14ac:dyDescent="0.3">
      <c r="B88" s="76">
        <v>84</v>
      </c>
      <c r="C88" s="101"/>
      <c r="D88" s="103"/>
      <c r="E88" s="77" t="str">
        <f t="shared" si="3"/>
        <v>1899-1900</v>
      </c>
      <c r="F88" s="109">
        <v>0</v>
      </c>
      <c r="G88" s="110">
        <v>0</v>
      </c>
      <c r="H88" s="110">
        <v>0</v>
      </c>
      <c r="I88" s="110">
        <v>0</v>
      </c>
      <c r="J88" s="110">
        <v>0</v>
      </c>
      <c r="K88" s="110">
        <v>0</v>
      </c>
      <c r="L88" s="110">
        <v>0</v>
      </c>
      <c r="M88" s="110">
        <v>0</v>
      </c>
      <c r="N88" s="110">
        <v>0</v>
      </c>
      <c r="O88" s="110">
        <v>0</v>
      </c>
      <c r="P88" s="110">
        <v>0</v>
      </c>
      <c r="Q88" s="110">
        <v>0</v>
      </c>
      <c r="R88" s="110">
        <v>0</v>
      </c>
      <c r="S88" s="111">
        <v>0</v>
      </c>
      <c r="T88" s="109">
        <v>0</v>
      </c>
      <c r="U88" s="110">
        <v>0</v>
      </c>
      <c r="V88" s="110">
        <v>0</v>
      </c>
      <c r="W88" s="111">
        <v>0</v>
      </c>
      <c r="X88" s="23">
        <f t="shared" si="4"/>
        <v>0</v>
      </c>
    </row>
    <row r="89" spans="2:24" ht="15.6" x14ac:dyDescent="0.3">
      <c r="B89" s="76">
        <v>85</v>
      </c>
      <c r="C89" s="101"/>
      <c r="D89" s="103"/>
      <c r="E89" s="77" t="str">
        <f t="shared" si="3"/>
        <v>1899-1900</v>
      </c>
      <c r="F89" s="109">
        <v>0</v>
      </c>
      <c r="G89" s="110">
        <v>0</v>
      </c>
      <c r="H89" s="110">
        <v>0</v>
      </c>
      <c r="I89" s="110">
        <v>0</v>
      </c>
      <c r="J89" s="110">
        <v>0</v>
      </c>
      <c r="K89" s="110">
        <v>0</v>
      </c>
      <c r="L89" s="110">
        <v>0</v>
      </c>
      <c r="M89" s="110">
        <v>0</v>
      </c>
      <c r="N89" s="110">
        <v>0</v>
      </c>
      <c r="O89" s="110">
        <v>0</v>
      </c>
      <c r="P89" s="110">
        <v>0</v>
      </c>
      <c r="Q89" s="110">
        <v>0</v>
      </c>
      <c r="R89" s="110">
        <v>0</v>
      </c>
      <c r="S89" s="111">
        <v>0</v>
      </c>
      <c r="T89" s="109">
        <v>0</v>
      </c>
      <c r="U89" s="110">
        <v>0</v>
      </c>
      <c r="V89" s="110">
        <v>0</v>
      </c>
      <c r="W89" s="111">
        <v>0</v>
      </c>
      <c r="X89" s="23">
        <f t="shared" si="4"/>
        <v>0</v>
      </c>
    </row>
    <row r="90" spans="2:24" ht="15.6" x14ac:dyDescent="0.3">
      <c r="B90" s="76">
        <v>86</v>
      </c>
      <c r="C90" s="101"/>
      <c r="D90" s="103"/>
      <c r="E90" s="77" t="str">
        <f t="shared" si="3"/>
        <v>1899-1900</v>
      </c>
      <c r="F90" s="109">
        <v>0</v>
      </c>
      <c r="G90" s="110">
        <v>0</v>
      </c>
      <c r="H90" s="110">
        <v>0</v>
      </c>
      <c r="I90" s="110">
        <v>0</v>
      </c>
      <c r="J90" s="110">
        <v>0</v>
      </c>
      <c r="K90" s="110">
        <v>0</v>
      </c>
      <c r="L90" s="110">
        <v>0</v>
      </c>
      <c r="M90" s="110">
        <v>0</v>
      </c>
      <c r="N90" s="110">
        <v>0</v>
      </c>
      <c r="O90" s="110">
        <v>0</v>
      </c>
      <c r="P90" s="110">
        <v>0</v>
      </c>
      <c r="Q90" s="110">
        <v>0</v>
      </c>
      <c r="R90" s="110">
        <v>0</v>
      </c>
      <c r="S90" s="111">
        <v>0</v>
      </c>
      <c r="T90" s="109">
        <v>0</v>
      </c>
      <c r="U90" s="110">
        <v>0</v>
      </c>
      <c r="V90" s="110">
        <v>0</v>
      </c>
      <c r="W90" s="111">
        <v>0</v>
      </c>
      <c r="X90" s="23">
        <f t="shared" si="4"/>
        <v>0</v>
      </c>
    </row>
    <row r="91" spans="2:24" ht="15.6" x14ac:dyDescent="0.3">
      <c r="B91" s="76">
        <v>87</v>
      </c>
      <c r="C91" s="101"/>
      <c r="D91" s="103"/>
      <c r="E91" s="77" t="str">
        <f t="shared" si="3"/>
        <v>1899-1900</v>
      </c>
      <c r="F91" s="109">
        <v>0</v>
      </c>
      <c r="G91" s="110">
        <v>0</v>
      </c>
      <c r="H91" s="110">
        <v>0</v>
      </c>
      <c r="I91" s="110">
        <v>0</v>
      </c>
      <c r="J91" s="110">
        <v>0</v>
      </c>
      <c r="K91" s="110">
        <v>0</v>
      </c>
      <c r="L91" s="110">
        <v>0</v>
      </c>
      <c r="M91" s="110">
        <v>0</v>
      </c>
      <c r="N91" s="110">
        <v>0</v>
      </c>
      <c r="O91" s="110">
        <v>0</v>
      </c>
      <c r="P91" s="110">
        <v>0</v>
      </c>
      <c r="Q91" s="110">
        <v>0</v>
      </c>
      <c r="R91" s="110">
        <v>0</v>
      </c>
      <c r="S91" s="111">
        <v>0</v>
      </c>
      <c r="T91" s="109">
        <v>0</v>
      </c>
      <c r="U91" s="110">
        <v>0</v>
      </c>
      <c r="V91" s="110">
        <v>0</v>
      </c>
      <c r="W91" s="111">
        <v>0</v>
      </c>
      <c r="X91" s="23">
        <f t="shared" si="4"/>
        <v>0</v>
      </c>
    </row>
    <row r="92" spans="2:24" ht="15.6" x14ac:dyDescent="0.3">
      <c r="B92" s="76">
        <v>88</v>
      </c>
      <c r="C92" s="101"/>
      <c r="D92" s="103"/>
      <c r="E92" s="77" t="str">
        <f t="shared" si="3"/>
        <v>1899-1900</v>
      </c>
      <c r="F92" s="109">
        <v>0</v>
      </c>
      <c r="G92" s="110">
        <v>0</v>
      </c>
      <c r="H92" s="110">
        <v>0</v>
      </c>
      <c r="I92" s="110">
        <v>0</v>
      </c>
      <c r="J92" s="110">
        <v>0</v>
      </c>
      <c r="K92" s="110">
        <v>0</v>
      </c>
      <c r="L92" s="110">
        <v>0</v>
      </c>
      <c r="M92" s="110">
        <v>0</v>
      </c>
      <c r="N92" s="110">
        <v>0</v>
      </c>
      <c r="O92" s="110">
        <v>0</v>
      </c>
      <c r="P92" s="110">
        <v>0</v>
      </c>
      <c r="Q92" s="110">
        <v>0</v>
      </c>
      <c r="R92" s="110">
        <v>0</v>
      </c>
      <c r="S92" s="111">
        <v>0</v>
      </c>
      <c r="T92" s="109">
        <v>0</v>
      </c>
      <c r="U92" s="110">
        <v>0</v>
      </c>
      <c r="V92" s="110">
        <v>0</v>
      </c>
      <c r="W92" s="111">
        <v>0</v>
      </c>
      <c r="X92" s="23">
        <f t="shared" si="4"/>
        <v>0</v>
      </c>
    </row>
    <row r="93" spans="2:24" ht="15.6" x14ac:dyDescent="0.3">
      <c r="B93" s="76">
        <v>89</v>
      </c>
      <c r="C93" s="101"/>
      <c r="D93" s="103"/>
      <c r="E93" s="77" t="str">
        <f t="shared" si="3"/>
        <v>1899-1900</v>
      </c>
      <c r="F93" s="109">
        <v>0</v>
      </c>
      <c r="G93" s="110">
        <v>0</v>
      </c>
      <c r="H93" s="110">
        <v>0</v>
      </c>
      <c r="I93" s="110">
        <v>0</v>
      </c>
      <c r="J93" s="110">
        <v>0</v>
      </c>
      <c r="K93" s="110">
        <v>0</v>
      </c>
      <c r="L93" s="110">
        <v>0</v>
      </c>
      <c r="M93" s="110">
        <v>0</v>
      </c>
      <c r="N93" s="110">
        <v>0</v>
      </c>
      <c r="O93" s="110">
        <v>0</v>
      </c>
      <c r="P93" s="110">
        <v>0</v>
      </c>
      <c r="Q93" s="110">
        <v>0</v>
      </c>
      <c r="R93" s="110">
        <v>0</v>
      </c>
      <c r="S93" s="111">
        <v>0</v>
      </c>
      <c r="T93" s="109">
        <v>0</v>
      </c>
      <c r="U93" s="110">
        <v>0</v>
      </c>
      <c r="V93" s="110">
        <v>0</v>
      </c>
      <c r="W93" s="111">
        <v>0</v>
      </c>
      <c r="X93" s="23">
        <f t="shared" si="4"/>
        <v>0</v>
      </c>
    </row>
    <row r="94" spans="2:24" ht="15.6" x14ac:dyDescent="0.3">
      <c r="B94" s="76">
        <v>90</v>
      </c>
      <c r="C94" s="101"/>
      <c r="D94" s="103"/>
      <c r="E94" s="77" t="str">
        <f t="shared" si="3"/>
        <v>1899-1900</v>
      </c>
      <c r="F94" s="109">
        <v>0</v>
      </c>
      <c r="G94" s="110">
        <v>0</v>
      </c>
      <c r="H94" s="110">
        <v>0</v>
      </c>
      <c r="I94" s="110">
        <v>0</v>
      </c>
      <c r="J94" s="110">
        <v>0</v>
      </c>
      <c r="K94" s="110">
        <v>0</v>
      </c>
      <c r="L94" s="110">
        <v>0</v>
      </c>
      <c r="M94" s="110">
        <v>0</v>
      </c>
      <c r="N94" s="110">
        <v>0</v>
      </c>
      <c r="O94" s="110">
        <v>0</v>
      </c>
      <c r="P94" s="110">
        <v>0</v>
      </c>
      <c r="Q94" s="110">
        <v>0</v>
      </c>
      <c r="R94" s="110">
        <v>0</v>
      </c>
      <c r="S94" s="111">
        <v>0</v>
      </c>
      <c r="T94" s="109">
        <v>0</v>
      </c>
      <c r="U94" s="110">
        <v>0</v>
      </c>
      <c r="V94" s="110">
        <v>0</v>
      </c>
      <c r="W94" s="111">
        <v>0</v>
      </c>
      <c r="X94" s="23">
        <f t="shared" si="4"/>
        <v>0</v>
      </c>
    </row>
    <row r="95" spans="2:24" ht="15.6" x14ac:dyDescent="0.3">
      <c r="B95" s="76">
        <v>91</v>
      </c>
      <c r="C95" s="101"/>
      <c r="D95" s="103"/>
      <c r="E95" s="77" t="str">
        <f t="shared" si="3"/>
        <v>1899-1900</v>
      </c>
      <c r="F95" s="109">
        <v>0</v>
      </c>
      <c r="G95" s="110">
        <v>0</v>
      </c>
      <c r="H95" s="110">
        <v>0</v>
      </c>
      <c r="I95" s="110">
        <v>0</v>
      </c>
      <c r="J95" s="110">
        <v>0</v>
      </c>
      <c r="K95" s="110">
        <v>0</v>
      </c>
      <c r="L95" s="110">
        <v>0</v>
      </c>
      <c r="M95" s="110">
        <v>0</v>
      </c>
      <c r="N95" s="110">
        <v>0</v>
      </c>
      <c r="O95" s="110">
        <v>0</v>
      </c>
      <c r="P95" s="110">
        <v>0</v>
      </c>
      <c r="Q95" s="110">
        <v>0</v>
      </c>
      <c r="R95" s="110">
        <v>0</v>
      </c>
      <c r="S95" s="111">
        <v>0</v>
      </c>
      <c r="T95" s="109">
        <v>0</v>
      </c>
      <c r="U95" s="110">
        <v>0</v>
      </c>
      <c r="V95" s="110">
        <v>0</v>
      </c>
      <c r="W95" s="111">
        <v>0</v>
      </c>
      <c r="X95" s="23">
        <f t="shared" si="4"/>
        <v>0</v>
      </c>
    </row>
    <row r="96" spans="2:24" ht="15.6" x14ac:dyDescent="0.3">
      <c r="B96" s="76">
        <v>92</v>
      </c>
      <c r="C96" s="101"/>
      <c r="D96" s="103"/>
      <c r="E96" s="77" t="str">
        <f t="shared" si="3"/>
        <v>1899-1900</v>
      </c>
      <c r="F96" s="109">
        <v>0</v>
      </c>
      <c r="G96" s="110">
        <v>0</v>
      </c>
      <c r="H96" s="110">
        <v>0</v>
      </c>
      <c r="I96" s="110">
        <v>0</v>
      </c>
      <c r="J96" s="110">
        <v>0</v>
      </c>
      <c r="K96" s="110">
        <v>0</v>
      </c>
      <c r="L96" s="110">
        <v>0</v>
      </c>
      <c r="M96" s="110">
        <v>0</v>
      </c>
      <c r="N96" s="110">
        <v>0</v>
      </c>
      <c r="O96" s="110">
        <v>0</v>
      </c>
      <c r="P96" s="110">
        <v>0</v>
      </c>
      <c r="Q96" s="110">
        <v>0</v>
      </c>
      <c r="R96" s="110">
        <v>0</v>
      </c>
      <c r="S96" s="111">
        <v>0</v>
      </c>
      <c r="T96" s="109">
        <v>0</v>
      </c>
      <c r="U96" s="110">
        <v>0</v>
      </c>
      <c r="V96" s="110">
        <v>0</v>
      </c>
      <c r="W96" s="111">
        <v>0</v>
      </c>
      <c r="X96" s="23">
        <f t="shared" si="4"/>
        <v>0</v>
      </c>
    </row>
    <row r="97" spans="2:24" ht="15.6" x14ac:dyDescent="0.3">
      <c r="B97" s="76">
        <v>93</v>
      </c>
      <c r="C97" s="101"/>
      <c r="D97" s="103"/>
      <c r="E97" s="77" t="str">
        <f t="shared" si="3"/>
        <v>1899-1900</v>
      </c>
      <c r="F97" s="109">
        <v>0</v>
      </c>
      <c r="G97" s="110">
        <v>0</v>
      </c>
      <c r="H97" s="110">
        <v>0</v>
      </c>
      <c r="I97" s="110">
        <v>0</v>
      </c>
      <c r="J97" s="110">
        <v>0</v>
      </c>
      <c r="K97" s="110">
        <v>0</v>
      </c>
      <c r="L97" s="110">
        <v>0</v>
      </c>
      <c r="M97" s="110">
        <v>0</v>
      </c>
      <c r="N97" s="110">
        <v>0</v>
      </c>
      <c r="O97" s="110">
        <v>0</v>
      </c>
      <c r="P97" s="110">
        <v>0</v>
      </c>
      <c r="Q97" s="110">
        <v>0</v>
      </c>
      <c r="R97" s="110">
        <v>0</v>
      </c>
      <c r="S97" s="111">
        <v>0</v>
      </c>
      <c r="T97" s="109">
        <v>0</v>
      </c>
      <c r="U97" s="110">
        <v>0</v>
      </c>
      <c r="V97" s="110">
        <v>0</v>
      </c>
      <c r="W97" s="111">
        <v>0</v>
      </c>
      <c r="X97" s="23">
        <f t="shared" si="4"/>
        <v>0</v>
      </c>
    </row>
    <row r="98" spans="2:24" ht="15.6" x14ac:dyDescent="0.3">
      <c r="B98" s="76">
        <v>94</v>
      </c>
      <c r="C98" s="101"/>
      <c r="D98" s="103"/>
      <c r="E98" s="77" t="str">
        <f t="shared" si="3"/>
        <v>1899-1900</v>
      </c>
      <c r="F98" s="109">
        <v>0</v>
      </c>
      <c r="G98" s="110">
        <v>0</v>
      </c>
      <c r="H98" s="110">
        <v>0</v>
      </c>
      <c r="I98" s="110">
        <v>0</v>
      </c>
      <c r="J98" s="110">
        <v>0</v>
      </c>
      <c r="K98" s="110">
        <v>0</v>
      </c>
      <c r="L98" s="110">
        <v>0</v>
      </c>
      <c r="M98" s="110">
        <v>0</v>
      </c>
      <c r="N98" s="110">
        <v>0</v>
      </c>
      <c r="O98" s="110">
        <v>0</v>
      </c>
      <c r="P98" s="110">
        <v>0</v>
      </c>
      <c r="Q98" s="110">
        <v>0</v>
      </c>
      <c r="R98" s="110">
        <v>0</v>
      </c>
      <c r="S98" s="111">
        <v>0</v>
      </c>
      <c r="T98" s="109">
        <v>0</v>
      </c>
      <c r="U98" s="110">
        <v>0</v>
      </c>
      <c r="V98" s="110">
        <v>0</v>
      </c>
      <c r="W98" s="111">
        <v>0</v>
      </c>
      <c r="X98" s="23">
        <f t="shared" si="4"/>
        <v>0</v>
      </c>
    </row>
    <row r="99" spans="2:24" ht="15.6" x14ac:dyDescent="0.3">
      <c r="B99" s="76">
        <v>95</v>
      </c>
      <c r="C99" s="101"/>
      <c r="D99" s="103"/>
      <c r="E99" s="77" t="str">
        <f t="shared" si="3"/>
        <v>1899-1900</v>
      </c>
      <c r="F99" s="109">
        <v>0</v>
      </c>
      <c r="G99" s="110">
        <v>0</v>
      </c>
      <c r="H99" s="110">
        <v>0</v>
      </c>
      <c r="I99" s="110">
        <v>0</v>
      </c>
      <c r="J99" s="110">
        <v>0</v>
      </c>
      <c r="K99" s="110">
        <v>0</v>
      </c>
      <c r="L99" s="110">
        <v>0</v>
      </c>
      <c r="M99" s="110">
        <v>0</v>
      </c>
      <c r="N99" s="110">
        <v>0</v>
      </c>
      <c r="O99" s="110">
        <v>0</v>
      </c>
      <c r="P99" s="110">
        <v>0</v>
      </c>
      <c r="Q99" s="110">
        <v>0</v>
      </c>
      <c r="R99" s="110">
        <v>0</v>
      </c>
      <c r="S99" s="111">
        <v>0</v>
      </c>
      <c r="T99" s="109">
        <v>0</v>
      </c>
      <c r="U99" s="110">
        <v>0</v>
      </c>
      <c r="V99" s="110">
        <v>0</v>
      </c>
      <c r="W99" s="111">
        <v>0</v>
      </c>
      <c r="X99" s="23">
        <f t="shared" si="4"/>
        <v>0</v>
      </c>
    </row>
    <row r="100" spans="2:24" ht="15.6" x14ac:dyDescent="0.3">
      <c r="B100" s="76">
        <v>96</v>
      </c>
      <c r="C100" s="101"/>
      <c r="D100" s="103"/>
      <c r="E100" s="77" t="str">
        <f t="shared" si="3"/>
        <v>1899-1900</v>
      </c>
      <c r="F100" s="109">
        <v>0</v>
      </c>
      <c r="G100" s="110">
        <v>0</v>
      </c>
      <c r="H100" s="110">
        <v>0</v>
      </c>
      <c r="I100" s="110">
        <v>0</v>
      </c>
      <c r="J100" s="110">
        <v>0</v>
      </c>
      <c r="K100" s="110">
        <v>0</v>
      </c>
      <c r="L100" s="110">
        <v>0</v>
      </c>
      <c r="M100" s="110">
        <v>0</v>
      </c>
      <c r="N100" s="110">
        <v>0</v>
      </c>
      <c r="O100" s="110">
        <v>0</v>
      </c>
      <c r="P100" s="110">
        <v>0</v>
      </c>
      <c r="Q100" s="110">
        <v>0</v>
      </c>
      <c r="R100" s="110">
        <v>0</v>
      </c>
      <c r="S100" s="111">
        <v>0</v>
      </c>
      <c r="T100" s="109">
        <v>0</v>
      </c>
      <c r="U100" s="110">
        <v>0</v>
      </c>
      <c r="V100" s="110">
        <v>0</v>
      </c>
      <c r="W100" s="111">
        <v>0</v>
      </c>
      <c r="X100" s="23">
        <f t="shared" si="4"/>
        <v>0</v>
      </c>
    </row>
    <row r="101" spans="2:24" ht="15.6" x14ac:dyDescent="0.3">
      <c r="B101" s="76">
        <v>97</v>
      </c>
      <c r="C101" s="101"/>
      <c r="D101" s="103"/>
      <c r="E101" s="77" t="str">
        <f t="shared" si="3"/>
        <v>1899-1900</v>
      </c>
      <c r="F101" s="109">
        <v>0</v>
      </c>
      <c r="G101" s="110">
        <v>0</v>
      </c>
      <c r="H101" s="110">
        <v>0</v>
      </c>
      <c r="I101" s="110">
        <v>0</v>
      </c>
      <c r="J101" s="110">
        <v>0</v>
      </c>
      <c r="K101" s="110">
        <v>0</v>
      </c>
      <c r="L101" s="110">
        <v>0</v>
      </c>
      <c r="M101" s="110">
        <v>0</v>
      </c>
      <c r="N101" s="110">
        <v>0</v>
      </c>
      <c r="O101" s="110">
        <v>0</v>
      </c>
      <c r="P101" s="110">
        <v>0</v>
      </c>
      <c r="Q101" s="110">
        <v>0</v>
      </c>
      <c r="R101" s="110">
        <v>0</v>
      </c>
      <c r="S101" s="111">
        <v>0</v>
      </c>
      <c r="T101" s="109">
        <v>0</v>
      </c>
      <c r="U101" s="110">
        <v>0</v>
      </c>
      <c r="V101" s="110">
        <v>0</v>
      </c>
      <c r="W101" s="111">
        <v>0</v>
      </c>
      <c r="X101" s="23">
        <f t="shared" si="4"/>
        <v>0</v>
      </c>
    </row>
    <row r="102" spans="2:24" ht="15.6" x14ac:dyDescent="0.3">
      <c r="B102" s="76">
        <v>98</v>
      </c>
      <c r="C102" s="101"/>
      <c r="D102" s="103"/>
      <c r="E102" s="77" t="str">
        <f t="shared" si="3"/>
        <v>1899-1900</v>
      </c>
      <c r="F102" s="109">
        <v>0</v>
      </c>
      <c r="G102" s="110">
        <v>0</v>
      </c>
      <c r="H102" s="110">
        <v>0</v>
      </c>
      <c r="I102" s="110">
        <v>0</v>
      </c>
      <c r="J102" s="110">
        <v>0</v>
      </c>
      <c r="K102" s="110">
        <v>0</v>
      </c>
      <c r="L102" s="110">
        <v>0</v>
      </c>
      <c r="M102" s="110">
        <v>0</v>
      </c>
      <c r="N102" s="110">
        <v>0</v>
      </c>
      <c r="O102" s="110">
        <v>0</v>
      </c>
      <c r="P102" s="110">
        <v>0</v>
      </c>
      <c r="Q102" s="110">
        <v>0</v>
      </c>
      <c r="R102" s="110">
        <v>0</v>
      </c>
      <c r="S102" s="111">
        <v>0</v>
      </c>
      <c r="T102" s="109">
        <v>0</v>
      </c>
      <c r="U102" s="110">
        <v>0</v>
      </c>
      <c r="V102" s="110">
        <v>0</v>
      </c>
      <c r="W102" s="111">
        <v>0</v>
      </c>
      <c r="X102" s="23">
        <f t="shared" si="4"/>
        <v>0</v>
      </c>
    </row>
    <row r="103" spans="2:24" ht="15.6" x14ac:dyDescent="0.3">
      <c r="B103" s="76">
        <v>99</v>
      </c>
      <c r="C103" s="101"/>
      <c r="D103" s="103"/>
      <c r="E103" s="77" t="str">
        <f t="shared" si="3"/>
        <v>1899-1900</v>
      </c>
      <c r="F103" s="109">
        <v>0</v>
      </c>
      <c r="G103" s="110">
        <v>0</v>
      </c>
      <c r="H103" s="110">
        <v>0</v>
      </c>
      <c r="I103" s="110">
        <v>0</v>
      </c>
      <c r="J103" s="110">
        <v>0</v>
      </c>
      <c r="K103" s="110">
        <v>0</v>
      </c>
      <c r="L103" s="110">
        <v>0</v>
      </c>
      <c r="M103" s="110">
        <v>0</v>
      </c>
      <c r="N103" s="110">
        <v>0</v>
      </c>
      <c r="O103" s="110">
        <v>0</v>
      </c>
      <c r="P103" s="110">
        <v>0</v>
      </c>
      <c r="Q103" s="110">
        <v>0</v>
      </c>
      <c r="R103" s="110">
        <v>0</v>
      </c>
      <c r="S103" s="111">
        <v>0</v>
      </c>
      <c r="T103" s="109">
        <v>0</v>
      </c>
      <c r="U103" s="110">
        <v>0</v>
      </c>
      <c r="V103" s="110">
        <v>0</v>
      </c>
      <c r="W103" s="111">
        <v>0</v>
      </c>
      <c r="X103" s="23">
        <f t="shared" si="4"/>
        <v>0</v>
      </c>
    </row>
    <row r="104" spans="2:24" ht="16.2" thickBot="1" x14ac:dyDescent="0.35">
      <c r="B104" s="78">
        <v>100</v>
      </c>
      <c r="C104" s="104"/>
      <c r="D104" s="105"/>
      <c r="E104" s="79" t="str">
        <f t="shared" si="3"/>
        <v>1899-1900</v>
      </c>
      <c r="F104" s="112">
        <v>0</v>
      </c>
      <c r="G104" s="113">
        <v>0</v>
      </c>
      <c r="H104" s="113">
        <v>0</v>
      </c>
      <c r="I104" s="113">
        <v>0</v>
      </c>
      <c r="J104" s="113">
        <v>0</v>
      </c>
      <c r="K104" s="113">
        <v>0</v>
      </c>
      <c r="L104" s="113">
        <v>0</v>
      </c>
      <c r="M104" s="113">
        <v>0</v>
      </c>
      <c r="N104" s="113">
        <v>0</v>
      </c>
      <c r="O104" s="113">
        <v>0</v>
      </c>
      <c r="P104" s="113">
        <v>0</v>
      </c>
      <c r="Q104" s="113">
        <v>0</v>
      </c>
      <c r="R104" s="113">
        <v>0</v>
      </c>
      <c r="S104" s="114">
        <v>0</v>
      </c>
      <c r="T104" s="112">
        <v>0</v>
      </c>
      <c r="U104" s="113">
        <v>0</v>
      </c>
      <c r="V104" s="113">
        <v>0</v>
      </c>
      <c r="W104" s="114">
        <v>0</v>
      </c>
      <c r="X104" s="24">
        <f t="shared" si="4"/>
        <v>0</v>
      </c>
    </row>
  </sheetData>
  <sheetProtection algorithmName="SHA-512" hashValue="pBqsw/Woq+2+cucrFUnRdIP/WEKqQDX226GZyrmh2QmFFZ3rx3g9nrNFMlbZAt6T8/KrW5+ojBAa205lTCo5Rw==" saltValue="4KHJcf8NmSpKs9abl3LV8Q==" spinCount="100000" sheet="1" objects="1" scenarios="1" insertRows="0"/>
  <mergeCells count="1">
    <mergeCell ref="B2:X2"/>
  </mergeCells>
  <phoneticPr fontId="1" type="noConversion"/>
  <pageMargins left="0.7" right="0.7" top="0.75" bottom="0.75" header="0.3" footer="0.3"/>
  <pageSetup paperSize="9" orientation="portrait" r:id="rId1"/>
  <ignoredErrors>
    <ignoredError sqref="E4 X4 X5:X104" calculatedColumn="1"/>
  </ignoredErrors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TAX CALCULATION</vt:lpstr>
      <vt:lpstr>ANNUAL SHEET</vt:lpstr>
      <vt:lpstr>MONTHLY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Gurleen Kaur</dc:creator>
  <cp:lastModifiedBy>Gurleen Kaur</cp:lastModifiedBy>
  <dcterms:created xsi:type="dcterms:W3CDTF">2015-06-05T18:17:20Z</dcterms:created>
  <dcterms:modified xsi:type="dcterms:W3CDTF">2022-06-29T09:26:57Z</dcterms:modified>
</cp:coreProperties>
</file>