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127"/>
  <workbookPr defaultThemeVersion="124226"/>
  <mc:AlternateContent xmlns:mc="http://schemas.openxmlformats.org/markup-compatibility/2006">
    <mc:Choice Requires="x15">
      <x15ac:absPath xmlns:x15ac="http://schemas.microsoft.com/office/spreadsheetml/2010/11/ac" url="C:\Users\Akshay\Desktop\OFFIC TASK\"/>
    </mc:Choice>
  </mc:AlternateContent>
  <xr:revisionPtr revIDLastSave="0" documentId="13_ncr:1_{157016C5-0BF2-4390-97F8-68264458C1C2}" xr6:coauthVersionLast="45" xr6:coauthVersionMax="45" xr10:uidLastSave="{00000000-0000-0000-0000-000000000000}"/>
  <bookViews>
    <workbookView xWindow="-120" yWindow="-120" windowWidth="20730" windowHeight="11160" xr2:uid="{00000000-000D-0000-FFFF-FFFF00000000}"/>
  </bookViews>
  <sheets>
    <sheet name="FORM15CB" sheetId="3" r:id="rId1"/>
    <sheet name="Details" sheetId="4" r:id="rId2"/>
    <sheet name="RBI Purpose code" sheetId="1" state="hidden" r:id="rId3"/>
    <sheet name="Nature of remittance" sheetId="2" state="hidden" r:id="rId4"/>
  </sheets>
  <definedNames>
    <definedName name="_xlnm._FilterDatabase" localSheetId="3" hidden="1">'Nature of remittance'!$A$1:$A$121</definedName>
    <definedName name="_xlnm._FilterDatabase" localSheetId="2" hidden="1">'RBI Purpose code'!$B$2:$E$172</definedName>
    <definedName name="External_Assistance">'RBI Purpose code'!$B$37</definedName>
    <definedName name="_xlnm.Print_Area" localSheetId="0">FORM15CB!$B$1:$D$81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18" i="3" l="1"/>
  <c r="D17" i="3"/>
  <c r="D16" i="3"/>
  <c r="D15" i="3"/>
  <c r="G4" i="4" l="1"/>
  <c r="E4" i="4"/>
  <c r="L4" i="1" l="1"/>
  <c r="L5" i="1" s="1"/>
  <c r="L6" i="1" s="1"/>
  <c r="L7" i="1" s="1"/>
  <c r="L8" i="1" s="1"/>
  <c r="L9" i="1" s="1"/>
  <c r="L10" i="1" s="1"/>
  <c r="L11" i="1" s="1"/>
  <c r="L12" i="1" s="1"/>
  <c r="L13" i="1" s="1"/>
  <c r="L14" i="1" s="1"/>
  <c r="L15" i="1" s="1"/>
  <c r="L16" i="1" s="1"/>
  <c r="L17" i="1" s="1"/>
  <c r="L18" i="1" s="1"/>
  <c r="L19" i="1" s="1"/>
  <c r="L20" i="1" s="1"/>
  <c r="L21" i="1" s="1"/>
  <c r="L22" i="1" s="1"/>
  <c r="L23" i="1" s="1"/>
  <c r="L24" i="1" s="1"/>
  <c r="L25" i="1" s="1"/>
  <c r="L26" i="1" s="1"/>
  <c r="D67" i="3" l="1"/>
  <c r="D19" i="3"/>
  <c r="D14" i="3"/>
  <c r="D75" i="3"/>
  <c r="H5" i="4"/>
  <c r="H6" i="4"/>
  <c r="H7" i="4"/>
  <c r="H8" i="4"/>
  <c r="H9" i="4"/>
  <c r="H10" i="4"/>
  <c r="H11" i="4"/>
  <c r="J4" i="4" l="1"/>
  <c r="E13" i="4" l="1"/>
  <c r="D70" i="3" s="1"/>
  <c r="D23" i="3" l="1"/>
  <c r="D13" i="3"/>
  <c r="D12" i="3"/>
  <c r="D11" i="3"/>
  <c r="B5" i="3"/>
  <c r="H4" i="4" l="1"/>
  <c r="D13" i="4"/>
  <c r="D26" i="3" s="1"/>
  <c r="G13" i="4"/>
  <c r="D27" i="3" s="1"/>
  <c r="I2" i="4"/>
  <c r="I9" i="4" l="1"/>
  <c r="I5" i="4"/>
  <c r="I8" i="4"/>
  <c r="I4" i="4"/>
  <c r="I11" i="4"/>
  <c r="I7" i="4"/>
  <c r="I10" i="4"/>
  <c r="I6" i="4"/>
  <c r="J8" i="4"/>
  <c r="J11" i="4"/>
  <c r="J7" i="4"/>
  <c r="J10" i="4"/>
  <c r="J6" i="4"/>
  <c r="J9" i="4"/>
  <c r="D50" i="3"/>
  <c r="D41" i="3"/>
  <c r="H13" i="4"/>
  <c r="J13" i="4" l="1"/>
  <c r="D74" i="3" s="1"/>
  <c r="D51" i="3"/>
  <c r="E51" i="3" s="1"/>
  <c r="D71" i="3"/>
  <c r="I13" i="4"/>
  <c r="D42" i="3" s="1"/>
  <c r="E42" i="3" s="1"/>
  <c r="E172" i="1"/>
  <c r="E170" i="1"/>
  <c r="E169" i="1"/>
  <c r="E166" i="1"/>
  <c r="E165" i="1"/>
  <c r="E164" i="1"/>
  <c r="E163" i="1"/>
  <c r="E162" i="1"/>
  <c r="E160" i="1"/>
  <c r="E159" i="1"/>
  <c r="E158" i="1"/>
  <c r="E157" i="1"/>
  <c r="E156" i="1"/>
  <c r="E155" i="1"/>
  <c r="E154" i="1"/>
  <c r="E153" i="1"/>
  <c r="E152" i="1"/>
  <c r="E150" i="1"/>
  <c r="E149" i="1"/>
  <c r="E148" i="1"/>
  <c r="E147" i="1"/>
  <c r="E146" i="1"/>
  <c r="E145" i="1"/>
  <c r="E144" i="1"/>
  <c r="E142" i="1"/>
  <c r="E141" i="1"/>
  <c r="E139" i="1"/>
  <c r="E138" i="1"/>
  <c r="E137" i="1"/>
  <c r="E136" i="1"/>
  <c r="E135" i="1"/>
  <c r="E133" i="1"/>
  <c r="E132" i="1"/>
  <c r="E131" i="1"/>
  <c r="E129" i="1"/>
  <c r="E128" i="1"/>
  <c r="E127" i="1"/>
  <c r="E126" i="1"/>
  <c r="E125" i="1"/>
  <c r="E124" i="1"/>
  <c r="E123" i="1"/>
  <c r="E122" i="1"/>
  <c r="E121" i="1"/>
  <c r="E120" i="1"/>
  <c r="E119" i="1"/>
  <c r="E118" i="1"/>
  <c r="E117" i="1"/>
  <c r="E116" i="1"/>
  <c r="E115" i="1"/>
  <c r="E114" i="1"/>
  <c r="E113" i="1"/>
  <c r="E112" i="1"/>
  <c r="E111" i="1"/>
  <c r="E110" i="1"/>
  <c r="E109" i="1"/>
  <c r="E107" i="1"/>
  <c r="E106" i="1"/>
  <c r="E103" i="1"/>
  <c r="E102" i="1"/>
  <c r="E101" i="1"/>
  <c r="E100" i="1"/>
  <c r="E99" i="1"/>
  <c r="E98" i="1"/>
  <c r="E97" i="1"/>
  <c r="E96" i="1"/>
  <c r="E95" i="1"/>
  <c r="E93" i="1"/>
  <c r="E92" i="1"/>
  <c r="E91" i="1"/>
  <c r="E89" i="1"/>
  <c r="E88" i="1"/>
  <c r="E87" i="1"/>
  <c r="E86" i="1"/>
  <c r="E85" i="1"/>
  <c r="E84" i="1"/>
  <c r="E83" i="1"/>
  <c r="E81" i="1"/>
  <c r="E80" i="1"/>
  <c r="E79" i="1"/>
  <c r="E77" i="1"/>
  <c r="E76" i="1"/>
  <c r="E74" i="1"/>
  <c r="E73" i="1"/>
  <c r="E72" i="1"/>
  <c r="E71" i="1"/>
  <c r="E70" i="1"/>
  <c r="E68" i="1"/>
  <c r="E67" i="1"/>
  <c r="E66" i="1"/>
  <c r="E65" i="1"/>
  <c r="E64" i="1"/>
  <c r="E63" i="1"/>
  <c r="E62" i="1"/>
  <c r="E61" i="1"/>
  <c r="E60" i="1"/>
  <c r="E59" i="1"/>
  <c r="E58" i="1"/>
  <c r="E57" i="1"/>
  <c r="E56" i="1"/>
  <c r="E55" i="1"/>
  <c r="E54" i="1"/>
  <c r="E53" i="1"/>
  <c r="E52" i="1"/>
  <c r="E51" i="1"/>
  <c r="E50" i="1"/>
  <c r="E49" i="1"/>
  <c r="E48" i="1"/>
  <c r="E47" i="1"/>
  <c r="E46" i="1"/>
  <c r="E44" i="1"/>
  <c r="E43" i="1"/>
  <c r="E42" i="1"/>
  <c r="E41" i="1"/>
  <c r="E40" i="1"/>
  <c r="E39" i="1"/>
  <c r="E37" i="1"/>
  <c r="E36" i="1"/>
  <c r="E33" i="1"/>
  <c r="E32" i="1"/>
  <c r="E31" i="1"/>
  <c r="E30" i="1"/>
  <c r="E28" i="1"/>
  <c r="E27" i="1"/>
  <c r="E26" i="1"/>
  <c r="E24" i="1"/>
  <c r="E22" i="1"/>
  <c r="E21" i="1"/>
  <c r="E19" i="1"/>
  <c r="E18" i="1"/>
  <c r="E17" i="1"/>
  <c r="E16" i="1"/>
  <c r="E14" i="1"/>
  <c r="E13" i="1"/>
  <c r="E12" i="1"/>
  <c r="E11" i="1"/>
  <c r="E10" i="1"/>
  <c r="E9" i="1"/>
  <c r="E7" i="1"/>
  <c r="E6" i="1"/>
  <c r="E5" i="1"/>
  <c r="E4" i="1"/>
  <c r="E3"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Akshay</author>
  </authors>
  <commentList>
    <comment ref="C73" authorId="0" shapeId="0" xr:uid="{35E95F8F-E7E3-4131-86C5-D36C8B37E230}">
      <text>
        <r>
          <rPr>
            <b/>
            <sz val="9"/>
            <color indexed="81"/>
            <rFont val="Tahoma"/>
            <family val="2"/>
          </rPr>
          <t>Akshay:</t>
        </r>
        <r>
          <rPr>
            <sz val="9"/>
            <color indexed="81"/>
            <rFont val="Tahoma"/>
            <family val="2"/>
          </rPr>
          <t xml:space="preserve">
%</t>
        </r>
      </text>
    </comment>
  </commentList>
</comments>
</file>

<file path=xl/sharedStrings.xml><?xml version="1.0" encoding="utf-8"?>
<sst xmlns="http://schemas.openxmlformats.org/spreadsheetml/2006/main" count="815" uniqueCount="646">
  <si>
    <r>
      <rPr>
        <b/>
        <sz val="12.5"/>
        <rFont val="Calibri"/>
        <family val="2"/>
      </rPr>
      <t>List of Purpose Code of Payment</t>
    </r>
  </si>
  <si>
    <r>
      <rPr>
        <b/>
        <sz val="8.5"/>
        <rFont val="Calibri"/>
        <family val="2"/>
      </rPr>
      <t>Gr. No</t>
    </r>
  </si>
  <si>
    <r>
      <rPr>
        <b/>
        <sz val="8.5"/>
        <rFont val="Calibri"/>
        <family val="2"/>
      </rPr>
      <t>Purpose Group Name</t>
    </r>
  </si>
  <si>
    <r>
      <rPr>
        <b/>
        <sz val="8.5"/>
        <rFont val="Calibri"/>
        <family val="2"/>
      </rPr>
      <t>Purpose Code</t>
    </r>
  </si>
  <si>
    <r>
      <rPr>
        <b/>
        <sz val="8.5"/>
        <rFont val="Calibri"/>
        <family val="2"/>
      </rPr>
      <t>Description</t>
    </r>
  </si>
  <si>
    <r>
      <rPr>
        <sz val="8.5"/>
        <rFont val="Calibri"/>
        <family val="2"/>
      </rPr>
      <t>Capital Account</t>
    </r>
  </si>
  <si>
    <r>
      <rPr>
        <sz val="8.5"/>
        <rFont val="Calibri"/>
        <family val="2"/>
      </rPr>
      <t>S0017</t>
    </r>
  </si>
  <si>
    <r>
      <rPr>
        <sz val="8.5"/>
        <rFont val="Calibri"/>
        <family val="2"/>
      </rPr>
      <t xml:space="preserve">Acquisition  of  non-produced  non-financial  assets  (Purchase  of intangible  assets like  patents, copyrights, trademarks etc., land acquired    by    government,    use    of    natural    resources)    -
</t>
    </r>
    <r>
      <rPr>
        <sz val="8.5"/>
        <rFont val="Calibri"/>
        <family val="2"/>
      </rPr>
      <t>Government</t>
    </r>
  </si>
  <si>
    <r>
      <rPr>
        <sz val="8.5"/>
        <rFont val="Calibri"/>
        <family val="2"/>
      </rPr>
      <t>S0019</t>
    </r>
  </si>
  <si>
    <r>
      <rPr>
        <sz val="8.5"/>
        <rFont val="Calibri"/>
        <family val="2"/>
      </rPr>
      <t>Acquisition  of  non-produced  non-financial  assets  (Purchase  of intangible assets like patents, copyrights, trademarks etc., use of natural resources) - Non-Government</t>
    </r>
  </si>
  <si>
    <r>
      <rPr>
        <sz val="8.5"/>
        <rFont val="Calibri"/>
        <family val="2"/>
      </rPr>
      <t>S0026</t>
    </r>
  </si>
  <si>
    <r>
      <rPr>
        <sz val="8.5"/>
        <rFont val="Calibri"/>
        <family val="2"/>
      </rPr>
      <t>Capital   transfers   (   Guarantees   payments,   Investment   Grand given    by    the    government    /    international    organisation, exceptionally large Non-life insurance claims) - Government</t>
    </r>
  </si>
  <si>
    <r>
      <rPr>
        <sz val="8.5"/>
        <rFont val="Calibri"/>
        <family val="2"/>
      </rPr>
      <t>S0027</t>
    </r>
  </si>
  <si>
    <r>
      <rPr>
        <sz val="8.5"/>
        <rFont val="Calibri"/>
        <family val="2"/>
      </rPr>
      <t xml:space="preserve">Capital   transfers   (   Guarantees   payments,   Investment   Grand given   by   the   Non-government,   exceptionally   large   Non-life
</t>
    </r>
    <r>
      <rPr>
        <sz val="8.5"/>
        <rFont val="Calibri"/>
        <family val="2"/>
      </rPr>
      <t>insurance claims) - Non-Government</t>
    </r>
  </si>
  <si>
    <r>
      <rPr>
        <sz val="8.5"/>
        <rFont val="Calibri"/>
        <family val="2"/>
      </rPr>
      <t>S0099</t>
    </r>
  </si>
  <si>
    <r>
      <rPr>
        <sz val="8.5"/>
        <rFont val="Calibri"/>
        <family val="2"/>
      </rPr>
      <t>Other capital payments not included elsewhere</t>
    </r>
  </si>
  <si>
    <r>
      <rPr>
        <sz val="8.5"/>
        <rFont val="Calibri"/>
        <family val="2"/>
      </rPr>
      <t>Foreign Direct Investments</t>
    </r>
  </si>
  <si>
    <r>
      <rPr>
        <sz val="8.5"/>
        <rFont val="Calibri"/>
        <family val="2"/>
      </rPr>
      <t>S0003</t>
    </r>
  </si>
  <si>
    <r>
      <rPr>
        <sz val="8.5"/>
        <rFont val="Calibri"/>
        <family val="2"/>
      </rPr>
      <t xml:space="preserve">Indian  Direct  investment  abroad  (in  branches  &amp;  wholly  owned
</t>
    </r>
    <r>
      <rPr>
        <sz val="8.5"/>
        <rFont val="Calibri"/>
        <family val="2"/>
      </rPr>
      <t>subsidiaries) in equity Shares</t>
    </r>
  </si>
  <si>
    <r>
      <rPr>
        <sz val="8.5"/>
        <rFont val="Calibri"/>
        <family val="2"/>
      </rPr>
      <t>S0004</t>
    </r>
  </si>
  <si>
    <r>
      <rPr>
        <sz val="8.5"/>
        <rFont val="Calibri"/>
        <family val="2"/>
      </rPr>
      <t xml:space="preserve">Indian Direct investment abroad (in subsidiaries and associates)
</t>
    </r>
    <r>
      <rPr>
        <sz val="8.5"/>
        <rFont val="Calibri"/>
        <family val="2"/>
      </rPr>
      <t>in debt instruments</t>
    </r>
  </si>
  <si>
    <r>
      <rPr>
        <sz val="8.5"/>
        <rFont val="Calibri"/>
        <family val="2"/>
      </rPr>
      <t>S0005</t>
    </r>
  </si>
  <si>
    <r>
      <rPr>
        <sz val="8.5"/>
        <rFont val="Calibri"/>
        <family val="2"/>
      </rPr>
      <t>Indian investment abroad - in real estate</t>
    </r>
  </si>
  <si>
    <r>
      <rPr>
        <sz val="8.5"/>
        <rFont val="Calibri"/>
        <family val="2"/>
      </rPr>
      <t>S0006</t>
    </r>
  </si>
  <si>
    <r>
      <rPr>
        <sz val="8.5"/>
        <rFont val="Calibri"/>
        <family val="2"/>
      </rPr>
      <t xml:space="preserve">Repatriation  of  Foreign  Direct  Investment  made  by  overseas
</t>
    </r>
    <r>
      <rPr>
        <sz val="8.5"/>
        <rFont val="Calibri"/>
        <family val="2"/>
      </rPr>
      <t>Investors in India - in equity shares</t>
    </r>
  </si>
  <si>
    <r>
      <rPr>
        <sz val="8.5"/>
        <rFont val="Calibri"/>
        <family val="2"/>
      </rPr>
      <t>S0007</t>
    </r>
  </si>
  <si>
    <r>
      <rPr>
        <sz val="8.5"/>
        <rFont val="Calibri"/>
        <family val="2"/>
      </rPr>
      <t xml:space="preserve">Repatriation of Foreign Direct Investment  in made by overseas
</t>
    </r>
    <r>
      <rPr>
        <sz val="8.5"/>
        <rFont val="Calibri"/>
        <family val="2"/>
      </rPr>
      <t>Investors India - in debt instruments</t>
    </r>
  </si>
  <si>
    <r>
      <rPr>
        <sz val="8.5"/>
        <rFont val="Calibri"/>
        <family val="2"/>
      </rPr>
      <t>S0008</t>
    </r>
  </si>
  <si>
    <r>
      <rPr>
        <sz val="8.5"/>
        <rFont val="Calibri"/>
        <family val="2"/>
      </rPr>
      <t xml:space="preserve">Repatriation  of  Foreign  Direct  Investment  made  by  overseas
</t>
    </r>
    <r>
      <rPr>
        <sz val="8.5"/>
        <rFont val="Calibri"/>
        <family val="2"/>
      </rPr>
      <t>Investors in India - in real estate</t>
    </r>
  </si>
  <si>
    <r>
      <rPr>
        <sz val="8.5"/>
        <rFont val="Calibri"/>
        <family val="2"/>
      </rPr>
      <t>Foreign Portfolio Investments</t>
    </r>
  </si>
  <si>
    <r>
      <rPr>
        <sz val="8.5"/>
        <rFont val="Calibri"/>
        <family val="2"/>
      </rPr>
      <t>S0001</t>
    </r>
  </si>
  <si>
    <r>
      <rPr>
        <sz val="8.5"/>
        <rFont val="Calibri"/>
        <family val="2"/>
      </rPr>
      <t>Indian Portfolio investment abroad - in equity shares</t>
    </r>
  </si>
  <si>
    <r>
      <rPr>
        <sz val="8.5"/>
        <rFont val="Calibri"/>
        <family val="2"/>
      </rPr>
      <t>S0002</t>
    </r>
  </si>
  <si>
    <r>
      <rPr>
        <sz val="8.5"/>
        <rFont val="Calibri"/>
        <family val="2"/>
      </rPr>
      <t>Indian Portfolio investment abroad - in debt instruments</t>
    </r>
  </si>
  <si>
    <r>
      <rPr>
        <sz val="8.5"/>
        <rFont val="Calibri"/>
        <family val="2"/>
      </rPr>
      <t>S0009</t>
    </r>
  </si>
  <si>
    <r>
      <rPr>
        <sz val="8.5"/>
        <rFont val="Calibri"/>
        <family val="2"/>
      </rPr>
      <t xml:space="preserve">Repatriation of Foreign Portfolio Investment made by overseas
</t>
    </r>
    <r>
      <rPr>
        <sz val="8.5"/>
        <rFont val="Calibri"/>
        <family val="2"/>
      </rPr>
      <t>Investors in India - in equity shares</t>
    </r>
  </si>
  <si>
    <r>
      <rPr>
        <sz val="8.5"/>
        <rFont val="Calibri"/>
        <family val="2"/>
      </rPr>
      <t>S0010</t>
    </r>
  </si>
  <si>
    <r>
      <rPr>
        <sz val="8.5"/>
        <rFont val="Calibri"/>
        <family val="2"/>
      </rPr>
      <t xml:space="preserve">Repatriation of Foreign Portfolio Investment made by overseas
</t>
    </r>
    <r>
      <rPr>
        <sz val="8.5"/>
        <rFont val="Calibri"/>
        <family val="2"/>
      </rPr>
      <t>Investors in India - in debt instruments</t>
    </r>
  </si>
  <si>
    <r>
      <rPr>
        <sz val="8.5"/>
        <rFont val="Calibri"/>
        <family val="2"/>
      </rPr>
      <t>External Commercial Borrowings</t>
    </r>
  </si>
  <si>
    <r>
      <rPr>
        <sz val="8.5"/>
        <rFont val="Calibri"/>
        <family val="2"/>
      </rPr>
      <t>S0011</t>
    </r>
  </si>
  <si>
    <r>
      <rPr>
        <sz val="8.5"/>
        <rFont val="Calibri"/>
        <family val="2"/>
      </rPr>
      <t>Loans extended to Non-Residents</t>
    </r>
  </si>
  <si>
    <r>
      <rPr>
        <sz val="8.5"/>
        <rFont val="Calibri"/>
        <family val="2"/>
      </rPr>
      <t>S0012</t>
    </r>
  </si>
  <si>
    <r>
      <rPr>
        <sz val="8.5"/>
        <rFont val="Calibri"/>
        <family val="2"/>
      </rPr>
      <t xml:space="preserve">Repayment of long &amp; medium term loans with original maturity
</t>
    </r>
    <r>
      <rPr>
        <sz val="8.5"/>
        <rFont val="Calibri"/>
        <family val="2"/>
      </rPr>
      <t>above one year received from Non-Residents</t>
    </r>
  </si>
  <si>
    <r>
      <rPr>
        <sz val="8.5"/>
        <rFont val="Calibri"/>
        <family val="2"/>
      </rPr>
      <t>Short term Loans</t>
    </r>
  </si>
  <si>
    <r>
      <rPr>
        <sz val="8.5"/>
        <rFont val="Calibri"/>
        <family val="2"/>
      </rPr>
      <t>S0013</t>
    </r>
  </si>
  <si>
    <r>
      <rPr>
        <sz val="8.5"/>
        <rFont val="Calibri"/>
        <family val="2"/>
      </rPr>
      <t xml:space="preserve">Repayment of short term loans with original maturity up to one
</t>
    </r>
    <r>
      <rPr>
        <sz val="8.5"/>
        <rFont val="Calibri"/>
        <family val="2"/>
      </rPr>
      <t>year received from Non-Residents</t>
    </r>
  </si>
  <si>
    <r>
      <rPr>
        <sz val="8.5"/>
        <rFont val="Calibri"/>
        <family val="2"/>
      </rPr>
      <t>Banking Capital</t>
    </r>
  </si>
  <si>
    <r>
      <rPr>
        <sz val="8.5"/>
        <rFont val="Calibri"/>
        <family val="2"/>
      </rPr>
      <t>S0014</t>
    </r>
  </si>
  <si>
    <r>
      <rPr>
        <sz val="8.5"/>
        <rFont val="Calibri"/>
        <family val="2"/>
      </rPr>
      <t>Repatriation of Non-Resident Deposits (FCNR(B) / NR(E)RA etc)</t>
    </r>
  </si>
  <si>
    <r>
      <rPr>
        <sz val="8.5"/>
        <rFont val="Calibri"/>
        <family val="2"/>
      </rPr>
      <t>S0015</t>
    </r>
  </si>
  <si>
    <r>
      <rPr>
        <sz val="8.5"/>
        <rFont val="Calibri"/>
        <family val="2"/>
      </rPr>
      <t xml:space="preserve">Repayment  of  loans  &amp;  overdrafts  taken  by  ADs  on  their  own
</t>
    </r>
    <r>
      <rPr>
        <sz val="8.5"/>
        <rFont val="Calibri"/>
        <family val="2"/>
      </rPr>
      <t>account.</t>
    </r>
  </si>
  <si>
    <r>
      <rPr>
        <sz val="8.5"/>
        <rFont val="Calibri"/>
        <family val="2"/>
      </rPr>
      <t>S0016</t>
    </r>
  </si>
  <si>
    <r>
      <rPr>
        <sz val="8.5"/>
        <rFont val="Calibri"/>
        <family val="2"/>
      </rPr>
      <t>Sale of a foreign currency against another foreign currency</t>
    </r>
  </si>
  <si>
    <r>
      <rPr>
        <sz val="8.5"/>
        <rFont val="Calibri"/>
        <family val="2"/>
      </rPr>
      <t>Financial Derivatives and Others</t>
    </r>
  </si>
  <si>
    <r>
      <rPr>
        <sz val="8.5"/>
        <rFont val="Calibri"/>
        <family val="2"/>
      </rPr>
      <t>S0020</t>
    </r>
  </si>
  <si>
    <r>
      <rPr>
        <sz val="8.5"/>
        <rFont val="Calibri"/>
        <family val="2"/>
      </rPr>
      <t xml:space="preserve">Payments   made   on   account  of   margin   payments,   premium
</t>
    </r>
    <r>
      <rPr>
        <sz val="8.5"/>
        <rFont val="Calibri"/>
        <family val="2"/>
      </rPr>
      <t>payment and settlement amount etc. under Financial derivative transactions.</t>
    </r>
  </si>
  <si>
    <r>
      <rPr>
        <sz val="8.5"/>
        <rFont val="Calibri"/>
        <family val="2"/>
      </rPr>
      <t>S0021</t>
    </r>
  </si>
  <si>
    <r>
      <rPr>
        <sz val="8.5"/>
        <rFont val="Calibri"/>
        <family val="2"/>
      </rPr>
      <t xml:space="preserve">Payments  made  on  account  of  sale  of  share  under  Employee
</t>
    </r>
    <r>
      <rPr>
        <sz val="8.5"/>
        <rFont val="Calibri"/>
        <family val="2"/>
      </rPr>
      <t>stock option</t>
    </r>
  </si>
  <si>
    <r>
      <rPr>
        <sz val="8.5"/>
        <rFont val="Calibri"/>
        <family val="2"/>
      </rPr>
      <t>S0022</t>
    </r>
  </si>
  <si>
    <r>
      <rPr>
        <sz val="8.5"/>
        <rFont val="Calibri"/>
        <family val="2"/>
      </rPr>
      <t>Investment in Indian Depositories Receipts (IDRs)</t>
    </r>
  </si>
  <si>
    <r>
      <rPr>
        <sz val="8.5"/>
        <rFont val="Calibri"/>
        <family val="2"/>
      </rPr>
      <t>S0023</t>
    </r>
  </si>
  <si>
    <r>
      <rPr>
        <sz val="8.5"/>
        <rFont val="Calibri"/>
        <family val="2"/>
      </rPr>
      <t xml:space="preserve">Remittances  made  under  Liberalised  Remittance  Scheme  (LRS)
</t>
    </r>
    <r>
      <rPr>
        <sz val="8.5"/>
        <rFont val="Calibri"/>
        <family val="2"/>
      </rPr>
      <t>for Individuals</t>
    </r>
  </si>
  <si>
    <r>
      <rPr>
        <sz val="8.5"/>
        <rFont val="Calibri"/>
        <family val="2"/>
      </rPr>
      <t>External Assistance</t>
    </r>
  </si>
  <si>
    <r>
      <rPr>
        <sz val="8.5"/>
        <rFont val="Calibri"/>
        <family val="2"/>
      </rPr>
      <t>S0024</t>
    </r>
  </si>
  <si>
    <r>
      <rPr>
        <sz val="8.5"/>
        <rFont val="Calibri"/>
        <family val="2"/>
      </rPr>
      <t xml:space="preserve">External Assistance extended by India. e.g. Loans and advances extended   by   India   to   Foreign   governments   under   various
</t>
    </r>
    <r>
      <rPr>
        <sz val="8.5"/>
        <rFont val="Calibri"/>
        <family val="2"/>
      </rPr>
      <t>agreements</t>
    </r>
  </si>
  <si>
    <r>
      <rPr>
        <sz val="8.5"/>
        <rFont val="Calibri"/>
        <family val="2"/>
      </rPr>
      <t>S0025</t>
    </r>
  </si>
  <si>
    <r>
      <rPr>
        <sz val="8.5"/>
        <rFont val="Calibri"/>
        <family val="2"/>
      </rPr>
      <t xml:space="preserve">Repayments  made  on  account  of  External  Assistance  received
</t>
    </r>
    <r>
      <rPr>
        <sz val="8.5"/>
        <rFont val="Calibri"/>
        <family val="2"/>
      </rPr>
      <t>by India.</t>
    </r>
  </si>
  <si>
    <r>
      <rPr>
        <sz val="8.5"/>
        <rFont val="Calibri"/>
        <family val="2"/>
      </rPr>
      <t>Imports</t>
    </r>
  </si>
  <si>
    <r>
      <rPr>
        <sz val="8.5"/>
        <rFont val="Calibri"/>
        <family val="2"/>
      </rPr>
      <t>S0101</t>
    </r>
  </si>
  <si>
    <r>
      <rPr>
        <sz val="8.5"/>
        <rFont val="Calibri"/>
        <family val="2"/>
      </rPr>
      <t xml:space="preserve">Advance payment against imports made to countries other than
</t>
    </r>
    <r>
      <rPr>
        <sz val="8.5"/>
        <rFont val="Calibri"/>
        <family val="2"/>
      </rPr>
      <t>Nepal and Bhutan</t>
    </r>
  </si>
  <si>
    <r>
      <rPr>
        <sz val="8.5"/>
        <rFont val="Calibri"/>
        <family val="2"/>
      </rPr>
      <t>S0102</t>
    </r>
  </si>
  <si>
    <r>
      <rPr>
        <sz val="8.5"/>
        <rFont val="Calibri"/>
        <family val="2"/>
      </rPr>
      <t xml:space="preserve">Payment  towards  imports-  settlement  of  invoice  other  than
</t>
    </r>
    <r>
      <rPr>
        <sz val="8.5"/>
        <rFont val="Calibri"/>
        <family val="2"/>
      </rPr>
      <t>Nepal and Bhutan</t>
    </r>
  </si>
  <si>
    <r>
      <rPr>
        <sz val="8.5"/>
        <rFont val="Calibri"/>
        <family val="2"/>
      </rPr>
      <t>S0103</t>
    </r>
  </si>
  <si>
    <r>
      <rPr>
        <sz val="8.5"/>
        <rFont val="Calibri"/>
        <family val="2"/>
      </rPr>
      <t>Imports by diplomatic missions other than Nepal and Bhutan</t>
    </r>
  </si>
  <si>
    <r>
      <rPr>
        <sz val="8.5"/>
        <rFont val="Calibri"/>
        <family val="2"/>
      </rPr>
      <t>S0104</t>
    </r>
  </si>
  <si>
    <r>
      <rPr>
        <sz val="8.5"/>
        <rFont val="Calibri"/>
        <family val="2"/>
      </rPr>
      <t xml:space="preserve">Intermediary  trade  /  transit  trade,  i.e.,  third  country  export
</t>
    </r>
    <r>
      <rPr>
        <sz val="8.5"/>
        <rFont val="Calibri"/>
        <family val="2"/>
      </rPr>
      <t>passing through India</t>
    </r>
  </si>
  <si>
    <r>
      <rPr>
        <sz val="8.5"/>
        <rFont val="Calibri"/>
        <family val="2"/>
      </rPr>
      <t>S0108</t>
    </r>
  </si>
  <si>
    <r>
      <rPr>
        <sz val="8.5"/>
        <rFont val="Calibri"/>
        <family val="2"/>
      </rPr>
      <t xml:space="preserve">Goods  acquired  under  merchanting  /  Payment  against  import
</t>
    </r>
    <r>
      <rPr>
        <sz val="8.5"/>
        <rFont val="Calibri"/>
        <family val="2"/>
      </rPr>
      <t>leg of merchanting trade*</t>
    </r>
  </si>
  <si>
    <r>
      <rPr>
        <sz val="8.5"/>
        <rFont val="Calibri"/>
        <family val="2"/>
      </rPr>
      <t>S0109</t>
    </r>
  </si>
  <si>
    <r>
      <rPr>
        <sz val="8.5"/>
        <rFont val="Calibri"/>
        <family val="2"/>
      </rPr>
      <t>Payments made for Imports from Nepal and Bhutan, if any</t>
    </r>
  </si>
  <si>
    <r>
      <rPr>
        <sz val="8.5"/>
        <rFont val="Calibri"/>
        <family val="2"/>
      </rPr>
      <t>Transport</t>
    </r>
  </si>
  <si>
    <r>
      <rPr>
        <sz val="8.5"/>
        <rFont val="Calibri"/>
        <family val="2"/>
      </rPr>
      <t>S0201</t>
    </r>
  </si>
  <si>
    <r>
      <rPr>
        <sz val="8.5"/>
        <rFont val="Calibri"/>
        <family val="2"/>
      </rPr>
      <t xml:space="preserve">Payments   for   surplus   freight   /   passenger   fare   by   foreign
</t>
    </r>
    <r>
      <rPr>
        <sz val="8.5"/>
        <rFont val="Calibri"/>
        <family val="2"/>
      </rPr>
      <t>shipping companies operating in India</t>
    </r>
  </si>
  <si>
    <r>
      <rPr>
        <sz val="8.5"/>
        <rFont val="Calibri"/>
        <family val="2"/>
      </rPr>
      <t>S0202</t>
    </r>
  </si>
  <si>
    <r>
      <rPr>
        <sz val="8.5"/>
        <rFont val="Calibri"/>
        <family val="2"/>
      </rPr>
      <t xml:space="preserve">Payment  for  operating  expenses  of  Indian  shipping  companies
</t>
    </r>
    <r>
      <rPr>
        <sz val="8.5"/>
        <rFont val="Calibri"/>
        <family val="2"/>
      </rPr>
      <t>operating abroad</t>
    </r>
  </si>
  <si>
    <r>
      <rPr>
        <sz val="8.5"/>
        <rFont val="Calibri"/>
        <family val="2"/>
      </rPr>
      <t>S0203</t>
    </r>
  </si>
  <si>
    <r>
      <rPr>
        <sz val="8.5"/>
        <rFont val="Calibri"/>
        <family val="2"/>
      </rPr>
      <t>Freight on imports - Shipping companies</t>
    </r>
  </si>
  <si>
    <r>
      <rPr>
        <sz val="8.5"/>
        <rFont val="Calibri"/>
        <family val="2"/>
      </rPr>
      <t>S0204</t>
    </r>
  </si>
  <si>
    <r>
      <rPr>
        <sz val="8.5"/>
        <rFont val="Calibri"/>
        <family val="2"/>
      </rPr>
      <t>Freight on exports - Shipping companies</t>
    </r>
  </si>
  <si>
    <r>
      <rPr>
        <sz val="8.5"/>
        <rFont val="Calibri"/>
        <family val="2"/>
      </rPr>
      <t>S0205</t>
    </r>
  </si>
  <si>
    <r>
      <rPr>
        <sz val="8.5"/>
        <rFont val="Calibri"/>
        <family val="2"/>
      </rPr>
      <t xml:space="preserve">Operational  leasing  /  Rental  of  Vessels  (with  crew)  -Shipping
</t>
    </r>
    <r>
      <rPr>
        <sz val="8.5"/>
        <rFont val="Calibri"/>
        <family val="2"/>
      </rPr>
      <t>companies</t>
    </r>
  </si>
  <si>
    <r>
      <rPr>
        <sz val="8.5"/>
        <rFont val="Calibri"/>
        <family val="2"/>
      </rPr>
      <t>S0206</t>
    </r>
  </si>
  <si>
    <r>
      <rPr>
        <sz val="8.5"/>
        <rFont val="Calibri"/>
        <family val="2"/>
      </rPr>
      <t>Booking of passages abroad - Shipping companies</t>
    </r>
  </si>
  <si>
    <r>
      <rPr>
        <sz val="8.5"/>
        <rFont val="Calibri"/>
        <family val="2"/>
      </rPr>
      <t>S0207</t>
    </r>
  </si>
  <si>
    <r>
      <rPr>
        <sz val="8.5"/>
        <rFont val="Calibri"/>
        <family val="2"/>
      </rPr>
      <t xml:space="preserve">Payments for surplus freight / passenger fare by foreign Airlines
</t>
    </r>
    <r>
      <rPr>
        <sz val="8.5"/>
        <rFont val="Calibri"/>
        <family val="2"/>
      </rPr>
      <t>companies operating in India</t>
    </r>
  </si>
  <si>
    <r>
      <rPr>
        <sz val="8.5"/>
        <rFont val="Calibri"/>
        <family val="2"/>
      </rPr>
      <t>S0208</t>
    </r>
  </si>
  <si>
    <r>
      <rPr>
        <sz val="8.5"/>
        <rFont val="Calibri"/>
        <family val="2"/>
      </rPr>
      <t xml:space="preserve">Operating   expenses   of   Indian   Airlines   companies   operating
</t>
    </r>
    <r>
      <rPr>
        <sz val="8.5"/>
        <rFont val="Calibri"/>
        <family val="2"/>
      </rPr>
      <t>abroad</t>
    </r>
  </si>
  <si>
    <r>
      <rPr>
        <sz val="8.5"/>
        <rFont val="Calibri"/>
        <family val="2"/>
      </rPr>
      <t>S0209</t>
    </r>
  </si>
  <si>
    <r>
      <rPr>
        <sz val="8.5"/>
        <rFont val="Calibri"/>
        <family val="2"/>
      </rPr>
      <t>Freight on imports - Airlines companies</t>
    </r>
  </si>
  <si>
    <r>
      <rPr>
        <sz val="8.5"/>
        <rFont val="Calibri"/>
        <family val="2"/>
      </rPr>
      <t>S0210</t>
    </r>
  </si>
  <si>
    <r>
      <rPr>
        <sz val="8.5"/>
        <rFont val="Calibri"/>
        <family val="2"/>
      </rPr>
      <t>Freight on exports - Airlines companies</t>
    </r>
  </si>
  <si>
    <r>
      <rPr>
        <sz val="8.5"/>
        <rFont val="Calibri"/>
        <family val="2"/>
      </rPr>
      <t>S0211</t>
    </r>
  </si>
  <si>
    <r>
      <rPr>
        <sz val="8.5"/>
        <rFont val="Calibri"/>
        <family val="2"/>
      </rPr>
      <t xml:space="preserve">Operational  leasing  /  Rental  of  Vessels  (with  crew)  -  Airline
</t>
    </r>
    <r>
      <rPr>
        <sz val="8.5"/>
        <rFont val="Calibri"/>
        <family val="2"/>
      </rPr>
      <t>companies</t>
    </r>
  </si>
  <si>
    <r>
      <rPr>
        <sz val="8.5"/>
        <rFont val="Calibri"/>
        <family val="2"/>
      </rPr>
      <t>S0212</t>
    </r>
  </si>
  <si>
    <r>
      <rPr>
        <sz val="8.5"/>
        <rFont val="Calibri"/>
        <family val="2"/>
      </rPr>
      <t>Booking of passages abroad - Airlines companies</t>
    </r>
  </si>
  <si>
    <r>
      <rPr>
        <sz val="8.5"/>
        <rFont val="Calibri"/>
        <family val="2"/>
      </rPr>
      <t>S0214</t>
    </r>
  </si>
  <si>
    <r>
      <rPr>
        <sz val="8.5"/>
        <rFont val="Calibri"/>
        <family val="2"/>
      </rPr>
      <t xml:space="preserve">Payments on account of stevedoring, demurrage, port handling
</t>
    </r>
    <r>
      <rPr>
        <sz val="8.5"/>
        <rFont val="Calibri"/>
        <family val="2"/>
      </rPr>
      <t>charges etc.(Shipping companies)</t>
    </r>
  </si>
  <si>
    <r>
      <rPr>
        <sz val="8.5"/>
        <rFont val="Calibri"/>
        <family val="2"/>
      </rPr>
      <t>S0215</t>
    </r>
  </si>
  <si>
    <r>
      <rPr>
        <sz val="8.5"/>
        <rFont val="Calibri"/>
        <family val="2"/>
      </rPr>
      <t xml:space="preserve">Payments on account of stevedoring, demurrage, port handling
</t>
    </r>
    <r>
      <rPr>
        <sz val="8.5"/>
        <rFont val="Calibri"/>
        <family val="2"/>
      </rPr>
      <t>charges, etc.(Airlines companies)</t>
    </r>
  </si>
  <si>
    <r>
      <rPr>
        <sz val="8.5"/>
        <rFont val="Calibri"/>
        <family val="2"/>
      </rPr>
      <t>S0216</t>
    </r>
  </si>
  <si>
    <r>
      <rPr>
        <sz val="8.5"/>
        <rFont val="Calibri"/>
        <family val="2"/>
      </rPr>
      <t>Payments for Passenger - Shipping companies</t>
    </r>
  </si>
  <si>
    <r>
      <rPr>
        <sz val="8.5"/>
        <rFont val="Calibri"/>
        <family val="2"/>
      </rPr>
      <t>S0217</t>
    </r>
  </si>
  <si>
    <r>
      <rPr>
        <sz val="8.5"/>
        <rFont val="Calibri"/>
        <family val="2"/>
      </rPr>
      <t>Other payments by Shipping companies</t>
    </r>
  </si>
  <si>
    <r>
      <rPr>
        <sz val="8.5"/>
        <rFont val="Calibri"/>
        <family val="2"/>
      </rPr>
      <t>S0218</t>
    </r>
  </si>
  <si>
    <r>
      <rPr>
        <sz val="8.5"/>
        <rFont val="Calibri"/>
        <family val="2"/>
      </rPr>
      <t>Payments for Passenger - Airlines companies</t>
    </r>
  </si>
  <si>
    <r>
      <rPr>
        <sz val="8.5"/>
        <rFont val="Calibri"/>
        <family val="2"/>
      </rPr>
      <t>S0219</t>
    </r>
  </si>
  <si>
    <r>
      <rPr>
        <sz val="8.5"/>
        <rFont val="Calibri"/>
        <family val="2"/>
      </rPr>
      <t>Other Payments by Airlines companies</t>
    </r>
  </si>
  <si>
    <r>
      <rPr>
        <sz val="8.5"/>
        <rFont val="Calibri"/>
        <family val="2"/>
      </rPr>
      <t>S0220</t>
    </r>
  </si>
  <si>
    <r>
      <rPr>
        <sz val="8.5"/>
        <rFont val="Calibri"/>
        <family val="2"/>
      </rPr>
      <t xml:space="preserve">Payments on account of freight under other modes of transport (Internal  Waterways,  Roadways,  Railways,  Pipeline  transports
</t>
    </r>
    <r>
      <rPr>
        <sz val="8.5"/>
        <rFont val="Calibri"/>
        <family val="2"/>
      </rPr>
      <t>and others)</t>
    </r>
  </si>
  <si>
    <r>
      <rPr>
        <sz val="8.5"/>
        <rFont val="Calibri"/>
        <family val="2"/>
      </rPr>
      <t>S0221</t>
    </r>
  </si>
  <si>
    <r>
      <rPr>
        <sz val="8.5"/>
        <rFont val="Calibri"/>
        <family val="2"/>
      </rPr>
      <t xml:space="preserve">Payments  on  account of  passenger  fare  under  other  modes  of transport  (Internal  Waterways,  Roadways,  Railways,  Pipeline
</t>
    </r>
    <r>
      <rPr>
        <sz val="8.5"/>
        <rFont val="Calibri"/>
        <family val="2"/>
      </rPr>
      <t>transports and others)</t>
    </r>
  </si>
  <si>
    <r>
      <rPr>
        <sz val="8.5"/>
        <rFont val="Calibri"/>
        <family val="2"/>
      </rPr>
      <t>S0222</t>
    </r>
  </si>
  <si>
    <r>
      <rPr>
        <sz val="8.5"/>
        <rFont val="Calibri"/>
        <family val="2"/>
      </rPr>
      <t>Postal &amp; Courier services by Air</t>
    </r>
  </si>
  <si>
    <r>
      <rPr>
        <sz val="8.5"/>
        <rFont val="Calibri"/>
        <family val="2"/>
      </rPr>
      <t>S0223</t>
    </r>
  </si>
  <si>
    <r>
      <rPr>
        <sz val="8.5"/>
        <rFont val="Calibri"/>
        <family val="2"/>
      </rPr>
      <t>Postal &amp; Courier services by Sea</t>
    </r>
  </si>
  <si>
    <r>
      <rPr>
        <sz val="8.5"/>
        <rFont val="Calibri"/>
        <family val="2"/>
      </rPr>
      <t>S0224</t>
    </r>
  </si>
  <si>
    <r>
      <rPr>
        <sz val="8.5"/>
        <rFont val="Calibri"/>
        <family val="2"/>
      </rPr>
      <t>Postal &amp; Courier services by others</t>
    </r>
  </si>
  <si>
    <r>
      <rPr>
        <sz val="8.5"/>
        <rFont val="Calibri"/>
        <family val="2"/>
      </rPr>
      <t>Travel</t>
    </r>
  </si>
  <si>
    <r>
      <rPr>
        <sz val="8.5"/>
        <rFont val="Calibri"/>
        <family val="2"/>
      </rPr>
      <t>S0301</t>
    </r>
  </si>
  <si>
    <r>
      <rPr>
        <sz val="8.5"/>
        <rFont val="Calibri"/>
        <family val="2"/>
      </rPr>
      <t>Business travel.</t>
    </r>
  </si>
  <si>
    <r>
      <rPr>
        <sz val="8.5"/>
        <rFont val="Calibri"/>
        <family val="2"/>
      </rPr>
      <t>S0303</t>
    </r>
  </si>
  <si>
    <r>
      <rPr>
        <sz val="8.5"/>
        <rFont val="Calibri"/>
        <family val="2"/>
      </rPr>
      <t>Travel for pilgrimage</t>
    </r>
  </si>
  <si>
    <r>
      <rPr>
        <sz val="8.5"/>
        <rFont val="Calibri"/>
        <family val="2"/>
      </rPr>
      <t>S0304</t>
    </r>
  </si>
  <si>
    <r>
      <rPr>
        <sz val="8.5"/>
        <rFont val="Calibri"/>
        <family val="2"/>
      </rPr>
      <t>Travel for medical treatment</t>
    </r>
  </si>
  <si>
    <r>
      <rPr>
        <sz val="8.5"/>
        <rFont val="Calibri"/>
        <family val="2"/>
      </rPr>
      <t>S0305</t>
    </r>
  </si>
  <si>
    <r>
      <rPr>
        <sz val="8.5"/>
        <rFont val="Calibri"/>
        <family val="2"/>
      </rPr>
      <t>Travel for education (including fees, hostel expenses etc.)</t>
    </r>
  </si>
  <si>
    <r>
      <rPr>
        <sz val="8.5"/>
        <rFont val="Calibri"/>
        <family val="2"/>
      </rPr>
      <t>S0306</t>
    </r>
  </si>
  <si>
    <r>
      <rPr>
        <sz val="8.5"/>
        <rFont val="Calibri"/>
        <family val="2"/>
      </rPr>
      <t xml:space="preserve">Other  travel  (including  holiday  trips  and  payments  for  settling
</t>
    </r>
    <r>
      <rPr>
        <sz val="8.5"/>
        <rFont val="Calibri"/>
        <family val="2"/>
      </rPr>
      <t>international credit cards transactions)</t>
    </r>
  </si>
  <si>
    <r>
      <rPr>
        <sz val="8.5"/>
        <rFont val="Calibri"/>
        <family val="2"/>
      </rPr>
      <t>Construction Services</t>
    </r>
  </si>
  <si>
    <r>
      <rPr>
        <sz val="8.5"/>
        <rFont val="Calibri"/>
        <family val="2"/>
      </rPr>
      <t>S0501</t>
    </r>
  </si>
  <si>
    <r>
      <rPr>
        <sz val="8.5"/>
        <rFont val="Calibri"/>
        <family val="2"/>
      </rPr>
      <t xml:space="preserve">Construction of  projects abroad  by  Indian  companies  including
</t>
    </r>
    <r>
      <rPr>
        <sz val="8.5"/>
        <rFont val="Calibri"/>
        <family val="2"/>
      </rPr>
      <t>import of goods at project site abroad</t>
    </r>
  </si>
  <si>
    <r>
      <rPr>
        <sz val="8.5"/>
        <rFont val="Calibri"/>
        <family val="2"/>
      </rPr>
      <t>S0502</t>
    </r>
  </si>
  <si>
    <r>
      <rPr>
        <sz val="8.5"/>
        <rFont val="Calibri"/>
        <family val="2"/>
      </rPr>
      <t xml:space="preserve">cost   of   construction   etc.   of   projects   executed   by   foreign
</t>
    </r>
    <r>
      <rPr>
        <sz val="8.5"/>
        <rFont val="Calibri"/>
        <family val="2"/>
      </rPr>
      <t>companies in India.</t>
    </r>
  </si>
  <si>
    <r>
      <rPr>
        <sz val="8.5"/>
        <rFont val="Calibri"/>
        <family val="2"/>
      </rPr>
      <t>Insurance and Pension Services</t>
    </r>
  </si>
  <si>
    <r>
      <rPr>
        <sz val="8.5"/>
        <rFont val="Calibri"/>
        <family val="2"/>
      </rPr>
      <t>S0601</t>
    </r>
  </si>
  <si>
    <r>
      <rPr>
        <sz val="8.5"/>
        <rFont val="Calibri"/>
        <family val="2"/>
      </rPr>
      <t>Life Insurance premium except term insurance</t>
    </r>
  </si>
  <si>
    <r>
      <rPr>
        <sz val="8.5"/>
        <rFont val="Calibri"/>
        <family val="2"/>
      </rPr>
      <t>S0602</t>
    </r>
  </si>
  <si>
    <r>
      <rPr>
        <sz val="8.5"/>
        <rFont val="Calibri"/>
        <family val="2"/>
      </rPr>
      <t>Freight insurance - relating to import &amp; export of goods</t>
    </r>
  </si>
  <si>
    <r>
      <rPr>
        <sz val="8.5"/>
        <rFont val="Calibri"/>
        <family val="2"/>
      </rPr>
      <t>S0603</t>
    </r>
  </si>
  <si>
    <r>
      <rPr>
        <sz val="8.5"/>
        <rFont val="Calibri"/>
        <family val="2"/>
      </rPr>
      <t xml:space="preserve">Other    general    insurance    premium    including    reinsurance
</t>
    </r>
    <r>
      <rPr>
        <sz val="8.5"/>
        <rFont val="Calibri"/>
        <family val="2"/>
      </rPr>
      <t>premium; and term life insurance premium</t>
    </r>
  </si>
  <si>
    <r>
      <rPr>
        <sz val="8.5"/>
        <rFont val="Calibri"/>
        <family val="2"/>
      </rPr>
      <t>S0605</t>
    </r>
  </si>
  <si>
    <r>
      <rPr>
        <sz val="8.5"/>
        <rFont val="Calibri"/>
        <family val="2"/>
      </rPr>
      <t>Auxiliary services including commission on insurance</t>
    </r>
  </si>
  <si>
    <r>
      <rPr>
        <sz val="8.5"/>
        <rFont val="Calibri"/>
        <family val="2"/>
      </rPr>
      <t>S0607</t>
    </r>
  </si>
  <si>
    <r>
      <rPr>
        <sz val="8.5"/>
        <rFont val="Calibri"/>
        <family val="2"/>
      </rPr>
      <t xml:space="preserve">Insurance   claim   Settlement   of   non-life   insurance;   and   life
</t>
    </r>
    <r>
      <rPr>
        <sz val="8.5"/>
        <rFont val="Calibri"/>
        <family val="2"/>
      </rPr>
      <t>insurance (only term insurance)</t>
    </r>
  </si>
  <si>
    <r>
      <rPr>
        <sz val="8.5"/>
        <rFont val="Calibri"/>
        <family val="2"/>
      </rPr>
      <t>S0608</t>
    </r>
  </si>
  <si>
    <r>
      <rPr>
        <sz val="8.5"/>
        <rFont val="Calibri"/>
        <family val="2"/>
      </rPr>
      <t>Life Insurance Claim Settlements</t>
    </r>
  </si>
  <si>
    <r>
      <rPr>
        <sz val="8.5"/>
        <rFont val="Calibri"/>
        <family val="2"/>
      </rPr>
      <t>S0609</t>
    </r>
  </si>
  <si>
    <r>
      <rPr>
        <sz val="8.5"/>
        <rFont val="Calibri"/>
        <family val="2"/>
      </rPr>
      <t>Standardised guarantee services</t>
    </r>
  </si>
  <si>
    <r>
      <rPr>
        <sz val="8.5"/>
        <rFont val="Calibri"/>
        <family val="2"/>
      </rPr>
      <t>S0610</t>
    </r>
  </si>
  <si>
    <r>
      <rPr>
        <sz val="8.5"/>
        <rFont val="Calibri"/>
        <family val="2"/>
      </rPr>
      <t>Premium for pension funds</t>
    </r>
  </si>
  <si>
    <r>
      <rPr>
        <sz val="8.5"/>
        <rFont val="Calibri"/>
        <family val="2"/>
      </rPr>
      <t>S0611</t>
    </r>
  </si>
  <si>
    <r>
      <rPr>
        <sz val="8.5"/>
        <rFont val="Calibri"/>
        <family val="2"/>
      </rPr>
      <t>Periodic  pension  entitlements  e.g.  monthly  quarterly  or  yearly payments of pension amounts by Indian Pension Fund Compa</t>
    </r>
  </si>
  <si>
    <r>
      <rPr>
        <sz val="8.5"/>
        <rFont val="Calibri"/>
        <family val="2"/>
      </rPr>
      <t>S0612</t>
    </r>
  </si>
  <si>
    <r>
      <rPr>
        <sz val="8.5"/>
        <rFont val="Calibri"/>
        <family val="2"/>
      </rPr>
      <t>Invoking of standardised guarantees</t>
    </r>
  </si>
  <si>
    <r>
      <rPr>
        <sz val="8.5"/>
        <rFont val="Calibri"/>
        <family val="2"/>
      </rPr>
      <t>Financial Services</t>
    </r>
  </si>
  <si>
    <r>
      <rPr>
        <sz val="8.5"/>
        <rFont val="Calibri"/>
        <family val="2"/>
      </rPr>
      <t>S0701</t>
    </r>
  </si>
  <si>
    <r>
      <rPr>
        <sz val="8.5"/>
        <rFont val="Calibri"/>
        <family val="2"/>
      </rPr>
      <t xml:space="preserve">Financial   intermediation,   except   investment   banking   -   Bank
</t>
    </r>
    <r>
      <rPr>
        <sz val="8.5"/>
        <rFont val="Calibri"/>
        <family val="2"/>
      </rPr>
      <t>charges, collection charges, LC charges etc.</t>
    </r>
  </si>
  <si>
    <r>
      <rPr>
        <sz val="8.5"/>
        <rFont val="Calibri"/>
        <family val="2"/>
      </rPr>
      <t>S0702</t>
    </r>
  </si>
  <si>
    <r>
      <rPr>
        <sz val="8.5"/>
        <rFont val="Calibri"/>
        <family val="2"/>
      </rPr>
      <t>Investment banking - brokerage, under writing commission etc.</t>
    </r>
  </si>
  <si>
    <r>
      <rPr>
        <sz val="8.5"/>
        <rFont val="Calibri"/>
        <family val="2"/>
      </rPr>
      <t>S0703</t>
    </r>
  </si>
  <si>
    <r>
      <rPr>
        <sz val="8.5"/>
        <rFont val="Calibri"/>
        <family val="2"/>
      </rPr>
      <t xml:space="preserve">Auxiliary  services  -  charges  on  operation  &amp;  regulatory  fees,
</t>
    </r>
    <r>
      <rPr>
        <sz val="8.5"/>
        <rFont val="Calibri"/>
        <family val="2"/>
      </rPr>
      <t>custodial services, depository services etc.</t>
    </r>
  </si>
  <si>
    <r>
      <rPr>
        <sz val="8.5"/>
        <rFont val="Calibri"/>
        <family val="2"/>
      </rPr>
      <t>Telecommunication, Computer &amp; Information Services</t>
    </r>
  </si>
  <si>
    <r>
      <rPr>
        <sz val="8.5"/>
        <rFont val="Calibri"/>
        <family val="2"/>
      </rPr>
      <t>S0801</t>
    </r>
  </si>
  <si>
    <r>
      <rPr>
        <sz val="8.5"/>
        <rFont val="Calibri"/>
        <family val="2"/>
      </rPr>
      <t>Hardware consultancy / implementation</t>
    </r>
  </si>
  <si>
    <r>
      <rPr>
        <sz val="8.5"/>
        <rFont val="Calibri"/>
        <family val="2"/>
      </rPr>
      <t>S0802</t>
    </r>
  </si>
  <si>
    <r>
      <rPr>
        <sz val="8.5"/>
        <rFont val="Calibri"/>
        <family val="2"/>
      </rPr>
      <t>Software consultancy / implementation</t>
    </r>
  </si>
  <si>
    <r>
      <rPr>
        <sz val="8.5"/>
        <rFont val="Calibri"/>
        <family val="2"/>
      </rPr>
      <t>S0803</t>
    </r>
  </si>
  <si>
    <r>
      <rPr>
        <sz val="8.5"/>
        <rFont val="Calibri"/>
        <family val="2"/>
      </rPr>
      <t>Data base, data processing charges</t>
    </r>
  </si>
  <si>
    <r>
      <rPr>
        <sz val="8.5"/>
        <rFont val="Calibri"/>
        <family val="2"/>
      </rPr>
      <t>S0804</t>
    </r>
  </si>
  <si>
    <r>
      <rPr>
        <sz val="8.5"/>
        <rFont val="Calibri"/>
        <family val="2"/>
      </rPr>
      <t>Repair and maintenance of computer and software</t>
    </r>
  </si>
  <si>
    <r>
      <rPr>
        <sz val="8.5"/>
        <rFont val="Calibri"/>
        <family val="2"/>
      </rPr>
      <t>S0805</t>
    </r>
  </si>
  <si>
    <r>
      <rPr>
        <sz val="8.5"/>
        <rFont val="Calibri"/>
        <family val="2"/>
      </rPr>
      <t>News agency services</t>
    </r>
  </si>
  <si>
    <r>
      <rPr>
        <sz val="8.5"/>
        <rFont val="Calibri"/>
        <family val="2"/>
      </rPr>
      <t>S0806</t>
    </r>
  </si>
  <si>
    <r>
      <rPr>
        <sz val="8.5"/>
        <rFont val="Calibri"/>
        <family val="2"/>
      </rPr>
      <t xml:space="preserve">Other    information    services-    Subscription    to    newspapers,
</t>
    </r>
    <r>
      <rPr>
        <sz val="8.5"/>
        <rFont val="Calibri"/>
        <family val="2"/>
      </rPr>
      <t>periodicals</t>
    </r>
  </si>
  <si>
    <r>
      <rPr>
        <sz val="8.5"/>
        <rFont val="Calibri"/>
        <family val="2"/>
      </rPr>
      <t>S0807</t>
    </r>
  </si>
  <si>
    <r>
      <rPr>
        <sz val="8.5"/>
        <rFont val="Calibri"/>
        <family val="2"/>
      </rPr>
      <t>Off-site software imports</t>
    </r>
  </si>
  <si>
    <r>
      <rPr>
        <sz val="8.5"/>
        <rFont val="Calibri"/>
        <family val="2"/>
      </rPr>
      <t>S0808</t>
    </r>
  </si>
  <si>
    <r>
      <rPr>
        <sz val="8.5"/>
        <rFont val="Calibri"/>
        <family val="2"/>
      </rPr>
      <t xml:space="preserve">Telecommunication  services  including  electronic  mail  services
</t>
    </r>
    <r>
      <rPr>
        <sz val="8.5"/>
        <rFont val="Calibri"/>
        <family val="2"/>
      </rPr>
      <t>and voice mail services</t>
    </r>
  </si>
  <si>
    <r>
      <rPr>
        <sz val="8.5"/>
        <rFont val="Calibri"/>
        <family val="2"/>
      </rPr>
      <t>S0809</t>
    </r>
  </si>
  <si>
    <r>
      <rPr>
        <sz val="8.5"/>
        <rFont val="Calibri"/>
        <family val="2"/>
      </rPr>
      <t>Satellite services including space shuttle and rockets etc.</t>
    </r>
  </si>
  <si>
    <r>
      <rPr>
        <sz val="8.5"/>
        <rFont val="Calibri"/>
        <family val="2"/>
      </rPr>
      <t>Charges for the use of intellectual property n.i.e</t>
    </r>
  </si>
  <si>
    <r>
      <rPr>
        <sz val="8.5"/>
        <rFont val="Calibri"/>
        <family val="2"/>
      </rPr>
      <t>S0901</t>
    </r>
  </si>
  <si>
    <r>
      <rPr>
        <sz val="8.5"/>
        <rFont val="Calibri"/>
        <family val="2"/>
      </rPr>
      <t>Franchises services</t>
    </r>
  </si>
  <si>
    <r>
      <rPr>
        <sz val="8.5"/>
        <rFont val="Calibri"/>
        <family val="2"/>
      </rPr>
      <t>S0902</t>
    </r>
  </si>
  <si>
    <r>
      <rPr>
        <sz val="8.5"/>
        <rFont val="Calibri"/>
        <family val="2"/>
      </rPr>
      <t>Payment for use, through  licensing  arrangements,  of produced originals or prototypes (such as manuscripts and films), patents, copyrights, trademarks and industrial processes etc.</t>
    </r>
  </si>
  <si>
    <r>
      <rPr>
        <sz val="8.5"/>
        <rFont val="Calibri"/>
        <family val="2"/>
      </rPr>
      <t>Other Business Services</t>
    </r>
  </si>
  <si>
    <r>
      <rPr>
        <sz val="8.5"/>
        <rFont val="Calibri"/>
        <family val="2"/>
      </rPr>
      <t>S1002</t>
    </r>
  </si>
  <si>
    <r>
      <rPr>
        <sz val="8.5"/>
        <rFont val="Calibri"/>
        <family val="2"/>
      </rPr>
      <t>Trade related services - commission on exports / imports</t>
    </r>
  </si>
  <si>
    <r>
      <rPr>
        <sz val="8.5"/>
        <rFont val="Calibri"/>
        <family val="2"/>
      </rPr>
      <t>S1003</t>
    </r>
  </si>
  <si>
    <r>
      <rPr>
        <sz val="8.5"/>
        <rFont val="Calibri"/>
        <family val="2"/>
      </rPr>
      <t xml:space="preserve">Operational   leasing   services   (other   than   financial   leasing) without    operating    crew,    including    charter    hire-    Airlines
</t>
    </r>
    <r>
      <rPr>
        <sz val="8.5"/>
        <rFont val="Calibri"/>
        <family val="2"/>
      </rPr>
      <t>companies</t>
    </r>
  </si>
  <si>
    <r>
      <rPr>
        <sz val="8.5"/>
        <rFont val="Calibri"/>
        <family val="2"/>
      </rPr>
      <t>S1004</t>
    </r>
  </si>
  <si>
    <r>
      <rPr>
        <sz val="8.5"/>
        <rFont val="Calibri"/>
        <family val="2"/>
      </rPr>
      <t>Legal services</t>
    </r>
  </si>
  <si>
    <r>
      <rPr>
        <sz val="8.5"/>
        <rFont val="Calibri"/>
        <family val="2"/>
      </rPr>
      <t>S1005</t>
    </r>
  </si>
  <si>
    <r>
      <rPr>
        <sz val="8.5"/>
        <rFont val="Calibri"/>
        <family val="2"/>
      </rPr>
      <t>Accounting, auditing, book-keeping services</t>
    </r>
  </si>
  <si>
    <r>
      <rPr>
        <sz val="8.5"/>
        <rFont val="Calibri"/>
        <family val="2"/>
      </rPr>
      <t>S1006</t>
    </r>
  </si>
  <si>
    <r>
      <rPr>
        <sz val="8.5"/>
        <rFont val="Calibri"/>
        <family val="2"/>
      </rPr>
      <t xml:space="preserve">Business   and  management   consultancy  and   public   relations
</t>
    </r>
    <r>
      <rPr>
        <sz val="8.5"/>
        <rFont val="Calibri"/>
        <family val="2"/>
      </rPr>
      <t>services</t>
    </r>
  </si>
  <si>
    <r>
      <rPr>
        <sz val="8.5"/>
        <rFont val="Calibri"/>
        <family val="2"/>
      </rPr>
      <t>S1007</t>
    </r>
  </si>
  <si>
    <r>
      <rPr>
        <sz val="8.5"/>
        <rFont val="Calibri"/>
        <family val="2"/>
      </rPr>
      <t>Advertising, trade fair service</t>
    </r>
  </si>
  <si>
    <r>
      <rPr>
        <sz val="8.5"/>
        <rFont val="Calibri"/>
        <family val="2"/>
      </rPr>
      <t>S1008</t>
    </r>
  </si>
  <si>
    <r>
      <rPr>
        <sz val="8.5"/>
        <rFont val="Calibri"/>
        <family val="2"/>
      </rPr>
      <t>Research &amp; Development services</t>
    </r>
  </si>
  <si>
    <r>
      <rPr>
        <sz val="8.5"/>
        <rFont val="Calibri"/>
        <family val="2"/>
      </rPr>
      <t>S1009</t>
    </r>
  </si>
  <si>
    <r>
      <rPr>
        <sz val="8.5"/>
        <rFont val="Calibri"/>
        <family val="2"/>
      </rPr>
      <t>Architectural services</t>
    </r>
  </si>
  <si>
    <r>
      <rPr>
        <sz val="8.5"/>
        <rFont val="Calibri"/>
        <family val="2"/>
      </rPr>
      <t>S1010</t>
    </r>
  </si>
  <si>
    <r>
      <rPr>
        <sz val="8.5"/>
        <rFont val="Calibri"/>
        <family val="2"/>
      </rPr>
      <t xml:space="preserve">Agricultural  services  like  protection  against  insects  &amp;  disease,
</t>
    </r>
    <r>
      <rPr>
        <sz val="8.5"/>
        <rFont val="Calibri"/>
        <family val="2"/>
      </rPr>
      <t>increasing of harvest yields, forestry services.</t>
    </r>
  </si>
  <si>
    <r>
      <rPr>
        <sz val="8.5"/>
        <rFont val="Calibri"/>
        <family val="2"/>
      </rPr>
      <t>S1011</t>
    </r>
  </si>
  <si>
    <r>
      <rPr>
        <sz val="8.5"/>
        <rFont val="Calibri"/>
        <family val="2"/>
      </rPr>
      <t>Payments for maintenance of offices abroad</t>
    </r>
  </si>
  <si>
    <r>
      <rPr>
        <sz val="8.5"/>
        <rFont val="Calibri"/>
        <family val="2"/>
      </rPr>
      <t>S1013</t>
    </r>
  </si>
  <si>
    <r>
      <rPr>
        <sz val="8.5"/>
        <rFont val="Calibri"/>
        <family val="2"/>
      </rPr>
      <t>Environmental Services</t>
    </r>
  </si>
  <si>
    <r>
      <rPr>
        <sz val="8.5"/>
        <rFont val="Calibri"/>
        <family val="2"/>
      </rPr>
      <t>S1014</t>
    </r>
  </si>
  <si>
    <r>
      <rPr>
        <sz val="8.5"/>
        <rFont val="Calibri"/>
        <family val="2"/>
      </rPr>
      <t>Engineering Services</t>
    </r>
  </si>
  <si>
    <r>
      <rPr>
        <sz val="8.5"/>
        <rFont val="Calibri"/>
        <family val="2"/>
      </rPr>
      <t>S1015</t>
    </r>
  </si>
  <si>
    <r>
      <rPr>
        <sz val="8.5"/>
        <rFont val="Calibri"/>
        <family val="2"/>
      </rPr>
      <t>Tax consulting services</t>
    </r>
  </si>
  <si>
    <r>
      <rPr>
        <sz val="8.5"/>
        <rFont val="Calibri"/>
        <family val="2"/>
      </rPr>
      <t>S1016</t>
    </r>
  </si>
  <si>
    <r>
      <rPr>
        <sz val="8.5"/>
        <rFont val="Calibri"/>
        <family val="2"/>
      </rPr>
      <t>Market research and public opinion polling service</t>
    </r>
  </si>
  <si>
    <r>
      <rPr>
        <sz val="8.5"/>
        <rFont val="Calibri"/>
        <family val="2"/>
      </rPr>
      <t>S1017</t>
    </r>
  </si>
  <si>
    <r>
      <rPr>
        <sz val="8.5"/>
        <rFont val="Calibri"/>
        <family val="2"/>
      </rPr>
      <t>Publishing and printing services</t>
    </r>
  </si>
  <si>
    <r>
      <rPr>
        <sz val="8.5"/>
        <rFont val="Calibri"/>
        <family val="2"/>
      </rPr>
      <t>S1018</t>
    </r>
  </si>
  <si>
    <r>
      <rPr>
        <sz val="8.5"/>
        <rFont val="Calibri"/>
        <family val="2"/>
      </rPr>
      <t xml:space="preserve">Mining  services like  on-site processing services analysis of ores
</t>
    </r>
    <r>
      <rPr>
        <sz val="8.5"/>
        <rFont val="Calibri"/>
        <family val="2"/>
      </rPr>
      <t>etc.</t>
    </r>
  </si>
  <si>
    <r>
      <rPr>
        <sz val="8.5"/>
        <rFont val="Calibri"/>
        <family val="2"/>
      </rPr>
      <t>S1020</t>
    </r>
  </si>
  <si>
    <r>
      <rPr>
        <sz val="8.5"/>
        <rFont val="Calibri"/>
        <family val="2"/>
      </rPr>
      <t>Commission agent services</t>
    </r>
  </si>
  <si>
    <r>
      <rPr>
        <sz val="8.5"/>
        <rFont val="Calibri"/>
        <family val="2"/>
      </rPr>
      <t>S1021</t>
    </r>
  </si>
  <si>
    <r>
      <rPr>
        <sz val="8.5"/>
        <rFont val="Calibri"/>
        <family val="2"/>
      </rPr>
      <t>Wholesale and retailing trade services.</t>
    </r>
  </si>
  <si>
    <r>
      <rPr>
        <sz val="8.5"/>
        <rFont val="Calibri"/>
        <family val="2"/>
      </rPr>
      <t>S1022</t>
    </r>
  </si>
  <si>
    <r>
      <rPr>
        <sz val="8.5"/>
        <rFont val="Calibri"/>
        <family val="2"/>
      </rPr>
      <t xml:space="preserve">Operational   leasing   services   (other   than   financial   leasing) without    operating    crew,    including    charter    hire-    Shipping
</t>
    </r>
    <r>
      <rPr>
        <sz val="8.5"/>
        <rFont val="Calibri"/>
        <family val="2"/>
      </rPr>
      <t>companies</t>
    </r>
  </si>
  <si>
    <r>
      <rPr>
        <sz val="8.5"/>
        <rFont val="Calibri"/>
        <family val="2"/>
      </rPr>
      <t>S1023</t>
    </r>
  </si>
  <si>
    <r>
      <rPr>
        <sz val="8.5"/>
        <rFont val="Calibri"/>
        <family val="2"/>
      </rPr>
      <t>Other Technical Services including scientific / space services.</t>
    </r>
  </si>
  <si>
    <r>
      <rPr>
        <sz val="8.5"/>
        <rFont val="Calibri"/>
        <family val="2"/>
      </rPr>
      <t>S1099</t>
    </r>
  </si>
  <si>
    <r>
      <rPr>
        <sz val="8.5"/>
        <rFont val="Calibri"/>
        <family val="2"/>
      </rPr>
      <t>Other services not included elsewhere</t>
    </r>
  </si>
  <si>
    <r>
      <rPr>
        <sz val="8.5"/>
        <rFont val="Calibri"/>
        <family val="2"/>
      </rPr>
      <t>Personal, Cultural &amp; Recreational services</t>
    </r>
  </si>
  <si>
    <r>
      <rPr>
        <sz val="8.5"/>
        <rFont val="Calibri"/>
        <family val="2"/>
      </rPr>
      <t>S1101</t>
    </r>
  </si>
  <si>
    <r>
      <rPr>
        <sz val="8.5"/>
        <rFont val="Calibri"/>
        <family val="2"/>
      </rPr>
      <t>Audio-visual  and related services like Motion picture and video tape production, distribution and projection services.</t>
    </r>
  </si>
  <si>
    <r>
      <rPr>
        <sz val="8.5"/>
        <rFont val="Calibri"/>
        <family val="2"/>
      </rPr>
      <t>S1103</t>
    </r>
  </si>
  <si>
    <r>
      <rPr>
        <sz val="8.5"/>
        <rFont val="Calibri"/>
        <family val="2"/>
      </rPr>
      <t xml:space="preserve">Radio  and  television  production,  distribution  and  transmission
</t>
    </r>
    <r>
      <rPr>
        <sz val="8.5"/>
        <rFont val="Calibri"/>
        <family val="2"/>
      </rPr>
      <t>services</t>
    </r>
  </si>
  <si>
    <r>
      <rPr>
        <sz val="8.5"/>
        <rFont val="Calibri"/>
        <family val="2"/>
      </rPr>
      <t>S1104</t>
    </r>
  </si>
  <si>
    <r>
      <rPr>
        <sz val="8.5"/>
        <rFont val="Calibri"/>
        <family val="2"/>
      </rPr>
      <t>Entertainment services</t>
    </r>
  </si>
  <si>
    <r>
      <rPr>
        <sz val="8.5"/>
        <rFont val="Calibri"/>
        <family val="2"/>
      </rPr>
      <t>S1105</t>
    </r>
  </si>
  <si>
    <r>
      <rPr>
        <sz val="8.5"/>
        <rFont val="Calibri"/>
        <family val="2"/>
      </rPr>
      <t>Museums, library and archival services</t>
    </r>
  </si>
  <si>
    <r>
      <rPr>
        <sz val="8.5"/>
        <rFont val="Calibri"/>
        <family val="2"/>
      </rPr>
      <t>S1106</t>
    </r>
  </si>
  <si>
    <r>
      <rPr>
        <sz val="8.5"/>
        <rFont val="Calibri"/>
        <family val="2"/>
      </rPr>
      <t>Recreation and sporting activities services</t>
    </r>
  </si>
  <si>
    <r>
      <rPr>
        <sz val="8.5"/>
        <rFont val="Calibri"/>
        <family val="2"/>
      </rPr>
      <t>S1107</t>
    </r>
  </si>
  <si>
    <r>
      <rPr>
        <sz val="8.5"/>
        <rFont val="Calibri"/>
        <family val="2"/>
      </rPr>
      <t>Education (e.g. fees for correspondence courses abroad)</t>
    </r>
  </si>
  <si>
    <r>
      <rPr>
        <sz val="8.5"/>
        <rFont val="Calibri"/>
        <family val="2"/>
      </rPr>
      <t>S1108</t>
    </r>
  </si>
  <si>
    <r>
      <rPr>
        <sz val="8.5"/>
        <rFont val="Calibri"/>
        <family val="2"/>
      </rPr>
      <t xml:space="preserve">Health    Service    (payment    towards   services    received    from hospitals, doctors, nurses, paramedical and similar services etc.
</t>
    </r>
    <r>
      <rPr>
        <sz val="8.5"/>
        <rFont val="Calibri"/>
        <family val="2"/>
      </rPr>
      <t>rendered remotely or on-site)</t>
    </r>
  </si>
  <si>
    <r>
      <rPr>
        <sz val="8.5"/>
        <rFont val="Calibri"/>
        <family val="2"/>
      </rPr>
      <t>S1109</t>
    </r>
  </si>
  <si>
    <r>
      <rPr>
        <sz val="8.5"/>
        <rFont val="Calibri"/>
        <family val="2"/>
      </rPr>
      <t>Other Personal, Cultural &amp; Recreational services</t>
    </r>
  </si>
  <si>
    <r>
      <rPr>
        <sz val="8.5"/>
        <rFont val="Calibri"/>
        <family val="2"/>
      </rPr>
      <t>Govt. not included elsewhere (G.n.i.e.)</t>
    </r>
  </si>
  <si>
    <r>
      <rPr>
        <sz val="8.5"/>
        <rFont val="Calibri"/>
        <family val="2"/>
      </rPr>
      <t>Maintenance of Indian embassies abroad</t>
    </r>
  </si>
  <si>
    <r>
      <rPr>
        <sz val="8.5"/>
        <rFont val="Calibri"/>
        <family val="2"/>
      </rPr>
      <t>S1202</t>
    </r>
  </si>
  <si>
    <r>
      <rPr>
        <sz val="8.5"/>
        <rFont val="Calibri"/>
        <family val="2"/>
      </rPr>
      <t>Remittances by foreign embassies in India</t>
    </r>
  </si>
  <si>
    <r>
      <rPr>
        <sz val="8.5"/>
        <rFont val="Calibri"/>
        <family val="2"/>
      </rPr>
      <t>Secondary Income</t>
    </r>
  </si>
  <si>
    <r>
      <rPr>
        <sz val="8.5"/>
        <rFont val="Calibri"/>
        <family val="2"/>
      </rPr>
      <t>S1301</t>
    </r>
  </si>
  <si>
    <r>
      <rPr>
        <sz val="8.5"/>
        <rFont val="Calibri"/>
        <family val="2"/>
      </rPr>
      <t>Remittance for family maintenance and savings</t>
    </r>
  </si>
  <si>
    <r>
      <rPr>
        <sz val="8.5"/>
        <rFont val="Calibri"/>
        <family val="2"/>
      </rPr>
      <t>S1302</t>
    </r>
  </si>
  <si>
    <r>
      <rPr>
        <sz val="8.5"/>
        <rFont val="Calibri"/>
        <family val="2"/>
      </rPr>
      <t>Remittance towards personal gifts and donations</t>
    </r>
  </si>
  <si>
    <r>
      <rPr>
        <sz val="8.5"/>
        <rFont val="Calibri"/>
        <family val="2"/>
      </rPr>
      <t>S1303</t>
    </r>
  </si>
  <si>
    <r>
      <rPr>
        <sz val="8.5"/>
        <rFont val="Calibri"/>
        <family val="2"/>
      </rPr>
      <t xml:space="preserve">Remittance   towards   donations   to   religious   and   charitable
</t>
    </r>
    <r>
      <rPr>
        <sz val="8.5"/>
        <rFont val="Calibri"/>
        <family val="2"/>
      </rPr>
      <t>institutions abroad</t>
    </r>
  </si>
  <si>
    <r>
      <rPr>
        <sz val="8.5"/>
        <rFont val="Calibri"/>
        <family val="2"/>
      </rPr>
      <t>S1304</t>
    </r>
  </si>
  <si>
    <r>
      <rPr>
        <sz val="8.5"/>
        <rFont val="Calibri"/>
        <family val="2"/>
      </rPr>
      <t>Remittance towards grants and donations to other governments and charitable institutions established by the governments.</t>
    </r>
  </si>
  <si>
    <r>
      <rPr>
        <sz val="8.5"/>
        <rFont val="Calibri"/>
        <family val="2"/>
      </rPr>
      <t>S1305</t>
    </r>
  </si>
  <si>
    <r>
      <rPr>
        <sz val="8.5"/>
        <rFont val="Calibri"/>
        <family val="2"/>
      </rPr>
      <t xml:space="preserve">Contributions  /  donations  by  the  Government  to  international
</t>
    </r>
    <r>
      <rPr>
        <sz val="8.5"/>
        <rFont val="Calibri"/>
        <family val="2"/>
      </rPr>
      <t>institutions</t>
    </r>
  </si>
  <si>
    <r>
      <rPr>
        <sz val="8.5"/>
        <rFont val="Calibri"/>
        <family val="2"/>
      </rPr>
      <t>S1306</t>
    </r>
  </si>
  <si>
    <r>
      <rPr>
        <sz val="8.5"/>
        <rFont val="Calibri"/>
        <family val="2"/>
      </rPr>
      <t>Remittance towards payment / refund of taxes</t>
    </r>
  </si>
  <si>
    <r>
      <rPr>
        <sz val="8.5"/>
        <rFont val="Calibri"/>
        <family val="2"/>
      </rPr>
      <t>S1307</t>
    </r>
  </si>
  <si>
    <r>
      <rPr>
        <sz val="8.5"/>
        <rFont val="Calibri"/>
        <family val="2"/>
      </rPr>
      <t xml:space="preserve">Outflows  on  account  of  migrant  transfers  including  personal
</t>
    </r>
    <r>
      <rPr>
        <sz val="8.5"/>
        <rFont val="Calibri"/>
        <family val="2"/>
      </rPr>
      <t>effects</t>
    </r>
  </si>
  <si>
    <r>
      <rPr>
        <sz val="8.5"/>
        <rFont val="Calibri"/>
        <family val="2"/>
      </rPr>
      <t>Primary Income</t>
    </r>
  </si>
  <si>
    <r>
      <rPr>
        <sz val="8.5"/>
        <rFont val="Calibri"/>
        <family val="2"/>
      </rPr>
      <t>S1401</t>
    </r>
  </si>
  <si>
    <r>
      <rPr>
        <sz val="8.5"/>
        <rFont val="Calibri"/>
        <family val="2"/>
      </rPr>
      <t>Compensation of employees</t>
    </r>
  </si>
  <si>
    <r>
      <rPr>
        <sz val="8.5"/>
        <rFont val="Calibri"/>
        <family val="2"/>
      </rPr>
      <t>S1402</t>
    </r>
  </si>
  <si>
    <r>
      <rPr>
        <sz val="8.5"/>
        <rFont val="Calibri"/>
        <family val="2"/>
      </rPr>
      <t xml:space="preserve">Remittance towards interest on Non-Resident deposits (FCNR(B)
</t>
    </r>
    <r>
      <rPr>
        <sz val="8.5"/>
        <rFont val="Calibri"/>
        <family val="2"/>
      </rPr>
      <t>/ NR(E)RA, etc.)</t>
    </r>
  </si>
  <si>
    <r>
      <rPr>
        <sz val="8.5"/>
        <rFont val="Calibri"/>
        <family val="2"/>
      </rPr>
      <t>S1403</t>
    </r>
  </si>
  <si>
    <r>
      <rPr>
        <sz val="8.5"/>
        <rFont val="Calibri"/>
        <family val="2"/>
      </rPr>
      <t xml:space="preserve">Remittance towards interest on loans from Non-Residents (ST / MT  /  LT  loans)  e.g.  External  Commercial  Borrowings,  Trade
</t>
    </r>
    <r>
      <rPr>
        <sz val="8.5"/>
        <rFont val="Calibri"/>
        <family val="2"/>
      </rPr>
      <t>Credits, etc.</t>
    </r>
  </si>
  <si>
    <r>
      <rPr>
        <sz val="8.5"/>
        <rFont val="Calibri"/>
        <family val="2"/>
      </rPr>
      <t>S1405</t>
    </r>
  </si>
  <si>
    <r>
      <rPr>
        <sz val="8.5"/>
        <rFont val="Calibri"/>
        <family val="2"/>
      </rPr>
      <t>Remittance  towards  interest  payment  by  ADs  on  their  own account (to VOSTRO a/c holders or the OD on NOSTRO a/c.)</t>
    </r>
  </si>
  <si>
    <r>
      <rPr>
        <sz val="8.5"/>
        <rFont val="Calibri"/>
        <family val="2"/>
      </rPr>
      <t>S1408</t>
    </r>
  </si>
  <si>
    <r>
      <rPr>
        <sz val="8.5"/>
        <rFont val="Calibri"/>
        <family val="2"/>
      </rPr>
      <t>Remittance of profit by FDI enterprises in India (by branches of foreign companies including bank branches)</t>
    </r>
  </si>
  <si>
    <r>
      <rPr>
        <sz val="8.5"/>
        <rFont val="Calibri"/>
        <family val="2"/>
      </rPr>
      <t>S1409</t>
    </r>
  </si>
  <si>
    <r>
      <rPr>
        <sz val="8.5"/>
        <rFont val="Calibri"/>
        <family val="2"/>
      </rPr>
      <t>Remittance of dividends  by FDI enterprises in India (other than branches) on equity and investment fund shares</t>
    </r>
  </si>
  <si>
    <r>
      <rPr>
        <sz val="8.5"/>
        <rFont val="Calibri"/>
        <family val="2"/>
      </rPr>
      <t>S1410</t>
    </r>
  </si>
  <si>
    <r>
      <rPr>
        <sz val="8.5"/>
        <rFont val="Calibri"/>
        <family val="2"/>
      </rPr>
      <t xml:space="preserve">Payment  of  interest  by  FDI  enterprises  in  India  to  their  Parent
</t>
    </r>
    <r>
      <rPr>
        <sz val="8.5"/>
        <rFont val="Calibri"/>
        <family val="2"/>
      </rPr>
      <t>company abroad</t>
    </r>
  </si>
  <si>
    <r>
      <rPr>
        <sz val="8.5"/>
        <rFont val="Calibri"/>
        <family val="2"/>
      </rPr>
      <t>S1411</t>
    </r>
  </si>
  <si>
    <r>
      <rPr>
        <sz val="8.5"/>
        <rFont val="Calibri"/>
        <family val="2"/>
      </rPr>
      <t xml:space="preserve">Remittance    of    interest    income    on    account    of    Portfolio
</t>
    </r>
    <r>
      <rPr>
        <sz val="8.5"/>
        <rFont val="Calibri"/>
        <family val="2"/>
      </rPr>
      <t>Investment in India</t>
    </r>
  </si>
  <si>
    <r>
      <rPr>
        <sz val="8.5"/>
        <rFont val="Calibri"/>
        <family val="2"/>
      </rPr>
      <t>S1412</t>
    </r>
  </si>
  <si>
    <r>
      <rPr>
        <sz val="8.5"/>
        <rFont val="Calibri"/>
        <family val="2"/>
      </rPr>
      <t>Remittance  of  dividends  on  account of  Portfolio  Investment  in India on equity and investment fund shares</t>
    </r>
  </si>
  <si>
    <r>
      <rPr>
        <sz val="8.5"/>
        <rFont val="Calibri"/>
        <family val="2"/>
      </rPr>
      <t>Others</t>
    </r>
  </si>
  <si>
    <r>
      <rPr>
        <sz val="8.5"/>
        <rFont val="Calibri"/>
        <family val="2"/>
      </rPr>
      <t>S1501</t>
    </r>
  </si>
  <si>
    <r>
      <rPr>
        <sz val="8.5"/>
        <rFont val="Calibri"/>
        <family val="2"/>
      </rPr>
      <t xml:space="preserve">Refunds  /  rebates  /  reduction  in  invoice  value  on  account  of
</t>
    </r>
    <r>
      <rPr>
        <sz val="8.5"/>
        <rFont val="Calibri"/>
        <family val="2"/>
      </rPr>
      <t>exports</t>
    </r>
  </si>
  <si>
    <r>
      <rPr>
        <sz val="8.5"/>
        <rFont val="Calibri"/>
        <family val="2"/>
      </rPr>
      <t>S1502</t>
    </r>
  </si>
  <si>
    <r>
      <rPr>
        <sz val="8.5"/>
        <rFont val="Calibri"/>
        <family val="2"/>
      </rPr>
      <t xml:space="preserve">Reversal of wrong entries, refunds of amount remitted for non-
</t>
    </r>
    <r>
      <rPr>
        <sz val="8.5"/>
        <rFont val="Calibri"/>
        <family val="2"/>
      </rPr>
      <t>exports</t>
    </r>
  </si>
  <si>
    <r>
      <rPr>
        <sz val="8.5"/>
        <rFont val="Calibri"/>
        <family val="2"/>
      </rPr>
      <t>S1503</t>
    </r>
  </si>
  <si>
    <r>
      <rPr>
        <sz val="8.5"/>
        <rFont val="Calibri"/>
        <family val="2"/>
      </rPr>
      <t>Payments by residents for international bidding</t>
    </r>
  </si>
  <si>
    <r>
      <rPr>
        <sz val="8.5"/>
        <rFont val="Calibri"/>
        <family val="2"/>
      </rPr>
      <t>S1504</t>
    </r>
  </si>
  <si>
    <r>
      <rPr>
        <sz val="8.5"/>
        <rFont val="Calibri"/>
        <family val="2"/>
      </rPr>
      <t xml:space="preserve">Notional   sales   when   export   bills   negotiated   /   purchased   / discounted   are   dishonored   /   crystallised   /   cancelled   and
</t>
    </r>
    <r>
      <rPr>
        <sz val="8.5"/>
        <rFont val="Calibri"/>
        <family val="2"/>
      </rPr>
      <t>reversed from suspense account</t>
    </r>
  </si>
  <si>
    <r>
      <rPr>
        <sz val="8.5"/>
        <rFont val="Calibri"/>
        <family val="2"/>
      </rPr>
      <t>S1505</t>
    </r>
  </si>
  <si>
    <r>
      <rPr>
        <sz val="8.5"/>
        <rFont val="Calibri"/>
        <family val="2"/>
      </rPr>
      <t xml:space="preserve">Deemed  Imports  (exports  between  SEZ,  EPZs  and  Domestic
</t>
    </r>
    <r>
      <rPr>
        <sz val="8.5"/>
        <rFont val="Calibri"/>
        <family val="2"/>
      </rPr>
      <t>tariff areas)</t>
    </r>
  </si>
  <si>
    <r>
      <rPr>
        <sz val="8.5"/>
        <rFont val="Calibri"/>
        <family val="2"/>
      </rPr>
      <t>Maintenance and repair services n.i.e</t>
    </r>
  </si>
  <si>
    <r>
      <rPr>
        <sz val="8.5"/>
        <rFont val="Calibri"/>
        <family val="2"/>
      </rPr>
      <t>S1601</t>
    </r>
  </si>
  <si>
    <r>
      <rPr>
        <sz val="8.5"/>
        <rFont val="Calibri"/>
        <family val="2"/>
      </rPr>
      <t>Payments   on   account   of   maintenance   and   repair   services rendered for Vessels, ships, boats, warships, etc.</t>
    </r>
  </si>
  <si>
    <r>
      <rPr>
        <sz val="8.5"/>
        <rFont val="Calibri"/>
        <family val="2"/>
      </rPr>
      <t>S1602</t>
    </r>
  </si>
  <si>
    <r>
      <rPr>
        <sz val="8.5"/>
        <rFont val="Calibri"/>
        <family val="2"/>
      </rPr>
      <t xml:space="preserve">Payments   on   account   of   maintenance   and   repair   services rendered for aircrafts, space shuttles, rockets, military aircrafts,
</t>
    </r>
    <r>
      <rPr>
        <sz val="8.5"/>
        <rFont val="Calibri"/>
        <family val="2"/>
      </rPr>
      <t>helicopters, etc</t>
    </r>
  </si>
  <si>
    <r>
      <rPr>
        <sz val="8.5"/>
        <rFont val="Calibri"/>
        <family val="2"/>
      </rPr>
      <t>Manufacturing services (goods for processing)</t>
    </r>
  </si>
  <si>
    <r>
      <rPr>
        <sz val="8.5"/>
        <rFont val="Calibri"/>
        <family val="2"/>
      </rPr>
      <t>S1701</t>
    </r>
  </si>
  <si>
    <r>
      <rPr>
        <sz val="8.5"/>
        <rFont val="Calibri"/>
        <family val="2"/>
      </rPr>
      <t>Payments</t>
    </r>
  </si>
  <si>
    <t>S1201</t>
  </si>
  <si>
    <t>ADVERTISEMENT FEE</t>
  </si>
  <si>
    <t>AMC CHARGES</t>
  </si>
  <si>
    <t>BANDWITH CHARGES</t>
  </si>
  <si>
    <t>BROKERAGE CHARGES</t>
  </si>
  <si>
    <t>ARCHITECTURAL SERVICES</t>
  </si>
  <si>
    <t>BUSINESS INCOME OTHER THAN THAT COVERED BY CATEGORIES ABOVE</t>
  </si>
  <si>
    <t>CARGO HANDLING SERVICES INSPECTION AND LOGISTICS SERVICES</t>
  </si>
  <si>
    <t>Nature of remittance as per agreement/ document</t>
  </si>
  <si>
    <t>Please furnish the relevant purpose code as per RBI</t>
  </si>
  <si>
    <t>Taxability under the provisions of the Income-tax Act (without considering DTAA)</t>
  </si>
  <si>
    <t>(ii) if not, reasons thereof</t>
  </si>
  <si>
    <t>(ii) if yes</t>
  </si>
  <si>
    <t>If income is chargeable to tax in India and any relief is claimed under DTAA</t>
  </si>
  <si>
    <t>(a) the relevant section of the Act under which the remittance is covered</t>
  </si>
  <si>
    <t>(b) the amount of income chargeable to tax</t>
  </si>
  <si>
    <t>(c) the tax liability</t>
  </si>
  <si>
    <t xml:space="preserve">(d) basis of determining taxable income and tax liability </t>
  </si>
  <si>
    <t>TAX LIABILITY IS CALCULATED AT RATES APPLICABLE TO FOREIGN COMPANIES.</t>
  </si>
  <si>
    <t>(i) Whether tax residency certificate is obtained from the recipient of remittance</t>
  </si>
  <si>
    <t>YES</t>
  </si>
  <si>
    <t xml:space="preserve">(ii) please specify relevant DTAA </t>
  </si>
  <si>
    <t>INDIA - FRANCE DTAA</t>
  </si>
  <si>
    <t>(iii) please specify relevant article of DTAA</t>
  </si>
  <si>
    <t>(iv) taxable income as per DTAA</t>
  </si>
  <si>
    <t>(v) tax liability as per DTAA</t>
  </si>
  <si>
    <t>A. If the remittance is for royalties, fee for technical services, interest, dividend, etc,(not connected with permanent establishment) please indicate</t>
  </si>
  <si>
    <t>REIMBURSEMENT OF EXPENSES</t>
  </si>
  <si>
    <t>(i) is remittance chargeable to tax in India</t>
  </si>
  <si>
    <t>CELLULAR ROAMING CHARGES</t>
  </si>
  <si>
    <t>CHARTER HIRE CHARGES (SHIPPING)</t>
  </si>
  <si>
    <t>CLEARING AND FORWARDING CHARGES</t>
  </si>
  <si>
    <t>COMMISSION</t>
  </si>
  <si>
    <t>COMMUNICATION CHARGES</t>
  </si>
  <si>
    <t>CONSULTING SERVICE</t>
  </si>
  <si>
    <t>DESIGNING FEE</t>
  </si>
  <si>
    <t>DIVIDEND</t>
  </si>
  <si>
    <t>DIRECTOR FEES</t>
  </si>
  <si>
    <t>DRILLING</t>
  </si>
  <si>
    <t>NATURE OF REMITTANCE</t>
  </si>
  <si>
    <t>ENGINEERING SERVICES</t>
  </si>
  <si>
    <t>EQUIPMENT RENTAL SERVICES</t>
  </si>
  <si>
    <t>FABRICATION SERVICES</t>
  </si>
  <si>
    <t>FEES FOR TECHNICAL SEVICES</t>
  </si>
  <si>
    <t>FRIGHT CHARGES</t>
  </si>
  <si>
    <t>INCOME FROM IMMOVABLE PROPERTY</t>
  </si>
  <si>
    <t>INCOME FROM SHIPPING, INLAND WATERWAYS OR AIR TRANSPORT</t>
  </si>
  <si>
    <t>INSTALLATION &amp; COMMISSIONING SERVICE</t>
  </si>
  <si>
    <t>INSURANCE COMMISSION</t>
  </si>
  <si>
    <t>INTEREST PAYMENT</t>
  </si>
  <si>
    <t>INVESTMENT INCOME</t>
  </si>
  <si>
    <t>LEASE PAYMENT</t>
  </si>
  <si>
    <t>LICENCING FEES</t>
  </si>
  <si>
    <t>LONG TERM CAPITAL GAIN</t>
  </si>
  <si>
    <t>MEMBERSHIP FEE</t>
  </si>
  <si>
    <t>MOBILASTATION CHARGES</t>
  </si>
  <si>
    <t>R&amp;D CHARGES</t>
  </si>
  <si>
    <t>REGISTRATION CHARGES</t>
  </si>
  <si>
    <t>PURCHASE OF SOFTWARE</t>
  </si>
  <si>
    <t>PROCESSING CHARGES</t>
  </si>
  <si>
    <t>PROFESSONAL SERVICES</t>
  </si>
  <si>
    <t>PAYMENT TO PROFESSIORS, TEACHER OR RESEARCH SCHOLARS</t>
  </si>
  <si>
    <t>PAYMENT TO SPORT PERSON AND ARTIST</t>
  </si>
  <si>
    <t>PAYMENT TO STUDENT OR BUSINESS APPRENTICE</t>
  </si>
  <si>
    <t>PENSIONS (OTHER THAN THOSE RELATED TO PAST EMPLOYMENT)</t>
  </si>
  <si>
    <t>REPARTRIATION OF SURPLUS FUNDS</t>
  </si>
  <si>
    <t>RETAINERSHIP FEES</t>
  </si>
  <si>
    <t>RETENION FEES</t>
  </si>
  <si>
    <t>ROYALTY</t>
  </si>
  <si>
    <t>SALES AND MARKETING SERVICES</t>
  </si>
  <si>
    <t>SEISMIC DATA PROCESSION</t>
  </si>
  <si>
    <t>SHORT TERM CAPITAL GAINS</t>
  </si>
  <si>
    <t>SOFTWARE LICENCES</t>
  </si>
  <si>
    <t>SPONSORSHIP FEE</t>
  </si>
  <si>
    <t>SUBSCRIPTION FEES</t>
  </si>
  <si>
    <t>SUPERVISION CHARGES</t>
  </si>
  <si>
    <t>SURVEY FEES</t>
  </si>
  <si>
    <t>TELECASTING SERVICES</t>
  </si>
  <si>
    <t>TENDER FEES</t>
  </si>
  <si>
    <t>TESING CHARGES</t>
  </si>
  <si>
    <t>TRAINING CHARGES</t>
  </si>
  <si>
    <t>WARRANTY SERVICES</t>
  </si>
  <si>
    <t>WINNING FROM HORSE RACES</t>
  </si>
  <si>
    <t>WINNING FROM LOTTERIES CROSSWORD PUZZLE CARD GAMES OF ANY SORT</t>
  </si>
  <si>
    <t>CONSUMER RECEIPT</t>
  </si>
  <si>
    <t>OTHER INCOME / OTHER (NOT IN NATURE OF INCOME)</t>
  </si>
  <si>
    <t>Form No. 15CB</t>
  </si>
  <si>
    <t>(See rule 37BB)</t>
  </si>
  <si>
    <t>Name and address of the beneficiary of the remittance</t>
  </si>
  <si>
    <t>A</t>
  </si>
  <si>
    <t>Name of the Beneficiary of the remittance</t>
  </si>
  <si>
    <t>Flat/ Door/ Block No</t>
  </si>
  <si>
    <t>Name of premises/ Building/ Village</t>
  </si>
  <si>
    <t>Road/ Street</t>
  </si>
  <si>
    <t>Area/ Locality</t>
  </si>
  <si>
    <t>Town/ City / District</t>
  </si>
  <si>
    <t>State</t>
  </si>
  <si>
    <t xml:space="preserve">Country </t>
  </si>
  <si>
    <t>Zip Code</t>
  </si>
  <si>
    <t>REMITTANCE</t>
  </si>
  <si>
    <t>Country to which remittance is made</t>
  </si>
  <si>
    <t>Country</t>
  </si>
  <si>
    <t>Currency</t>
  </si>
  <si>
    <t>B</t>
  </si>
  <si>
    <t>Amount payable</t>
  </si>
  <si>
    <t>In foreign currency</t>
  </si>
  <si>
    <t>In Indian Rs</t>
  </si>
  <si>
    <t>Name of bank</t>
  </si>
  <si>
    <t>Branch of the bank</t>
  </si>
  <si>
    <t>BSR code of the bank branch (7 digit)</t>
  </si>
  <si>
    <t>Proposed date of remittance</t>
  </si>
  <si>
    <t>(b) Rate of TDS required to be deducted in terms of such article of the applicable DTAA</t>
  </si>
  <si>
    <t>B. In case the remittance is on account of business income, please indicate</t>
  </si>
  <si>
    <t>(a) Whether such income is liable to tax in India</t>
  </si>
  <si>
    <t>(b) If so, The basis of arriving at the rate of deduction of tax</t>
  </si>
  <si>
    <t>(c) If not, the please furnish brief reasons thereof. specifying relevant article of DTAA</t>
  </si>
  <si>
    <t>C. In case the remittance is on account of capital gains, please indicate</t>
  </si>
  <si>
    <t>(a) amount of long term capital gains</t>
  </si>
  <si>
    <t>(b) amount of short-term capital gains</t>
  </si>
  <si>
    <t>(c) basis of arriving at taxable income</t>
  </si>
  <si>
    <t>D. In case of other remittance not covered by sub-items A, B and C</t>
  </si>
  <si>
    <t>(a) Please specify nature of remittance</t>
  </si>
  <si>
    <t>(b) Whether taxable in India as per DTAA</t>
  </si>
  <si>
    <t>(c) If yes, rate of TDS required to be deducted in terms of such article of the applicable DTAA</t>
  </si>
  <si>
    <t>(d) if not, please furnish brief reasons thereof specifying relevant article of DTAA</t>
  </si>
  <si>
    <t>Amount of TDS</t>
  </si>
  <si>
    <t>Rate of TDS</t>
  </si>
  <si>
    <t>Actual amount of remittance after TDS (In foreign currency)</t>
  </si>
  <si>
    <t>Date of deduction of tax at source, if any</t>
  </si>
  <si>
    <t>Accountant Name</t>
  </si>
  <si>
    <t>Name of the proprietorship/firm</t>
  </si>
  <si>
    <t>Address</t>
  </si>
  <si>
    <t>Membership No</t>
  </si>
  <si>
    <t>Registration No</t>
  </si>
  <si>
    <t>(a) Article of DTAA</t>
  </si>
  <si>
    <t>Remitter</t>
  </si>
  <si>
    <t>Beneficiary</t>
  </si>
  <si>
    <t>%</t>
  </si>
  <si>
    <t>NO</t>
  </si>
  <si>
    <t>Invoice No</t>
  </si>
  <si>
    <t>Invoice Date</t>
  </si>
  <si>
    <t>Invoice Amount (USD) /( EURO)</t>
  </si>
  <si>
    <t>Exchange Rate</t>
  </si>
  <si>
    <t>Invoice Amount (INR)</t>
  </si>
  <si>
    <t>Nature of Transaction</t>
  </si>
  <si>
    <t>Beneficiary Name</t>
  </si>
  <si>
    <t>Net Payable                (USD / EURO)</t>
  </si>
  <si>
    <t>Total</t>
  </si>
  <si>
    <t>TRC</t>
  </si>
  <si>
    <t>NO PE</t>
  </si>
  <si>
    <t>Certificate of an accountant</t>
  </si>
  <si>
    <t xml:space="preserve">80 Quai Voltaire, </t>
  </si>
  <si>
    <t>France</t>
  </si>
  <si>
    <t>Date of Deduction</t>
  </si>
  <si>
    <t>TDS  (USD) /( EURO)</t>
  </si>
  <si>
    <t>TDS Per DTAA (INR)</t>
  </si>
  <si>
    <t>TDS Per INCOME TAX (INR)</t>
  </si>
  <si>
    <t>No</t>
  </si>
  <si>
    <t>ARTICLE 13 OF INDIA - FRANCE DTAA</t>
  </si>
  <si>
    <t>SEC 9(1)(VI) OF IT ACT</t>
  </si>
  <si>
    <t>Other Business Services</t>
  </si>
  <si>
    <t>S1099 - Other services not included elsewhere</t>
  </si>
  <si>
    <t>Charges for the use of intellectual property n.i.e</t>
  </si>
  <si>
    <t>Foreign Portfolio Investments</t>
  </si>
  <si>
    <t>Foreign Direct Investments</t>
  </si>
  <si>
    <t>External Commercial Borrowings</t>
  </si>
  <si>
    <t>Short term Loans</t>
  </si>
  <si>
    <t>Banking Capital</t>
  </si>
  <si>
    <t>Capital Account</t>
  </si>
  <si>
    <t>Financial Derivatives and Others</t>
  </si>
  <si>
    <t>External Assistance</t>
  </si>
  <si>
    <t>Imports</t>
  </si>
  <si>
    <t>Transport</t>
  </si>
  <si>
    <t>Travel</t>
  </si>
  <si>
    <t>Construction Services</t>
  </si>
  <si>
    <t>Insurance and Pension Services</t>
  </si>
  <si>
    <t>Financial Services</t>
  </si>
  <si>
    <t>Telecommunication, Computer &amp; Information Services</t>
  </si>
  <si>
    <t>Personal, Cultural &amp; Recreational services</t>
  </si>
  <si>
    <t>Govt. not included elsewhere (G.n.i.e.)</t>
  </si>
  <si>
    <t>Secondary Income</t>
  </si>
  <si>
    <t>Primary Income</t>
  </si>
  <si>
    <t>Others</t>
  </si>
  <si>
    <t>Maintenance and repair services n.i.e</t>
  </si>
  <si>
    <t>Manufacturing services (goods for processing)</t>
  </si>
  <si>
    <t>S0014 - Repatriation of Non-Resident Deposits (FCNR(B) / NR(E)RA etc)</t>
  </si>
  <si>
    <t>S0015 - Repayment  of  loans  &amp;  overdrafts  taken  by  ADs  on  their  own
account.</t>
  </si>
  <si>
    <t>S0016 - Sale of a foreign currency against another foreign currency</t>
  </si>
  <si>
    <t>S0017 - Acquisition  of  non-produced  non-financial  assets  (Purchase  of intangible  assets like  patents, copyrights, trademarks etc., land acquired    by    government,    use    of    natural    resources)    -
Government</t>
  </si>
  <si>
    <t>S0019 - Acquisition  of  non-produced  non-financial  assets  (Purchase  of intangible assets like patents, copyrights, trademarks etc., use of natural resources) - Non-Government</t>
  </si>
  <si>
    <t>S0026 - Capital   transfers   (   Guarantees   payments,   Investment   Grand given    by    the    government    /    international    organisation, exceptionally large Non-life insurance claims) - Government</t>
  </si>
  <si>
    <t>S0027 - Capital   transfers   (   Guarantees   payments,   Investment   Grand given   by   the   Non-government,   exceptionally   large   Non-life
insurance claims) - Non-Government</t>
  </si>
  <si>
    <t>S0099 - Other capital payments not included elsewhere</t>
  </si>
  <si>
    <t>S0901 - Franchises services</t>
  </si>
  <si>
    <t>S0902 - Payment for use, through  licensing  arrangements,  of produced originals or prototypes (such as manuscripts and films), patents, copyrights, trademarks and industrial processes etc.</t>
  </si>
  <si>
    <t>S0501 - Construction of  projects abroad  by  Indian  companies  including
import of goods at project site abroad</t>
  </si>
  <si>
    <t>S0502 - cost   of   construction   etc.   of   projects   executed   by   foreign
companies in India.</t>
  </si>
  <si>
    <t>S0024 - External Assistance extended by India. e.g. Loans and advances extended   by   India   to   Foreign   governments   under   various
agreements</t>
  </si>
  <si>
    <t>S0011 - Loans extended to Non-Residents</t>
  </si>
  <si>
    <t>S0012 - Repayment of long &amp; medium term loans with original maturity
above one year received from Non-Residents</t>
  </si>
  <si>
    <t>S0020 - Payments   made   on   account  of   margin   payments,   premium
payment and settlement amount etc. under Financial derivative transactions.</t>
  </si>
  <si>
    <t>S0021 - Payments  made  on  account  of  sale  of  share  under  Employee
stock option</t>
  </si>
  <si>
    <t>S0022 - Investment in Indian Depositories Receipts (IDRs)</t>
  </si>
  <si>
    <t>S0023 - Remittances  made  under  Liberalised  Remittance  Scheme  (LRS)
for Individuals</t>
  </si>
  <si>
    <t>S0701 - Financial   intermediation,   except   investment   banking   -   Bank
charges, collection charges, LC charges etc.</t>
  </si>
  <si>
    <t>S0702 - Investment banking - brokerage, under writing commission etc.</t>
  </si>
  <si>
    <t>S0703 - Auxiliary  services  -  charges  on  operation  &amp;  regulatory  fees,
custodial services, depository services etc.</t>
  </si>
  <si>
    <t>S0003 - Indian  Direct  investment  abroad  (in  branches  &amp;  wholly  owned
subsidiaries) in equity Shares</t>
  </si>
  <si>
    <t>S0004 - Indian Direct investment abroad (in subsidiaries and associates)
in debt instruments</t>
  </si>
  <si>
    <t>S0005 - Indian investment abroad - in real estate</t>
  </si>
  <si>
    <t>S0006 - Repatriation  of  Foreign  Direct  Investment  made  by  overseas
Investors in India - in equity shares</t>
  </si>
  <si>
    <t>S0007 - Repatriation of Foreign Direct Investment  in made by overseas
Investors India - in debt instruments</t>
  </si>
  <si>
    <t>S0008 - Repatriation  of  Foreign  Direct  Investment  made  by  overseas
Investors in India - in real estate</t>
  </si>
  <si>
    <t>S0001 - Indian Portfolio investment abroad - in equity shares</t>
  </si>
  <si>
    <t>S0002 - Indian Portfolio investment abroad - in debt instruments</t>
  </si>
  <si>
    <t>S0009 - Repatriation of Foreign Portfolio Investment made by overseas
Investors in India - in equity shares</t>
  </si>
  <si>
    <t>S0010 - Repatriation of Foreign Portfolio Investment made by overseas
Investors in India - in debt instruments</t>
  </si>
  <si>
    <t>S1201 - Maintenance of Indian embassies abroad</t>
  </si>
  <si>
    <t>S1202 - Remittances by foreign embassies in India</t>
  </si>
  <si>
    <t>S0101 - Advance payment against imports made to countries other than
Nepal and Bhutan</t>
  </si>
  <si>
    <t>S0102 - Payment  towards  imports-  settlement  of  invoice  other  than
Nepal and Bhutan</t>
  </si>
  <si>
    <t>S0103 - Imports by diplomatic missions other than Nepal and Bhutan</t>
  </si>
  <si>
    <t>S0104 - Intermediary  trade  /  transit  trade,  i.e.,  third  country  export
passing through India</t>
  </si>
  <si>
    <t>S0108 - Goods  acquired  under  merchanting  /  Payment  against  import
leg of merchanting trade*</t>
  </si>
  <si>
    <t>S0109 - Payments made for Imports from Nepal and Bhutan, if any</t>
  </si>
  <si>
    <t>S0601 - Life Insurance premium except term insurance</t>
  </si>
  <si>
    <t>S0602 - Freight insurance - relating to import &amp; export of goods</t>
  </si>
  <si>
    <t>S0603 - Other    general    insurance    premium    including    reinsurance
premium; and term life insurance premium</t>
  </si>
  <si>
    <t>S0605 - Auxiliary services including commission on insurance</t>
  </si>
  <si>
    <t>S0607 - Insurance   claim   Settlement   of   non-life   insurance;   and   life
insurance (only term insurance)</t>
  </si>
  <si>
    <t>S0608 - Life Insurance Claim Settlements</t>
  </si>
  <si>
    <t>S0609 - Standardised guarantee services</t>
  </si>
  <si>
    <t>S0610 - Premium for pension funds</t>
  </si>
  <si>
    <t>S0611 - Periodic  pension  entitlements  e.g.  monthly  quarterly  or  yearly payments of pension amounts by Indian Pension Fund Compa</t>
  </si>
  <si>
    <t>S0612 - Invoking of standardised guarantees</t>
  </si>
  <si>
    <t>S1601 - Payments   on   account   of   maintenance   and   repair   services rendered for Vessels, ships, boats, warships, etc.</t>
  </si>
  <si>
    <t>S1602 - Payments   on   account   of   maintenance   and   repair   services rendered for aircrafts, space shuttles, rockets, military aircrafts,
helicopters, etc</t>
  </si>
  <si>
    <t>S1701 - Payments</t>
  </si>
  <si>
    <t>S1002 - Trade related services - commission on exports / imports</t>
  </si>
  <si>
    <t>S1003 - Operational   leasing   services   (other   than   financial   leasing) without    operating    crew,    including    charter    hire-    Airlines
companies</t>
  </si>
  <si>
    <t>S1004 - Legal services</t>
  </si>
  <si>
    <t>S1005 - Accounting, auditing, book-keeping services</t>
  </si>
  <si>
    <t>S1006 - Business   and  management   consultancy  and   public   relations
services</t>
  </si>
  <si>
    <t>S1007 - Advertising, trade fair service</t>
  </si>
  <si>
    <t>S1008 - Research &amp; Development services</t>
  </si>
  <si>
    <t>S1009 - Architectural services</t>
  </si>
  <si>
    <t>S1010 - Agricultural  services  like  protection  against  insects  &amp;  disease,
increasing of harvest yields, forestry services.</t>
  </si>
  <si>
    <t>S1011 - Payments for maintenance of offices abroad</t>
  </si>
  <si>
    <t>S1013 - Environmental Services</t>
  </si>
  <si>
    <t>S1014 - Engineering Services</t>
  </si>
  <si>
    <t>S1015 - Tax consulting services</t>
  </si>
  <si>
    <t>S1016 - Market research and public opinion polling service</t>
  </si>
  <si>
    <t>S1017 - Publishing and printing services</t>
  </si>
  <si>
    <t>S1018 - Mining  services like  on-site processing services analysis of ores
etc.</t>
  </si>
  <si>
    <t>S1020 - Commission agent services</t>
  </si>
  <si>
    <t>S1021 - Wholesale and retailing trade services.</t>
  </si>
  <si>
    <t>S1022 - Operational   leasing   services   (other   than   financial   leasing) without    operating    crew,    including    charter    hire-    Shipping
companies</t>
  </si>
  <si>
    <t>S1023 - Other Technical Services including scientific / space services.</t>
  </si>
  <si>
    <t>S1501 - Refunds  /  rebates  /  reduction  in  invoice  value  on  account  of
exports</t>
  </si>
  <si>
    <t>S1502 - Reversal of wrong entries, refunds of amount remitted for non-
exports</t>
  </si>
  <si>
    <t>S1503 - Payments by residents for international bidding</t>
  </si>
  <si>
    <t>S1504 - Notional   sales   when   export   bills   negotiated   /   purchased   / discounted   are   dishonored   /   crystallised   /   cancelled   and
reversed from suspense account</t>
  </si>
  <si>
    <t>S1505 - Deemed  Imports  (exports  between  SEZ,  EPZs  and  Domestic
tariff areas)</t>
  </si>
  <si>
    <t>S1101 - Audio-visual  and related services like Motion picture and video tape production, distribution and projection services.</t>
  </si>
  <si>
    <t>S1103 - Radio  and  television  production,  distribution  and  transmission
services</t>
  </si>
  <si>
    <t>S1104 - Entertainment services</t>
  </si>
  <si>
    <t>S1105 - Museums, library and archival services</t>
  </si>
  <si>
    <t>S1106 - Recreation and sporting activities services</t>
  </si>
  <si>
    <t>S1107 - Education (e.g. fees for correspondence courses abroad)</t>
  </si>
  <si>
    <t>S1108 - Health    Service    (payment    towards   services    received    from hospitals, doctors, nurses, paramedical and similar services etc.
rendered remotely or on-site)</t>
  </si>
  <si>
    <t>S1109 - Other Personal, Cultural &amp; Recreational services</t>
  </si>
  <si>
    <t>S1401 - Compensation of employees</t>
  </si>
  <si>
    <t>S1402 - Remittance towards interest on Non-Resident deposits (FCNR(B)
/ NR(E)RA, etc.)</t>
  </si>
  <si>
    <t>S1403 - Remittance towards interest on loans from Non-Residents (ST / MT  /  LT  loans)  e.g.  External  Commercial  Borrowings,  Trade
Credits, etc.</t>
  </si>
  <si>
    <t>S1405 - Remittance  towards  interest  payment  by  ADs  on  their  own account (to VOSTRO a/c holders or the OD on NOSTRO a/c.)</t>
  </si>
  <si>
    <t>S1408 - Remittance of profit by FDI enterprises in India (by branches of foreign companies including bank branches)</t>
  </si>
  <si>
    <t>S1409 - Remittance of dividends  by FDI enterprises in India (other than branches) on equity and investment fund shares</t>
  </si>
  <si>
    <t>S1410 - Payment  of  interest  by  FDI  enterprises  in  India  to  their  Parent
company abroad</t>
  </si>
  <si>
    <t>S1411 - Remittance    of    interest    income    on    account    of    Portfolio
Investment in India</t>
  </si>
  <si>
    <t>S1412 - Remittance  of  dividends  on  account of  Portfolio  Investment  in India on equity and investment fund shares</t>
  </si>
  <si>
    <t>S1301 - Remittance for family maintenance and savings</t>
  </si>
  <si>
    <t>S1302 - Remittance towards personal gifts and donations</t>
  </si>
  <si>
    <t>S1303 - Remittance   towards   donations   to   religious   and   charitable
institutions abroad</t>
  </si>
  <si>
    <t>S1304 - Remittance towards grants and donations to other governments and charitable institutions established by the governments.</t>
  </si>
  <si>
    <t>S1305 - Contributions  /  donations  by  the  Government  to  international
institutions</t>
  </si>
  <si>
    <t>S1306 - Remittance towards payment / refund of taxes</t>
  </si>
  <si>
    <t>S1307 - Outflows  on  account  of  migrant  transfers  including  personal
effects</t>
  </si>
  <si>
    <t>S0013 - Repayment of short term loans with original maturity up to one
year received from Non-Residents</t>
  </si>
  <si>
    <t>S0801 - Hardware consultancy / implementation</t>
  </si>
  <si>
    <t>S0802 - Software consultancy / implementation</t>
  </si>
  <si>
    <t>S0803 - Data base, data processing charges</t>
  </si>
  <si>
    <t>S0804 - Repair and maintenance of computer and software</t>
  </si>
  <si>
    <t>S0805 - News agency services</t>
  </si>
  <si>
    <t>S0806 - Other    information    services-    Subscription    to    newspapers,
periodicals</t>
  </si>
  <si>
    <t>S0807 - Off-site software imports</t>
  </si>
  <si>
    <t>S0808 - Telecommunication  services  including  electronic  mail  services
and voice mail services</t>
  </si>
  <si>
    <t>S0809 - Satellite services including space shuttle and rockets etc.</t>
  </si>
  <si>
    <t>S0201 - Payments   for   surplus   freight   /   passenger   fare   by   foreign
shipping companies operating in India</t>
  </si>
  <si>
    <t>S0202 - Payment  for  operating  expenses  of  Indian  shipping  companies
operating abroad</t>
  </si>
  <si>
    <t>S0203 - Freight on imports - Shipping companies</t>
  </si>
  <si>
    <t>S0204 - Freight on exports - Shipping companies</t>
  </si>
  <si>
    <t>S0205 - Operational  leasing  /  Rental  of  Vessels  (with  crew)  -Shipping
companies</t>
  </si>
  <si>
    <t>S0206 - Booking of passages abroad - Shipping companies</t>
  </si>
  <si>
    <t>S0207 - Payments for surplus freight / passenger fare by foreign Airlines
companies operating in India</t>
  </si>
  <si>
    <t>S0208 - Operating   expenses   of   Indian   Airlines   companies   operating
abroad</t>
  </si>
  <si>
    <t>S0209 - Freight on imports - Airlines companies</t>
  </si>
  <si>
    <t>S0210 - Freight on exports - Airlines companies</t>
  </si>
  <si>
    <t>S0211 - Operational  leasing  /  Rental  of  Vessels  (with  crew)  -  Airline
companies</t>
  </si>
  <si>
    <t>S0212 - Booking of passages abroad - Airlines companies</t>
  </si>
  <si>
    <t>S0214 - Payments on account of stevedoring, demurrage, port handling
charges etc.(Shipping companies)</t>
  </si>
  <si>
    <t>S0215 - Payments on account of stevedoring, demurrage, port handling
charges, etc.(Airlines companies)</t>
  </si>
  <si>
    <t>S0216 - Payments for Passenger - Shipping companies</t>
  </si>
  <si>
    <t>S0217 - Other payments by Shipping companies</t>
  </si>
  <si>
    <t>S0218 - Payments for Passenger - Airlines companies</t>
  </si>
  <si>
    <t>S0219 - Other Payments by Airlines companies</t>
  </si>
  <si>
    <t>S0220 - Payments on account of freight under other modes of transport (Internal  Waterways,  Roadways,  Railways,  Pipeline  transports
and others)</t>
  </si>
  <si>
    <t>S0221 - Payments  on  account of  passenger  fare  under  other  modes  of transport  (Internal  Waterways,  Roadways,  Railways,  Pipeline
transports and others)</t>
  </si>
  <si>
    <t>S0222 - Postal &amp; Courier services by Air</t>
  </si>
  <si>
    <t>S0223 - Postal &amp; Courier services by Sea</t>
  </si>
  <si>
    <t>S0224 - Postal &amp; Courier services by others</t>
  </si>
  <si>
    <t>S0301 - Business travel.</t>
  </si>
  <si>
    <t>S0303 - Travel for pilgrimage</t>
  </si>
  <si>
    <t>S0304 - Travel for medical treatment</t>
  </si>
  <si>
    <t>S0305 - Travel for education (including fees, hostel expenses etc.)</t>
  </si>
  <si>
    <t>S0306 - Other  travel  (including  holiday  trips  and  payments  for  settling
international credit cards transactions)</t>
  </si>
  <si>
    <t>S0025 - Repayments  made  on  account  of  External  Assistance  received
by India.</t>
  </si>
  <si>
    <t>ABCDE1234F</t>
  </si>
  <si>
    <t>ABC LTD</t>
  </si>
  <si>
    <t>XYZ LTD</t>
  </si>
  <si>
    <t>EFG ROAD</t>
  </si>
  <si>
    <t>AS PER DTAA</t>
  </si>
  <si>
    <t>XYZ</t>
  </si>
  <si>
    <t>USD</t>
  </si>
  <si>
    <t>Payment towards maintenance reimb'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</si>
</sst>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00"/>
  </numFmts>
  <fonts count="13" x14ac:knownFonts="1">
    <font>
      <sz val="10"/>
      <color rgb="FF000000"/>
      <name val="Times New Roman"/>
      <charset val="204"/>
    </font>
    <font>
      <b/>
      <sz val="12.5"/>
      <name val="Calibri"/>
      <family val="2"/>
    </font>
    <font>
      <b/>
      <sz val="8.5"/>
      <name val="Calibri"/>
      <family val="2"/>
    </font>
    <font>
      <sz val="8.5"/>
      <color rgb="FF000000"/>
      <name val="Calibri"/>
      <family val="2"/>
    </font>
    <font>
      <sz val="8.5"/>
      <name val="Calibri"/>
      <family val="2"/>
    </font>
    <font>
      <sz val="10"/>
      <color rgb="FF000000"/>
      <name val="Times New Roman"/>
      <family val="1"/>
    </font>
    <font>
      <b/>
      <sz val="10"/>
      <color rgb="FF000000"/>
      <name val="Times New Roman"/>
      <family val="1"/>
    </font>
    <font>
      <sz val="11"/>
      <color rgb="FF000000"/>
      <name val="Times New Roman"/>
      <family val="1"/>
    </font>
    <font>
      <b/>
      <sz val="11"/>
      <color rgb="FF000000"/>
      <name val="Times New Roman"/>
      <family val="1"/>
    </font>
    <font>
      <b/>
      <sz val="11"/>
      <color theme="1"/>
      <name val="Times New Roman"/>
      <family val="1"/>
    </font>
    <font>
      <sz val="9"/>
      <color indexed="81"/>
      <name val="Tahoma"/>
      <family val="2"/>
    </font>
    <font>
      <b/>
      <sz val="9"/>
      <color indexed="81"/>
      <name val="Tahoma"/>
      <family val="2"/>
    </font>
    <font>
      <sz val="10"/>
      <color rgb="FF000000"/>
      <name val="Times New Roman"/>
      <charset val="204"/>
    </font>
  </fonts>
  <fills count="4">
    <fill>
      <patternFill patternType="none"/>
    </fill>
    <fill>
      <patternFill patternType="gray125"/>
    </fill>
    <fill>
      <patternFill patternType="solid">
        <fgColor rgb="FFFDE9D9"/>
      </patternFill>
    </fill>
    <fill>
      <patternFill patternType="solid">
        <fgColor theme="0" tint="-4.9989318521683403E-2"/>
        <bgColor indexed="64"/>
      </patternFill>
    </fill>
  </fills>
  <borders count="37">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diagonal/>
    </border>
    <border>
      <left style="thin">
        <color rgb="FF000000"/>
      </left>
      <right/>
      <top/>
      <bottom style="thin">
        <color rgb="FF000000"/>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theme="3" tint="0.39994506668294322"/>
      </bottom>
      <diagonal/>
    </border>
    <border>
      <left style="thin">
        <color indexed="64"/>
      </left>
      <right style="thin">
        <color indexed="64"/>
      </right>
      <top style="thin">
        <color theme="3" tint="0.39994506668294322"/>
      </top>
      <bottom style="thin">
        <color indexed="64"/>
      </bottom>
      <diagonal/>
    </border>
    <border>
      <left style="thin">
        <color indexed="64"/>
      </left>
      <right style="thin">
        <color indexed="64"/>
      </right>
      <top style="thin">
        <color theme="3" tint="0.39994506668294322"/>
      </top>
      <bottom style="thin">
        <color theme="3" tint="0.39994506668294322"/>
      </bottom>
      <diagonal/>
    </border>
    <border>
      <left style="thin">
        <color indexed="64"/>
      </left>
      <right style="thin">
        <color indexed="64"/>
      </right>
      <top style="thin">
        <color theme="3" tint="0.39994506668294322"/>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theme="3" tint="0.39994506668294322"/>
      </bottom>
      <diagonal/>
    </border>
    <border>
      <left style="thin">
        <color indexed="64"/>
      </left>
      <right style="medium">
        <color indexed="64"/>
      </right>
      <top style="thin">
        <color indexed="64"/>
      </top>
      <bottom style="thin">
        <color theme="3" tint="0.39994506668294322"/>
      </bottom>
      <diagonal/>
    </border>
    <border>
      <left style="medium">
        <color indexed="64"/>
      </left>
      <right style="thin">
        <color indexed="64"/>
      </right>
      <top style="thin">
        <color theme="3" tint="0.39994506668294322"/>
      </top>
      <bottom style="thin">
        <color theme="3" tint="0.39994506668294322"/>
      </bottom>
      <diagonal/>
    </border>
    <border>
      <left style="thin">
        <color indexed="64"/>
      </left>
      <right style="medium">
        <color indexed="64"/>
      </right>
      <top style="thin">
        <color theme="3" tint="0.39994506668294322"/>
      </top>
      <bottom style="thin">
        <color theme="3" tint="0.39994506668294322"/>
      </bottom>
      <diagonal/>
    </border>
    <border>
      <left style="medium">
        <color indexed="64"/>
      </left>
      <right style="thin">
        <color indexed="64"/>
      </right>
      <top style="thin">
        <color theme="3" tint="0.39994506668294322"/>
      </top>
      <bottom style="thin">
        <color indexed="64"/>
      </bottom>
      <diagonal/>
    </border>
    <border>
      <left style="thin">
        <color indexed="64"/>
      </left>
      <right style="medium">
        <color indexed="64"/>
      </right>
      <top style="thin">
        <color theme="3" tint="0.39994506668294322"/>
      </top>
      <bottom style="thin">
        <color indexed="64"/>
      </bottom>
      <diagonal/>
    </border>
    <border>
      <left style="medium">
        <color indexed="64"/>
      </left>
      <right style="thin">
        <color indexed="64"/>
      </right>
      <top style="thin">
        <color theme="3" tint="0.39994506668294322"/>
      </top>
      <bottom/>
      <diagonal/>
    </border>
    <border>
      <left style="thin">
        <color indexed="64"/>
      </left>
      <right style="medium">
        <color indexed="64"/>
      </right>
      <top style="thin">
        <color theme="3" tint="0.39994506668294322"/>
      </top>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2">
    <xf numFmtId="0" fontId="0" fillId="0" borderId="0"/>
    <xf numFmtId="43" fontId="12" fillId="0" borderId="0" applyFont="0" applyFill="0" applyBorder="0" applyAlignment="0" applyProtection="0"/>
  </cellStyleXfs>
  <cellXfs count="146">
    <xf numFmtId="0" fontId="0" fillId="0" borderId="0" xfId="0" applyFill="1" applyBorder="1" applyAlignment="1">
      <alignment horizontal="left" vertical="top"/>
    </xf>
    <xf numFmtId="0" fontId="2" fillId="2" borderId="1" xfId="0" applyFont="1" applyFill="1" applyBorder="1" applyAlignment="1">
      <alignment horizontal="left" vertical="center" wrapText="1" indent="1"/>
    </xf>
    <xf numFmtId="0" fontId="2" fillId="2" borderId="1" xfId="0" applyFont="1" applyFill="1" applyBorder="1" applyAlignment="1">
      <alignment horizontal="center" vertical="center" wrapText="1"/>
    </xf>
    <xf numFmtId="0" fontId="4" fillId="0" borderId="6" xfId="0" applyFont="1" applyFill="1" applyBorder="1" applyAlignment="1">
      <alignment horizontal="left" vertical="center" wrapText="1" indent="2"/>
    </xf>
    <xf numFmtId="0" fontId="4" fillId="0" borderId="1" xfId="0" applyFont="1" applyFill="1" applyBorder="1" applyAlignment="1">
      <alignment horizontal="center" vertical="center" wrapText="1"/>
    </xf>
    <xf numFmtId="0" fontId="0" fillId="0" borderId="1" xfId="0" applyFill="1" applyBorder="1" applyAlignment="1">
      <alignment horizontal="left" vertical="top" wrapText="1"/>
    </xf>
    <xf numFmtId="0" fontId="4" fillId="0" borderId="1" xfId="0" applyFont="1" applyFill="1" applyBorder="1" applyAlignment="1">
      <alignment horizontal="left" vertical="top" wrapText="1"/>
    </xf>
    <xf numFmtId="0" fontId="4" fillId="0" borderId="1" xfId="0" applyFont="1" applyFill="1" applyBorder="1" applyAlignment="1">
      <alignment horizontal="center" vertical="top" wrapText="1"/>
    </xf>
    <xf numFmtId="0" fontId="4" fillId="0" borderId="1" xfId="0" applyFont="1" applyFill="1" applyBorder="1" applyAlignment="1">
      <alignment horizontal="left" vertical="center" wrapText="1" indent="1"/>
    </xf>
    <xf numFmtId="0" fontId="4" fillId="0" borderId="7" xfId="0" applyFont="1" applyFill="1" applyBorder="1" applyAlignment="1">
      <alignment horizontal="left" vertical="center" wrapText="1"/>
    </xf>
    <xf numFmtId="0" fontId="4" fillId="0" borderId="5"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4" fillId="0" borderId="5" xfId="0" applyFont="1" applyFill="1" applyBorder="1" applyAlignment="1">
      <alignment horizontal="center" vertical="top" wrapText="1"/>
    </xf>
    <xf numFmtId="0" fontId="4" fillId="0" borderId="7" xfId="0" applyFont="1" applyFill="1" applyBorder="1" applyAlignment="1">
      <alignment horizontal="center" vertical="top" wrapText="1"/>
    </xf>
    <xf numFmtId="0" fontId="4" fillId="0" borderId="6" xfId="0" applyFont="1" applyFill="1" applyBorder="1" applyAlignment="1">
      <alignment horizontal="left" vertical="top" wrapText="1" indent="1"/>
    </xf>
    <xf numFmtId="0" fontId="4" fillId="0" borderId="6" xfId="0" applyFont="1" applyFill="1" applyBorder="1" applyAlignment="1">
      <alignment horizontal="left" vertical="center" wrapText="1" indent="1"/>
    </xf>
    <xf numFmtId="0" fontId="4" fillId="0" borderId="5" xfId="0" applyFont="1" applyFill="1" applyBorder="1" applyAlignment="1">
      <alignment horizontal="left" vertical="top" wrapText="1"/>
    </xf>
    <xf numFmtId="0" fontId="0" fillId="0" borderId="1" xfId="0" applyFill="1" applyBorder="1" applyAlignment="1">
      <alignment horizontal="left" wrapText="1"/>
    </xf>
    <xf numFmtId="0" fontId="4" fillId="0" borderId="5" xfId="0" applyFont="1" applyFill="1" applyBorder="1" applyAlignment="1">
      <alignment vertical="center" wrapText="1"/>
    </xf>
    <xf numFmtId="0" fontId="4" fillId="0" borderId="6" xfId="0" applyFont="1" applyFill="1" applyBorder="1" applyAlignment="1">
      <alignment vertical="center" wrapText="1"/>
    </xf>
    <xf numFmtId="164" fontId="3" fillId="0" borderId="5" xfId="0" applyNumberFormat="1" applyFont="1" applyFill="1" applyBorder="1" applyAlignment="1">
      <alignment vertical="center" shrinkToFit="1"/>
    </xf>
    <xf numFmtId="164" fontId="3" fillId="0" borderId="6" xfId="0" applyNumberFormat="1" applyFont="1" applyFill="1" applyBorder="1" applyAlignment="1">
      <alignment vertical="center" shrinkToFit="1"/>
    </xf>
    <xf numFmtId="0" fontId="4" fillId="0" borderId="6" xfId="0" applyFont="1" applyFill="1" applyBorder="1" applyAlignment="1">
      <alignment horizontal="center" vertical="top" wrapText="1"/>
    </xf>
    <xf numFmtId="0" fontId="0" fillId="0" borderId="6" xfId="0" applyFill="1" applyBorder="1" applyAlignment="1">
      <alignment horizontal="left" vertical="top" wrapText="1"/>
    </xf>
    <xf numFmtId="0" fontId="4" fillId="0" borderId="5" xfId="0" applyFont="1" applyFill="1" applyBorder="1" applyAlignment="1">
      <alignment vertical="top" wrapText="1"/>
    </xf>
    <xf numFmtId="0" fontId="4" fillId="0" borderId="6" xfId="0" applyFont="1" applyFill="1" applyBorder="1" applyAlignment="1">
      <alignment horizontal="left" vertical="top" wrapText="1"/>
    </xf>
    <xf numFmtId="0" fontId="4" fillId="0" borderId="8" xfId="0" applyFont="1" applyFill="1" applyBorder="1" applyAlignment="1">
      <alignment vertical="center" wrapText="1"/>
    </xf>
    <xf numFmtId="0" fontId="4" fillId="0" borderId="8" xfId="0" applyFont="1" applyFill="1" applyBorder="1" applyAlignment="1">
      <alignment horizontal="center" vertical="top" wrapText="1"/>
    </xf>
    <xf numFmtId="0" fontId="4" fillId="0" borderId="8" xfId="0" applyFont="1" applyFill="1" applyBorder="1" applyAlignment="1">
      <alignment horizontal="center" vertical="center" wrapText="1"/>
    </xf>
    <xf numFmtId="0" fontId="4" fillId="0" borderId="0" xfId="0" applyFont="1" applyFill="1" applyBorder="1" applyAlignment="1">
      <alignment vertical="center" wrapText="1"/>
    </xf>
    <xf numFmtId="0" fontId="4" fillId="0" borderId="0" xfId="0" applyFont="1" applyFill="1" applyBorder="1" applyAlignment="1">
      <alignment horizontal="center" vertical="top" wrapText="1"/>
    </xf>
    <xf numFmtId="0" fontId="4" fillId="0" borderId="0" xfId="0" applyFont="1" applyFill="1" applyBorder="1" applyAlignment="1">
      <alignment horizontal="left" vertical="top" wrapText="1"/>
    </xf>
    <xf numFmtId="0" fontId="5" fillId="0" borderId="0" xfId="0" applyFont="1" applyFill="1" applyBorder="1" applyAlignment="1">
      <alignment horizontal="left" vertical="top"/>
    </xf>
    <xf numFmtId="0" fontId="0" fillId="0" borderId="2" xfId="0" applyFill="1" applyBorder="1" applyAlignment="1">
      <alignment horizontal="left" vertical="top" wrapText="1"/>
    </xf>
    <xf numFmtId="0" fontId="4" fillId="0" borderId="2" xfId="0" applyFont="1" applyFill="1" applyBorder="1" applyAlignment="1">
      <alignment horizontal="left" vertical="top" wrapText="1"/>
    </xf>
    <xf numFmtId="0" fontId="4" fillId="0" borderId="2" xfId="0" applyFont="1" applyFill="1" applyBorder="1" applyAlignment="1">
      <alignment horizontal="left" vertical="center" wrapText="1"/>
    </xf>
    <xf numFmtId="0" fontId="0" fillId="0" borderId="9" xfId="0" applyFill="1" applyBorder="1" applyAlignment="1">
      <alignment horizontal="left" vertical="top" wrapText="1"/>
    </xf>
    <xf numFmtId="0" fontId="4" fillId="0" borderId="10" xfId="0" applyFont="1" applyFill="1" applyBorder="1" applyAlignment="1">
      <alignment horizontal="left" vertical="top" wrapText="1"/>
    </xf>
    <xf numFmtId="0" fontId="4" fillId="0" borderId="9" xfId="0" applyFont="1" applyFill="1" applyBorder="1" applyAlignment="1">
      <alignment horizontal="left" vertical="top" wrapText="1"/>
    </xf>
    <xf numFmtId="0" fontId="0" fillId="0" borderId="10" xfId="0" applyFill="1" applyBorder="1" applyAlignment="1">
      <alignment horizontal="left" vertical="top" wrapText="1"/>
    </xf>
    <xf numFmtId="0" fontId="4" fillId="0" borderId="11" xfId="0" applyFont="1" applyFill="1" applyBorder="1" applyAlignment="1">
      <alignment horizontal="left" vertical="top" wrapText="1"/>
    </xf>
    <xf numFmtId="0" fontId="0" fillId="0" borderId="11" xfId="0" applyFill="1" applyBorder="1" applyAlignment="1">
      <alignment horizontal="left" vertical="top" wrapText="1"/>
    </xf>
    <xf numFmtId="0" fontId="5" fillId="0" borderId="8" xfId="0" applyFont="1" applyFill="1" applyBorder="1" applyAlignment="1">
      <alignment horizontal="left" vertical="top" wrapText="1"/>
    </xf>
    <xf numFmtId="0" fontId="6" fillId="0" borderId="8" xfId="0" applyFont="1" applyFill="1" applyBorder="1" applyAlignment="1">
      <alignment horizontal="left" vertical="top" wrapText="1"/>
    </xf>
    <xf numFmtId="0" fontId="0" fillId="0" borderId="0" xfId="0" applyFill="1" applyBorder="1" applyAlignment="1">
      <alignment horizontal="center" vertical="top"/>
    </xf>
    <xf numFmtId="0" fontId="4" fillId="0" borderId="1" xfId="0" applyFont="1" applyFill="1" applyBorder="1" applyAlignment="1">
      <alignment vertical="center" wrapText="1"/>
    </xf>
    <xf numFmtId="0" fontId="4" fillId="0" borderId="0" xfId="0" applyFont="1" applyFill="1" applyBorder="1" applyAlignment="1">
      <alignment horizontal="left" vertical="center" wrapText="1" indent="1"/>
    </xf>
    <xf numFmtId="0" fontId="9" fillId="0" borderId="0" xfId="0" applyFont="1" applyAlignment="1" applyProtection="1">
      <alignment wrapText="1"/>
      <protection locked="0"/>
    </xf>
    <xf numFmtId="0" fontId="7" fillId="0" borderId="0" xfId="0" applyFont="1" applyAlignment="1" applyProtection="1">
      <alignment wrapText="1"/>
      <protection locked="0"/>
    </xf>
    <xf numFmtId="0" fontId="7" fillId="0" borderId="0" xfId="0" applyFont="1" applyFill="1" applyBorder="1" applyAlignment="1" applyProtection="1">
      <alignment horizontal="left" vertical="top" wrapText="1"/>
      <protection locked="0"/>
    </xf>
    <xf numFmtId="0" fontId="7" fillId="0" borderId="19" xfId="0" applyFont="1" applyBorder="1" applyAlignment="1" applyProtection="1">
      <alignment wrapText="1"/>
      <protection locked="0"/>
    </xf>
    <xf numFmtId="0" fontId="7" fillId="0" borderId="0" xfId="0" applyFont="1" applyBorder="1" applyAlignment="1" applyProtection="1">
      <alignment wrapText="1"/>
      <protection locked="0"/>
    </xf>
    <xf numFmtId="0" fontId="7" fillId="0" borderId="20" xfId="0" applyFont="1" applyBorder="1" applyAlignment="1" applyProtection="1">
      <alignment wrapText="1"/>
      <protection locked="0"/>
    </xf>
    <xf numFmtId="0" fontId="7" fillId="0" borderId="0" xfId="0" applyFont="1" applyAlignment="1" applyProtection="1">
      <alignment vertical="top" wrapText="1"/>
      <protection locked="0"/>
    </xf>
    <xf numFmtId="0" fontId="7" fillId="0" borderId="19" xfId="0" applyFont="1" applyBorder="1" applyAlignment="1" applyProtection="1">
      <alignment vertical="top" wrapText="1"/>
      <protection locked="0"/>
    </xf>
    <xf numFmtId="0" fontId="7" fillId="0" borderId="0" xfId="0" applyFont="1" applyBorder="1" applyAlignment="1" applyProtection="1">
      <alignment vertical="top" wrapText="1"/>
      <protection locked="0"/>
    </xf>
    <xf numFmtId="0" fontId="7" fillId="0" borderId="20" xfId="0" applyFont="1" applyBorder="1" applyAlignment="1" applyProtection="1">
      <alignment vertical="top" wrapText="1"/>
      <protection locked="0"/>
    </xf>
    <xf numFmtId="0" fontId="7" fillId="0" borderId="20" xfId="0" applyFont="1" applyFill="1" applyBorder="1" applyAlignment="1" applyProtection="1">
      <alignment horizontal="left" vertical="top" wrapText="1"/>
      <protection locked="0"/>
    </xf>
    <xf numFmtId="0" fontId="7" fillId="0" borderId="8" xfId="0" applyFont="1" applyFill="1" applyBorder="1" applyAlignment="1" applyProtection="1">
      <alignment horizontal="left" vertical="top" wrapText="1"/>
      <protection locked="0"/>
    </xf>
    <xf numFmtId="0" fontId="7" fillId="0" borderId="22" xfId="0" applyFont="1" applyFill="1" applyBorder="1" applyAlignment="1" applyProtection="1">
      <alignment horizontal="left" vertical="top" wrapText="1"/>
      <protection locked="0"/>
    </xf>
    <xf numFmtId="0" fontId="7" fillId="0" borderId="21" xfId="0" applyFont="1" applyFill="1" applyBorder="1" applyAlignment="1" applyProtection="1">
      <alignment horizontal="left" vertical="top" wrapText="1"/>
      <protection locked="0"/>
    </xf>
    <xf numFmtId="0" fontId="8" fillId="3" borderId="21" xfId="0" applyFont="1" applyFill="1" applyBorder="1" applyAlignment="1" applyProtection="1">
      <alignment horizontal="center" vertical="top" wrapText="1"/>
    </xf>
    <xf numFmtId="0" fontId="7" fillId="0" borderId="23" xfId="0" applyFont="1" applyBorder="1" applyAlignment="1" applyProtection="1">
      <alignment vertical="top" wrapText="1"/>
    </xf>
    <xf numFmtId="0" fontId="7" fillId="0" borderId="12" xfId="0" applyFont="1" applyFill="1" applyBorder="1" applyAlignment="1" applyProtection="1">
      <alignment horizontal="left" vertical="top" wrapText="1"/>
    </xf>
    <xf numFmtId="0" fontId="7" fillId="0" borderId="25" xfId="0" applyFont="1" applyBorder="1" applyAlignment="1" applyProtection="1">
      <alignment vertical="top" wrapText="1"/>
    </xf>
    <xf numFmtId="0" fontId="7" fillId="0" borderId="14" xfId="0" applyFont="1" applyFill="1" applyBorder="1" applyAlignment="1" applyProtection="1">
      <alignment horizontal="left" vertical="top" wrapText="1"/>
    </xf>
    <xf numFmtId="0" fontId="7" fillId="0" borderId="27" xfId="0" applyFont="1" applyBorder="1" applyAlignment="1" applyProtection="1">
      <alignment vertical="top" wrapText="1"/>
    </xf>
    <xf numFmtId="0" fontId="7" fillId="0" borderId="13" xfId="0" applyFont="1" applyFill="1" applyBorder="1" applyAlignment="1" applyProtection="1">
      <alignment horizontal="left" vertical="top" wrapText="1"/>
    </xf>
    <xf numFmtId="0" fontId="7" fillId="0" borderId="19" xfId="0" applyFont="1" applyFill="1" applyBorder="1" applyAlignment="1" applyProtection="1">
      <alignment horizontal="left" vertical="top" wrapText="1"/>
    </xf>
    <xf numFmtId="0" fontId="7" fillId="0" borderId="0" xfId="0" applyFont="1" applyFill="1" applyBorder="1" applyAlignment="1" applyProtection="1">
      <alignment horizontal="left" vertical="top" wrapText="1"/>
    </xf>
    <xf numFmtId="0" fontId="7" fillId="0" borderId="8" xfId="0" applyFont="1" applyFill="1" applyBorder="1" applyAlignment="1" applyProtection="1">
      <alignment horizontal="left" vertical="top" wrapText="1"/>
    </xf>
    <xf numFmtId="0" fontId="7" fillId="0" borderId="15" xfId="0" applyFont="1" applyFill="1" applyBorder="1" applyAlignment="1" applyProtection="1">
      <alignment horizontal="left" vertical="top" wrapText="1"/>
    </xf>
    <xf numFmtId="0" fontId="7" fillId="0" borderId="29" xfId="0" applyFont="1" applyFill="1" applyBorder="1" applyAlignment="1" applyProtection="1">
      <alignment horizontal="center" vertical="top" wrapText="1"/>
    </xf>
    <xf numFmtId="0" fontId="7" fillId="0" borderId="23" xfId="0" applyFont="1" applyFill="1" applyBorder="1" applyAlignment="1" applyProtection="1">
      <alignment horizontal="center" vertical="top" wrapText="1"/>
    </xf>
    <xf numFmtId="0" fontId="7" fillId="0" borderId="21" xfId="0" applyFont="1" applyFill="1" applyBorder="1" applyAlignment="1" applyProtection="1">
      <alignment horizontal="center" vertical="top" wrapText="1"/>
    </xf>
    <xf numFmtId="0" fontId="7" fillId="0" borderId="11" xfId="0" applyFont="1" applyFill="1" applyBorder="1" applyAlignment="1" applyProtection="1">
      <alignment vertical="top" wrapText="1"/>
    </xf>
    <xf numFmtId="0" fontId="7" fillId="0" borderId="21" xfId="0" applyFont="1" applyFill="1" applyBorder="1" applyAlignment="1" applyProtection="1">
      <alignment horizontal="left" vertical="top" wrapText="1"/>
    </xf>
    <xf numFmtId="0" fontId="7" fillId="0" borderId="35" xfId="0" applyFont="1" applyFill="1" applyBorder="1" applyAlignment="1" applyProtection="1">
      <alignment horizontal="left" vertical="top" wrapText="1"/>
    </xf>
    <xf numFmtId="0" fontId="7" fillId="0" borderId="0" xfId="0" applyFont="1" applyAlignment="1" applyProtection="1">
      <protection locked="0"/>
    </xf>
    <xf numFmtId="9" fontId="0" fillId="0" borderId="0" xfId="0" applyNumberFormat="1" applyFill="1" applyBorder="1" applyAlignment="1">
      <alignment horizontal="left" vertical="top"/>
    </xf>
    <xf numFmtId="0" fontId="0" fillId="0" borderId="8" xfId="0" applyFill="1" applyBorder="1" applyAlignment="1">
      <alignment horizontal="left" vertical="top"/>
    </xf>
    <xf numFmtId="43" fontId="0" fillId="0" borderId="8" xfId="1" applyFont="1" applyFill="1" applyBorder="1" applyAlignment="1">
      <alignment horizontal="left" vertical="top"/>
    </xf>
    <xf numFmtId="0" fontId="0" fillId="0" borderId="0" xfId="0" applyFill="1" applyBorder="1" applyAlignment="1">
      <alignment horizontal="center" vertical="center" wrapText="1"/>
    </xf>
    <xf numFmtId="0" fontId="0" fillId="0" borderId="8" xfId="0" applyFill="1" applyBorder="1" applyAlignment="1">
      <alignment horizontal="left" vertical="top" wrapText="1"/>
    </xf>
    <xf numFmtId="0" fontId="6" fillId="0" borderId="8" xfId="0" applyFont="1" applyFill="1" applyBorder="1" applyAlignment="1">
      <alignment horizontal="left" vertical="top"/>
    </xf>
    <xf numFmtId="43" fontId="6" fillId="0" borderId="8" xfId="1" applyFont="1" applyFill="1" applyBorder="1" applyAlignment="1">
      <alignment horizontal="left" vertical="top"/>
    </xf>
    <xf numFmtId="0" fontId="6" fillId="3" borderId="8" xfId="0" applyFont="1" applyFill="1" applyBorder="1" applyAlignment="1">
      <alignment horizontal="center" vertical="center" wrapText="1"/>
    </xf>
    <xf numFmtId="0" fontId="8" fillId="3" borderId="8" xfId="0" applyFont="1" applyFill="1" applyBorder="1" applyAlignment="1" applyProtection="1">
      <alignment horizontal="center" vertical="center" wrapText="1"/>
      <protection locked="0"/>
    </xf>
    <xf numFmtId="43" fontId="0" fillId="0" borderId="8" xfId="0" applyNumberFormat="1" applyFill="1" applyBorder="1" applyAlignment="1">
      <alignment horizontal="left" vertical="top"/>
    </xf>
    <xf numFmtId="15" fontId="0" fillId="0" borderId="8" xfId="0" applyNumberFormat="1" applyFill="1" applyBorder="1" applyAlignment="1">
      <alignment horizontal="left" vertical="top"/>
    </xf>
    <xf numFmtId="15" fontId="0" fillId="0" borderId="8" xfId="1" applyNumberFormat="1" applyFont="1" applyFill="1" applyBorder="1" applyAlignment="1">
      <alignment horizontal="right" vertical="top"/>
    </xf>
    <xf numFmtId="0" fontId="5" fillId="0" borderId="8" xfId="0" applyFont="1" applyFill="1" applyBorder="1" applyAlignment="1">
      <alignment horizontal="left" vertical="top"/>
    </xf>
    <xf numFmtId="43" fontId="7" fillId="0" borderId="0" xfId="1" applyFont="1" applyFill="1" applyBorder="1" applyAlignment="1" applyProtection="1">
      <alignment horizontal="left" vertical="top" wrapText="1"/>
      <protection locked="0"/>
    </xf>
    <xf numFmtId="0" fontId="7" fillId="0" borderId="8" xfId="0" applyFont="1" applyBorder="1" applyAlignment="1" applyProtection="1">
      <alignment wrapText="1"/>
      <protection locked="0"/>
    </xf>
    <xf numFmtId="0" fontId="7" fillId="0" borderId="8" xfId="0" applyFont="1" applyBorder="1" applyAlignment="1" applyProtection="1">
      <protection locked="0"/>
    </xf>
    <xf numFmtId="0" fontId="7" fillId="0" borderId="8" xfId="0" applyFont="1" applyFill="1" applyBorder="1" applyAlignment="1" applyProtection="1">
      <alignment horizontal="left" vertical="top"/>
    </xf>
    <xf numFmtId="0" fontId="7" fillId="0" borderId="8" xfId="0" applyFont="1" applyBorder="1" applyAlignment="1" applyProtection="1">
      <alignment vertical="top" wrapText="1"/>
      <protection locked="0"/>
    </xf>
    <xf numFmtId="0" fontId="9" fillId="0" borderId="8" xfId="0" applyFont="1" applyBorder="1" applyAlignment="1" applyProtection="1">
      <protection locked="0"/>
    </xf>
    <xf numFmtId="0" fontId="7" fillId="0" borderId="22" xfId="0" applyFont="1" applyFill="1" applyBorder="1" applyAlignment="1" applyProtection="1">
      <alignment horizontal="left" vertical="top" wrapText="1" indent="1"/>
      <protection locked="0"/>
    </xf>
    <xf numFmtId="0" fontId="7" fillId="0" borderId="22" xfId="0" quotePrefix="1" applyFont="1" applyFill="1" applyBorder="1" applyAlignment="1" applyProtection="1">
      <alignment horizontal="left" vertical="top" wrapText="1" indent="1"/>
      <protection locked="0"/>
    </xf>
    <xf numFmtId="0" fontId="7" fillId="0" borderId="36" xfId="0" applyFont="1" applyFill="1" applyBorder="1" applyAlignment="1" applyProtection="1">
      <alignment horizontal="left" vertical="top" wrapText="1" indent="1"/>
      <protection locked="0"/>
    </xf>
    <xf numFmtId="43" fontId="7" fillId="0" borderId="22" xfId="0" applyNumberFormat="1" applyFont="1" applyFill="1" applyBorder="1" applyAlignment="1" applyProtection="1">
      <alignment horizontal="left" vertical="top" wrapText="1" indent="1"/>
      <protection locked="0"/>
    </xf>
    <xf numFmtId="15" fontId="7" fillId="0" borderId="22" xfId="0" applyNumberFormat="1" applyFont="1" applyFill="1" applyBorder="1" applyAlignment="1" applyProtection="1">
      <alignment horizontal="left" vertical="top" wrapText="1" indent="1"/>
      <protection locked="0"/>
    </xf>
    <xf numFmtId="0" fontId="7" fillId="0" borderId="24" xfId="0" applyFont="1" applyFill="1" applyBorder="1" applyAlignment="1" applyProtection="1">
      <alignment horizontal="left" vertical="top" wrapText="1" indent="1"/>
      <protection locked="0"/>
    </xf>
    <xf numFmtId="0" fontId="7" fillId="0" borderId="28" xfId="0" applyFont="1" applyFill="1" applyBorder="1" applyAlignment="1" applyProtection="1">
      <alignment horizontal="left" vertical="top" wrapText="1" indent="1"/>
      <protection locked="0"/>
    </xf>
    <xf numFmtId="43" fontId="7" fillId="0" borderId="28" xfId="0" applyNumberFormat="1" applyFont="1" applyFill="1" applyBorder="1" applyAlignment="1" applyProtection="1">
      <alignment horizontal="left" vertical="top" wrapText="1" indent="1"/>
      <protection locked="0"/>
    </xf>
    <xf numFmtId="43" fontId="7" fillId="0" borderId="24" xfId="0" applyNumberFormat="1" applyFont="1" applyFill="1" applyBorder="1" applyAlignment="1" applyProtection="1">
      <alignment horizontal="left" vertical="top" wrapText="1" indent="1"/>
      <protection locked="0"/>
    </xf>
    <xf numFmtId="0" fontId="5" fillId="0" borderId="22" xfId="0" applyFont="1" applyFill="1" applyBorder="1" applyAlignment="1" applyProtection="1">
      <alignment horizontal="left" vertical="top" wrapText="1" indent="1"/>
      <protection locked="0"/>
    </xf>
    <xf numFmtId="0" fontId="5" fillId="0" borderId="24" xfId="0" applyFont="1" applyFill="1" applyBorder="1" applyAlignment="1" applyProtection="1">
      <alignment horizontal="left" vertical="top" wrapText="1" indent="1"/>
      <protection locked="0"/>
    </xf>
    <xf numFmtId="15" fontId="7" fillId="0" borderId="30" xfId="0" applyNumberFormat="1" applyFont="1" applyFill="1" applyBorder="1" applyAlignment="1" applyProtection="1">
      <alignment horizontal="left" vertical="top" wrapText="1" indent="1"/>
      <protection locked="0"/>
    </xf>
    <xf numFmtId="0" fontId="8" fillId="0" borderId="22" xfId="0" applyFont="1" applyFill="1" applyBorder="1" applyAlignment="1" applyProtection="1">
      <alignment horizontal="left" vertical="top" wrapText="1" indent="1"/>
      <protection locked="0"/>
    </xf>
    <xf numFmtId="0" fontId="1" fillId="2" borderId="3" xfId="0" applyFont="1" applyFill="1" applyBorder="1" applyAlignment="1">
      <alignment vertical="top" wrapText="1"/>
    </xf>
    <xf numFmtId="0" fontId="1" fillId="2" borderId="4" xfId="0" applyFont="1" applyFill="1" applyBorder="1" applyAlignment="1">
      <alignment vertical="top" wrapText="1"/>
    </xf>
    <xf numFmtId="0" fontId="1" fillId="2" borderId="2" xfId="0" applyFont="1" applyFill="1" applyBorder="1" applyAlignment="1">
      <alignment vertical="top"/>
    </xf>
    <xf numFmtId="0" fontId="0" fillId="0" borderId="0" xfId="0" applyFill="1" applyBorder="1" applyAlignment="1">
      <alignment horizontal="left" vertical="top" wrapText="1"/>
    </xf>
    <xf numFmtId="0" fontId="0" fillId="0" borderId="0" xfId="0" applyAlignment="1">
      <alignment wrapText="1"/>
    </xf>
    <xf numFmtId="0" fontId="0" fillId="0" borderId="0" xfId="0" applyAlignment="1"/>
    <xf numFmtId="0" fontId="7" fillId="0" borderId="24" xfId="0" applyFont="1" applyFill="1" applyBorder="1" applyAlignment="1" applyProtection="1">
      <alignment horizontal="left" vertical="top" wrapText="1" indent="1"/>
    </xf>
    <xf numFmtId="0" fontId="7" fillId="0" borderId="26" xfId="0" applyFont="1" applyFill="1" applyBorder="1" applyAlignment="1" applyProtection="1">
      <alignment horizontal="left" vertical="top" wrapText="1" indent="1"/>
    </xf>
    <xf numFmtId="0" fontId="7" fillId="0" borderId="28" xfId="0" applyFont="1" applyFill="1" applyBorder="1" applyAlignment="1" applyProtection="1">
      <alignment horizontal="left" vertical="top" wrapText="1" indent="1"/>
    </xf>
    <xf numFmtId="0" fontId="8" fillId="0" borderId="22" xfId="0" applyFont="1" applyFill="1" applyBorder="1" applyAlignment="1" applyProtection="1">
      <alignment horizontal="left" vertical="top" wrapText="1" indent="1"/>
      <protection locked="0" hidden="1"/>
    </xf>
    <xf numFmtId="0" fontId="9" fillId="0" borderId="16" xfId="0" applyFont="1" applyBorder="1" applyAlignment="1" applyProtection="1">
      <alignment horizontal="center" wrapText="1"/>
      <protection locked="0"/>
    </xf>
    <xf numFmtId="0" fontId="9" fillId="0" borderId="17" xfId="0" applyFont="1" applyBorder="1" applyAlignment="1" applyProtection="1">
      <alignment horizontal="center" wrapText="1"/>
      <protection locked="0"/>
    </xf>
    <xf numFmtId="0" fontId="9" fillId="0" borderId="18" xfId="0" applyFont="1" applyBorder="1" applyAlignment="1" applyProtection="1">
      <alignment horizontal="center" wrapText="1"/>
      <protection locked="0"/>
    </xf>
    <xf numFmtId="0" fontId="7" fillId="0" borderId="19" xfId="0" applyFont="1" applyBorder="1" applyAlignment="1" applyProtection="1">
      <alignment horizontal="center" wrapText="1"/>
      <protection locked="0"/>
    </xf>
    <xf numFmtId="0" fontId="7" fillId="0" borderId="0" xfId="0" applyFont="1" applyBorder="1" applyAlignment="1" applyProtection="1">
      <alignment horizontal="center" wrapText="1"/>
      <protection locked="0"/>
    </xf>
    <xf numFmtId="0" fontId="7" fillId="0" borderId="20" xfId="0" applyFont="1" applyBorder="1" applyAlignment="1" applyProtection="1">
      <alignment horizontal="center" wrapText="1"/>
      <protection locked="0"/>
    </xf>
    <xf numFmtId="0" fontId="7" fillId="0" borderId="19" xfId="0" applyFont="1" applyBorder="1" applyAlignment="1" applyProtection="1">
      <alignment horizontal="left" vertical="top" wrapText="1"/>
      <protection locked="0"/>
    </xf>
    <xf numFmtId="0" fontId="7" fillId="0" borderId="0" xfId="0" applyFont="1" applyBorder="1" applyAlignment="1" applyProtection="1">
      <alignment horizontal="left" vertical="top" wrapText="1"/>
      <protection locked="0"/>
    </xf>
    <xf numFmtId="0" fontId="7" fillId="0" borderId="20" xfId="0" applyFont="1" applyBorder="1" applyAlignment="1" applyProtection="1">
      <alignment horizontal="left" vertical="top" wrapText="1"/>
      <protection locked="0"/>
    </xf>
    <xf numFmtId="0" fontId="8" fillId="3" borderId="8" xfId="0" applyFont="1" applyFill="1" applyBorder="1" applyAlignment="1" applyProtection="1">
      <alignment horizontal="left" vertical="top" wrapText="1"/>
    </xf>
    <xf numFmtId="0" fontId="8" fillId="3" borderId="22" xfId="0" applyFont="1" applyFill="1" applyBorder="1" applyAlignment="1" applyProtection="1">
      <alignment horizontal="left" vertical="top" wrapText="1"/>
    </xf>
    <xf numFmtId="0" fontId="7" fillId="0" borderId="21" xfId="0" applyFont="1" applyFill="1" applyBorder="1" applyAlignment="1" applyProtection="1">
      <alignment horizontal="center" vertical="top" wrapText="1"/>
    </xf>
    <xf numFmtId="0" fontId="8" fillId="0" borderId="19" xfId="0" applyFont="1" applyBorder="1" applyAlignment="1" applyProtection="1">
      <alignment horizontal="center" wrapText="1"/>
      <protection locked="0"/>
    </xf>
    <xf numFmtId="0" fontId="8" fillId="0" borderId="0" xfId="0" applyFont="1" applyBorder="1" applyAlignment="1" applyProtection="1">
      <alignment horizontal="center" wrapText="1"/>
      <protection locked="0"/>
    </xf>
    <xf numFmtId="0" fontId="8" fillId="0" borderId="20" xfId="0" applyFont="1" applyBorder="1" applyAlignment="1" applyProtection="1">
      <alignment horizontal="center" wrapText="1"/>
      <protection locked="0"/>
    </xf>
    <xf numFmtId="0" fontId="8" fillId="0" borderId="8" xfId="0" applyFont="1" applyFill="1" applyBorder="1" applyAlignment="1" applyProtection="1">
      <alignment horizontal="left" vertical="top" wrapText="1"/>
    </xf>
    <xf numFmtId="0" fontId="8" fillId="0" borderId="22" xfId="0" applyFont="1" applyFill="1" applyBorder="1" applyAlignment="1" applyProtection="1">
      <alignment horizontal="left" vertical="top" wrapText="1"/>
    </xf>
    <xf numFmtId="0" fontId="7" fillId="0" borderId="31" xfId="0" applyFont="1" applyFill="1" applyBorder="1" applyAlignment="1" applyProtection="1">
      <alignment horizontal="center" vertical="top" wrapText="1"/>
    </xf>
    <xf numFmtId="0" fontId="7" fillId="0" borderId="32" xfId="0" applyFont="1" applyFill="1" applyBorder="1" applyAlignment="1" applyProtection="1">
      <alignment horizontal="center" vertical="top" wrapText="1"/>
    </xf>
    <xf numFmtId="0" fontId="7" fillId="0" borderId="33" xfId="0" applyFont="1" applyFill="1" applyBorder="1" applyAlignment="1" applyProtection="1">
      <alignment horizontal="center" vertical="top" wrapText="1"/>
    </xf>
    <xf numFmtId="0" fontId="7" fillId="0" borderId="31" xfId="0" applyFont="1" applyFill="1" applyBorder="1" applyAlignment="1" applyProtection="1">
      <alignment horizontal="center" vertical="top" wrapText="1"/>
      <protection locked="0"/>
    </xf>
    <xf numFmtId="0" fontId="7" fillId="0" borderId="32" xfId="0" applyFont="1" applyFill="1" applyBorder="1" applyAlignment="1" applyProtection="1">
      <alignment horizontal="center" vertical="top" wrapText="1"/>
      <protection locked="0"/>
    </xf>
    <xf numFmtId="0" fontId="7" fillId="0" borderId="34" xfId="0" applyFont="1" applyFill="1" applyBorder="1" applyAlignment="1" applyProtection="1">
      <alignment horizontal="center" vertical="top" wrapText="1"/>
      <protection locked="0"/>
    </xf>
    <xf numFmtId="0" fontId="7" fillId="0" borderId="8" xfId="0" applyFont="1" applyFill="1" applyBorder="1" applyAlignment="1" applyProtection="1">
      <alignment horizontal="left" vertical="top" wrapText="1"/>
    </xf>
    <xf numFmtId="0" fontId="7" fillId="0" borderId="22" xfId="0" applyFont="1" applyFill="1" applyBorder="1" applyAlignment="1" applyProtection="1">
      <alignment horizontal="left" vertical="top" wrapText="1"/>
    </xf>
  </cellXfs>
  <cellStyles count="2">
    <cellStyle name="Comma" xfId="1" builtinId="3"/>
    <cellStyle name="Normal" xfId="0" builtinId="0"/>
  </cellStyles>
  <dxfs count="2">
    <dxf>
      <fill>
        <patternFill>
          <bgColor theme="0" tint="-0.24994659260841701"/>
        </patternFill>
      </fill>
    </dxf>
    <dxf>
      <fill>
        <patternFill>
          <bgColor theme="0" tint="-0.24994659260841701"/>
        </patternFill>
      </fill>
    </dxf>
  </dxfs>
  <tableStyles count="0" defaultTableStyle="TableStyleMedium9" defaultPivotStyle="PivotStyleLight16"/>
  <colors>
    <mruColors>
      <color rgb="FFFFFFCC"/>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C51567-BE40-4762-97D5-8479239E79CD}">
  <sheetPr>
    <pageSetUpPr fitToPage="1"/>
  </sheetPr>
  <dimension ref="B1:AJ87"/>
  <sheetViews>
    <sheetView tabSelected="1" view="pageBreakPreview" topLeftCell="B67" zoomScale="93" zoomScaleNormal="100" zoomScaleSheetLayoutView="93" workbookViewId="0">
      <selection activeCell="D76" sqref="D76"/>
    </sheetView>
  </sheetViews>
  <sheetFormatPr defaultRowHeight="15" zeroHeight="1" x14ac:dyDescent="0.2"/>
  <cols>
    <col min="1" max="2" width="9.33203125" style="49"/>
    <col min="3" max="3" width="63.33203125" style="49" customWidth="1"/>
    <col min="4" max="4" width="53.83203125" style="49" customWidth="1"/>
    <col min="5" max="5" width="14.6640625" style="49" bestFit="1" customWidth="1"/>
    <col min="6" max="6" width="38.33203125" style="49" bestFit="1" customWidth="1"/>
    <col min="7" max="7" width="44.83203125" style="49" bestFit="1" customWidth="1"/>
    <col min="8" max="8" width="17" style="49" bestFit="1" customWidth="1"/>
    <col min="9" max="12" width="9.33203125" style="49"/>
    <col min="13" max="36" width="30.83203125" style="49" hidden="1" customWidth="1"/>
    <col min="37" max="16384" width="9.33203125" style="49"/>
  </cols>
  <sheetData>
    <row r="1" spans="2:36" ht="15.75" x14ac:dyDescent="0.25">
      <c r="B1" s="121" t="s">
        <v>398</v>
      </c>
      <c r="C1" s="122"/>
      <c r="D1" s="123"/>
      <c r="E1" s="47"/>
      <c r="F1" s="93" t="s">
        <v>447</v>
      </c>
      <c r="G1" s="94" t="s">
        <v>640</v>
      </c>
      <c r="H1" s="97" t="s">
        <v>638</v>
      </c>
      <c r="I1" s="47"/>
      <c r="J1" s="47"/>
      <c r="K1" s="47"/>
      <c r="L1" s="47"/>
      <c r="M1" t="s">
        <v>480</v>
      </c>
      <c r="N1" t="s">
        <v>476</v>
      </c>
      <c r="O1" t="s">
        <v>475</v>
      </c>
      <c r="P1" t="s">
        <v>477</v>
      </c>
      <c r="Q1" t="s">
        <v>478</v>
      </c>
      <c r="R1" t="s">
        <v>479</v>
      </c>
      <c r="S1" t="s">
        <v>481</v>
      </c>
      <c r="T1" t="s">
        <v>482</v>
      </c>
      <c r="U1" t="s">
        <v>483</v>
      </c>
      <c r="V1" t="s">
        <v>484</v>
      </c>
      <c r="W1" t="s">
        <v>485</v>
      </c>
      <c r="X1" t="s">
        <v>486</v>
      </c>
      <c r="Y1" t="s">
        <v>487</v>
      </c>
      <c r="Z1" t="s">
        <v>488</v>
      </c>
      <c r="AA1" t="s">
        <v>489</v>
      </c>
      <c r="AB1" t="s">
        <v>474</v>
      </c>
      <c r="AC1" t="s">
        <v>472</v>
      </c>
      <c r="AD1" t="s">
        <v>490</v>
      </c>
      <c r="AE1" t="s">
        <v>491</v>
      </c>
      <c r="AF1" t="s">
        <v>492</v>
      </c>
      <c r="AG1" t="s">
        <v>493</v>
      </c>
      <c r="AH1" t="s">
        <v>494</v>
      </c>
      <c r="AI1" t="s">
        <v>495</v>
      </c>
      <c r="AJ1" t="s">
        <v>496</v>
      </c>
    </row>
    <row r="2" spans="2:36" x14ac:dyDescent="0.25">
      <c r="B2" s="124" t="s">
        <v>399</v>
      </c>
      <c r="C2" s="125"/>
      <c r="D2" s="126"/>
      <c r="E2" s="48"/>
      <c r="F2" s="93" t="s">
        <v>448</v>
      </c>
      <c r="G2" s="94" t="s">
        <v>639</v>
      </c>
      <c r="H2" s="93"/>
      <c r="I2" s="48"/>
      <c r="J2" s="48"/>
      <c r="K2" s="48"/>
      <c r="L2" s="48"/>
      <c r="M2" s="116" t="s">
        <v>500</v>
      </c>
      <c r="N2" s="116" t="s">
        <v>519</v>
      </c>
      <c r="O2" s="116" t="s">
        <v>525</v>
      </c>
      <c r="P2" s="116" t="s">
        <v>510</v>
      </c>
      <c r="Q2" t="s">
        <v>599</v>
      </c>
      <c r="R2" t="s">
        <v>497</v>
      </c>
      <c r="S2" t="s">
        <v>512</v>
      </c>
      <c r="T2" t="s">
        <v>509</v>
      </c>
      <c r="U2" s="116" t="s">
        <v>531</v>
      </c>
      <c r="V2" s="116" t="s">
        <v>609</v>
      </c>
      <c r="W2" s="116" t="s">
        <v>632</v>
      </c>
      <c r="X2" s="116" t="s">
        <v>507</v>
      </c>
      <c r="Y2" s="116" t="s">
        <v>537</v>
      </c>
      <c r="Z2" s="116" t="s">
        <v>516</v>
      </c>
      <c r="AA2" s="116" t="s">
        <v>600</v>
      </c>
      <c r="AB2" s="116" t="s">
        <v>505</v>
      </c>
      <c r="AC2" s="116" t="s">
        <v>550</v>
      </c>
      <c r="AD2" s="116" t="s">
        <v>575</v>
      </c>
      <c r="AE2" s="116" t="s">
        <v>529</v>
      </c>
      <c r="AF2" s="116" t="s">
        <v>592</v>
      </c>
      <c r="AG2" s="116" t="s">
        <v>583</v>
      </c>
      <c r="AH2" s="116" t="s">
        <v>570</v>
      </c>
      <c r="AI2" s="116" t="s">
        <v>547</v>
      </c>
      <c r="AJ2" s="116" t="s">
        <v>549</v>
      </c>
    </row>
    <row r="3" spans="2:36" ht="15.75" x14ac:dyDescent="0.25">
      <c r="B3" s="133" t="s">
        <v>462</v>
      </c>
      <c r="C3" s="134"/>
      <c r="D3" s="135"/>
      <c r="E3" s="48"/>
      <c r="F3" s="95" t="s">
        <v>403</v>
      </c>
      <c r="G3" s="94">
        <v>123</v>
      </c>
      <c r="H3" s="93"/>
      <c r="I3" s="48"/>
      <c r="J3" s="48"/>
      <c r="K3" s="48"/>
      <c r="L3" s="48"/>
      <c r="M3" s="116" t="s">
        <v>501</v>
      </c>
      <c r="N3" s="116" t="s">
        <v>520</v>
      </c>
      <c r="O3" s="116" t="s">
        <v>526</v>
      </c>
      <c r="P3" s="116" t="s">
        <v>511</v>
      </c>
      <c r="Q3"/>
      <c r="R3" t="s">
        <v>498</v>
      </c>
      <c r="S3" t="s">
        <v>513</v>
      </c>
      <c r="T3" s="116" t="s">
        <v>637</v>
      </c>
      <c r="U3" s="116" t="s">
        <v>532</v>
      </c>
      <c r="V3" s="116" t="s">
        <v>610</v>
      </c>
      <c r="W3" s="116" t="s">
        <v>633</v>
      </c>
      <c r="X3" s="116" t="s">
        <v>508</v>
      </c>
      <c r="Y3" s="116" t="s">
        <v>538</v>
      </c>
      <c r="Z3" s="116" t="s">
        <v>517</v>
      </c>
      <c r="AA3" s="116" t="s">
        <v>601</v>
      </c>
      <c r="AB3" s="116" t="s">
        <v>506</v>
      </c>
      <c r="AC3" s="116" t="s">
        <v>551</v>
      </c>
      <c r="AD3" s="116" t="s">
        <v>576</v>
      </c>
      <c r="AE3" s="116" t="s">
        <v>530</v>
      </c>
      <c r="AF3" s="116" t="s">
        <v>593</v>
      </c>
      <c r="AG3" s="116" t="s">
        <v>584</v>
      </c>
      <c r="AH3" s="116" t="s">
        <v>571</v>
      </c>
      <c r="AI3" s="116" t="s">
        <v>548</v>
      </c>
      <c r="AJ3"/>
    </row>
    <row r="4" spans="2:36" x14ac:dyDescent="0.25">
      <c r="B4" s="50"/>
      <c r="C4" s="51"/>
      <c r="D4" s="52"/>
      <c r="E4" s="48"/>
      <c r="F4" s="95" t="s">
        <v>404</v>
      </c>
      <c r="G4" s="93" t="s">
        <v>463</v>
      </c>
      <c r="H4" s="93"/>
      <c r="I4" s="48"/>
      <c r="J4" s="48"/>
      <c r="K4" s="48"/>
      <c r="L4" s="48"/>
      <c r="M4" s="116" t="s">
        <v>502</v>
      </c>
      <c r="N4" s="116" t="s">
        <v>521</v>
      </c>
      <c r="O4" s="116" t="s">
        <v>527</v>
      </c>
      <c r="P4"/>
      <c r="Q4"/>
      <c r="R4" t="s">
        <v>499</v>
      </c>
      <c r="S4" t="s">
        <v>514</v>
      </c>
      <c r="T4"/>
      <c r="U4" s="116" t="s">
        <v>533</v>
      </c>
      <c r="V4" s="116" t="s">
        <v>611</v>
      </c>
      <c r="W4" s="116" t="s">
        <v>634</v>
      </c>
      <c r="X4"/>
      <c r="Y4" s="116" t="s">
        <v>539</v>
      </c>
      <c r="Z4" s="116" t="s">
        <v>518</v>
      </c>
      <c r="AA4" s="116" t="s">
        <v>602</v>
      </c>
      <c r="AB4"/>
      <c r="AC4" s="116" t="s">
        <v>552</v>
      </c>
      <c r="AD4" s="116" t="s">
        <v>577</v>
      </c>
      <c r="AE4"/>
      <c r="AF4" s="116" t="s">
        <v>594</v>
      </c>
      <c r="AG4" s="116" t="s">
        <v>585</v>
      </c>
      <c r="AH4" s="116" t="s">
        <v>572</v>
      </c>
      <c r="AI4"/>
      <c r="AJ4"/>
    </row>
    <row r="5" spans="2:36" ht="12.75" customHeight="1" x14ac:dyDescent="0.2">
      <c r="B5" s="127" t="str">
        <f>"We have examined the agreement (wherever applicable) between"&amp;" "&amp;G1&amp;" with PAN / TAN "&amp;H1&amp;" and"&amp;" "&amp;G2&amp;" "&amp;"(beneficiary) requiring the above remittance as well as the relevant documents and books of account required for ascertaining the nature of remittance"&amp;" and for determining the rate of deduction of tax at source as per provisions of Chapter XVII-B. We hereby certify the following:"</f>
        <v>We have examined the agreement (wherever applicable) between XYZ LTD with PAN / TAN ABCDE1234F and ABC LTD (beneficiary) requiring the above remittance as well as the relevant documents and books of account required for ascertaining the nature of remittance and for determining the rate of deduction of tax at source as per provisions of Chapter XVII-B. We hereby certify the following:</v>
      </c>
      <c r="C5" s="128"/>
      <c r="D5" s="129"/>
      <c r="E5" s="53"/>
      <c r="F5" s="95" t="s">
        <v>405</v>
      </c>
      <c r="G5" s="96" t="s">
        <v>641</v>
      </c>
      <c r="H5" s="96"/>
      <c r="I5" s="53"/>
      <c r="J5" s="53"/>
      <c r="K5" s="53"/>
      <c r="L5" s="53"/>
      <c r="M5" s="116" t="s">
        <v>503</v>
      </c>
      <c r="N5" s="116" t="s">
        <v>522</v>
      </c>
      <c r="O5" s="116" t="s">
        <v>528</v>
      </c>
      <c r="P5"/>
      <c r="Q5"/>
      <c r="R5"/>
      <c r="S5" t="s">
        <v>515</v>
      </c>
      <c r="T5"/>
      <c r="U5" s="116" t="s">
        <v>534</v>
      </c>
      <c r="V5" s="116" t="s">
        <v>612</v>
      </c>
      <c r="W5" s="116" t="s">
        <v>635</v>
      </c>
      <c r="X5"/>
      <c r="Y5" s="116" t="s">
        <v>540</v>
      </c>
      <c r="Z5"/>
      <c r="AA5" s="116" t="s">
        <v>603</v>
      </c>
      <c r="AB5"/>
      <c r="AC5" s="116" t="s">
        <v>553</v>
      </c>
      <c r="AD5" s="116" t="s">
        <v>578</v>
      </c>
      <c r="AE5"/>
      <c r="AF5" s="116" t="s">
        <v>595</v>
      </c>
      <c r="AG5" s="116" t="s">
        <v>586</v>
      </c>
      <c r="AH5" s="116" t="s">
        <v>573</v>
      </c>
      <c r="AI5"/>
      <c r="AJ5"/>
    </row>
    <row r="6" spans="2:36" x14ac:dyDescent="0.2">
      <c r="B6" s="127"/>
      <c r="C6" s="128"/>
      <c r="D6" s="129"/>
      <c r="E6" s="53"/>
      <c r="F6" s="95" t="s">
        <v>406</v>
      </c>
      <c r="G6" s="96" t="s">
        <v>464</v>
      </c>
      <c r="H6" s="96"/>
      <c r="I6" s="53"/>
      <c r="J6" s="53"/>
      <c r="K6" s="53"/>
      <c r="L6" s="53"/>
      <c r="M6" s="116" t="s">
        <v>504</v>
      </c>
      <c r="N6" s="116" t="s">
        <v>523</v>
      </c>
      <c r="O6"/>
      <c r="P6"/>
      <c r="Q6"/>
      <c r="R6"/>
      <c r="S6"/>
      <c r="T6"/>
      <c r="U6" s="116" t="s">
        <v>535</v>
      </c>
      <c r="V6" s="116" t="s">
        <v>613</v>
      </c>
      <c r="W6" s="116" t="s">
        <v>636</v>
      </c>
      <c r="X6"/>
      <c r="Y6" s="116" t="s">
        <v>541</v>
      </c>
      <c r="Z6"/>
      <c r="AA6" s="116" t="s">
        <v>604</v>
      </c>
      <c r="AB6"/>
      <c r="AC6" s="116" t="s">
        <v>554</v>
      </c>
      <c r="AD6" s="116" t="s">
        <v>579</v>
      </c>
      <c r="AE6"/>
      <c r="AF6" s="116" t="s">
        <v>596</v>
      </c>
      <c r="AG6" s="116" t="s">
        <v>587</v>
      </c>
      <c r="AH6" s="116" t="s">
        <v>574</v>
      </c>
      <c r="AI6"/>
      <c r="AJ6"/>
    </row>
    <row r="7" spans="2:36" x14ac:dyDescent="0.2">
      <c r="B7" s="127"/>
      <c r="C7" s="128"/>
      <c r="D7" s="129"/>
      <c r="E7" s="53"/>
      <c r="F7" s="95" t="s">
        <v>407</v>
      </c>
      <c r="G7" s="96" t="s">
        <v>464</v>
      </c>
      <c r="H7" s="96"/>
      <c r="I7" s="53"/>
      <c r="J7" s="53"/>
      <c r="K7" s="53"/>
      <c r="L7" s="53"/>
      <c r="M7"/>
      <c r="N7" s="116" t="s">
        <v>524</v>
      </c>
      <c r="O7"/>
      <c r="P7"/>
      <c r="Q7"/>
      <c r="R7"/>
      <c r="S7"/>
      <c r="T7"/>
      <c r="U7" s="116" t="s">
        <v>536</v>
      </c>
      <c r="V7" s="116" t="s">
        <v>614</v>
      </c>
      <c r="W7"/>
      <c r="X7"/>
      <c r="Y7" s="116" t="s">
        <v>542</v>
      </c>
      <c r="Z7"/>
      <c r="AA7" s="116" t="s">
        <v>605</v>
      </c>
      <c r="AB7"/>
      <c r="AC7" s="116" t="s">
        <v>555</v>
      </c>
      <c r="AD7" s="116" t="s">
        <v>580</v>
      </c>
      <c r="AE7"/>
      <c r="AF7" s="116" t="s">
        <v>597</v>
      </c>
      <c r="AG7" s="116" t="s">
        <v>588</v>
      </c>
      <c r="AH7"/>
      <c r="AI7"/>
      <c r="AJ7"/>
    </row>
    <row r="8" spans="2:36" ht="27" customHeight="1" x14ac:dyDescent="0.2">
      <c r="B8" s="127"/>
      <c r="C8" s="128"/>
      <c r="D8" s="129"/>
      <c r="E8" s="53"/>
      <c r="F8" s="95" t="s">
        <v>408</v>
      </c>
      <c r="G8" s="96" t="s">
        <v>464</v>
      </c>
      <c r="H8" s="96"/>
      <c r="I8" s="53"/>
      <c r="J8" s="53"/>
      <c r="K8" s="53"/>
      <c r="L8" s="53"/>
      <c r="M8"/>
      <c r="N8"/>
      <c r="O8"/>
      <c r="P8"/>
      <c r="Q8"/>
      <c r="R8"/>
      <c r="S8"/>
      <c r="T8"/>
      <c r="U8"/>
      <c r="V8" s="116" t="s">
        <v>615</v>
      </c>
      <c r="W8"/>
      <c r="X8"/>
      <c r="Y8" s="116" t="s">
        <v>543</v>
      </c>
      <c r="Z8"/>
      <c r="AA8" s="116" t="s">
        <v>606</v>
      </c>
      <c r="AB8"/>
      <c r="AC8" s="116" t="s">
        <v>556</v>
      </c>
      <c r="AD8" s="116" t="s">
        <v>581</v>
      </c>
      <c r="AE8"/>
      <c r="AF8" s="116" t="s">
        <v>598</v>
      </c>
      <c r="AG8" s="116" t="s">
        <v>589</v>
      </c>
      <c r="AH8"/>
      <c r="AI8"/>
      <c r="AJ8"/>
    </row>
    <row r="9" spans="2:36" ht="14.25" customHeight="1" x14ac:dyDescent="0.2">
      <c r="B9" s="54"/>
      <c r="C9" s="55"/>
      <c r="D9" s="56"/>
      <c r="E9" s="53"/>
      <c r="F9" s="95" t="s">
        <v>409</v>
      </c>
      <c r="G9" s="96" t="s">
        <v>464</v>
      </c>
      <c r="H9" s="96"/>
      <c r="I9" s="53"/>
      <c r="J9" s="53"/>
      <c r="K9" s="53"/>
      <c r="L9" s="53"/>
      <c r="M9"/>
      <c r="N9"/>
      <c r="O9"/>
      <c r="P9"/>
      <c r="Q9"/>
      <c r="R9"/>
      <c r="S9"/>
      <c r="T9"/>
      <c r="U9"/>
      <c r="V9" s="116" t="s">
        <v>616</v>
      </c>
      <c r="W9"/>
      <c r="X9"/>
      <c r="Y9" s="116" t="s">
        <v>544</v>
      </c>
      <c r="Z9"/>
      <c r="AA9" s="116" t="s">
        <v>607</v>
      </c>
      <c r="AB9"/>
      <c r="AC9" s="116" t="s">
        <v>557</v>
      </c>
      <c r="AD9" s="116" t="s">
        <v>582</v>
      </c>
      <c r="AE9"/>
      <c r="AF9"/>
      <c r="AG9" s="116" t="s">
        <v>590</v>
      </c>
      <c r="AH9"/>
      <c r="AI9"/>
      <c r="AJ9"/>
    </row>
    <row r="10" spans="2:36" x14ac:dyDescent="0.2">
      <c r="B10" s="61" t="s">
        <v>401</v>
      </c>
      <c r="C10" s="130" t="s">
        <v>400</v>
      </c>
      <c r="D10" s="131"/>
      <c r="E10" s="53"/>
      <c r="F10" s="95" t="s">
        <v>410</v>
      </c>
      <c r="G10" s="96">
        <v>12345</v>
      </c>
      <c r="H10" s="96"/>
      <c r="I10" s="53"/>
      <c r="J10" s="53"/>
      <c r="K10" s="53"/>
      <c r="L10" s="53"/>
      <c r="M10"/>
      <c r="N10"/>
      <c r="O10"/>
      <c r="P10"/>
      <c r="Q10"/>
      <c r="R10"/>
      <c r="S10"/>
      <c r="T10"/>
      <c r="U10"/>
      <c r="V10" s="116" t="s">
        <v>617</v>
      </c>
      <c r="W10"/>
      <c r="X10"/>
      <c r="Y10" s="116" t="s">
        <v>545</v>
      </c>
      <c r="Z10"/>
      <c r="AA10" s="116" t="s">
        <v>608</v>
      </c>
      <c r="AB10"/>
      <c r="AC10" s="116" t="s">
        <v>558</v>
      </c>
      <c r="AD10"/>
      <c r="AE10"/>
      <c r="AF10"/>
      <c r="AG10" s="116" t="s">
        <v>591</v>
      </c>
      <c r="AH10"/>
      <c r="AI10"/>
      <c r="AJ10"/>
    </row>
    <row r="11" spans="2:36" ht="20.100000000000001" customHeight="1" x14ac:dyDescent="0.2">
      <c r="B11" s="62"/>
      <c r="C11" s="63" t="s">
        <v>402</v>
      </c>
      <c r="D11" s="117" t="str">
        <f>G2</f>
        <v>ABC LTD</v>
      </c>
      <c r="M11"/>
      <c r="N11"/>
      <c r="O11"/>
      <c r="P11"/>
      <c r="Q11"/>
      <c r="R11"/>
      <c r="S11"/>
      <c r="T11"/>
      <c r="U11"/>
      <c r="V11" s="116" t="s">
        <v>618</v>
      </c>
      <c r="W11"/>
      <c r="X11"/>
      <c r="Y11" s="116" t="s">
        <v>546</v>
      </c>
      <c r="Z11"/>
      <c r="AA11"/>
      <c r="AB11"/>
      <c r="AC11" s="116" t="s">
        <v>559</v>
      </c>
      <c r="AD11"/>
      <c r="AE11"/>
      <c r="AF11"/>
      <c r="AG11"/>
      <c r="AH11"/>
      <c r="AI11"/>
      <c r="AJ11"/>
    </row>
    <row r="12" spans="2:36" ht="20.100000000000001" customHeight="1" x14ac:dyDescent="0.2">
      <c r="B12" s="64"/>
      <c r="C12" s="65" t="s">
        <v>403</v>
      </c>
      <c r="D12" s="118">
        <f>G3</f>
        <v>123</v>
      </c>
      <c r="M12"/>
      <c r="N12"/>
      <c r="O12"/>
      <c r="P12"/>
      <c r="Q12"/>
      <c r="R12"/>
      <c r="S12"/>
      <c r="T12"/>
      <c r="U12"/>
      <c r="V12" s="116" t="s">
        <v>619</v>
      </c>
      <c r="W12"/>
      <c r="X12"/>
      <c r="Y12"/>
      <c r="Z12"/>
      <c r="AA12"/>
      <c r="AB12"/>
      <c r="AC12" s="116" t="s">
        <v>560</v>
      </c>
      <c r="AD12"/>
      <c r="AE12"/>
      <c r="AF12"/>
      <c r="AG12"/>
      <c r="AH12"/>
      <c r="AI12"/>
      <c r="AJ12"/>
    </row>
    <row r="13" spans="2:36" ht="20.100000000000001" customHeight="1" x14ac:dyDescent="0.2">
      <c r="B13" s="64"/>
      <c r="C13" s="65" t="s">
        <v>404</v>
      </c>
      <c r="D13" s="118" t="str">
        <f>G4</f>
        <v xml:space="preserve">80 Quai Voltaire, </v>
      </c>
      <c r="M13"/>
      <c r="N13"/>
      <c r="O13"/>
      <c r="P13"/>
      <c r="Q13"/>
      <c r="R13"/>
      <c r="S13"/>
      <c r="T13"/>
      <c r="U13"/>
      <c r="V13" s="116" t="s">
        <v>620</v>
      </c>
      <c r="W13"/>
      <c r="X13"/>
      <c r="Y13"/>
      <c r="Z13"/>
      <c r="AA13"/>
      <c r="AB13"/>
      <c r="AC13" s="116" t="s">
        <v>561</v>
      </c>
      <c r="AD13"/>
      <c r="AE13"/>
      <c r="AF13"/>
      <c r="AG13"/>
      <c r="AH13"/>
      <c r="AI13"/>
      <c r="AJ13"/>
    </row>
    <row r="14" spans="2:36" ht="20.100000000000001" customHeight="1" x14ac:dyDescent="0.2">
      <c r="B14" s="64"/>
      <c r="C14" s="65" t="s">
        <v>405</v>
      </c>
      <c r="D14" s="118" t="str">
        <f>G5</f>
        <v>EFG ROAD</v>
      </c>
      <c r="M14"/>
      <c r="N14"/>
      <c r="O14"/>
      <c r="P14"/>
      <c r="Q14"/>
      <c r="R14"/>
      <c r="S14"/>
      <c r="T14"/>
      <c r="U14"/>
      <c r="V14" s="116" t="s">
        <v>621</v>
      </c>
      <c r="W14"/>
      <c r="X14"/>
      <c r="Y14"/>
      <c r="Z14"/>
      <c r="AA14"/>
      <c r="AB14"/>
      <c r="AC14" s="116" t="s">
        <v>562</v>
      </c>
      <c r="AD14"/>
      <c r="AE14"/>
      <c r="AF14"/>
      <c r="AG14"/>
      <c r="AH14"/>
      <c r="AI14"/>
      <c r="AJ14"/>
    </row>
    <row r="15" spans="2:36" ht="20.100000000000001" customHeight="1" x14ac:dyDescent="0.2">
      <c r="B15" s="64"/>
      <c r="C15" s="65" t="s">
        <v>406</v>
      </c>
      <c r="D15" s="118" t="str">
        <f>G6</f>
        <v>France</v>
      </c>
      <c r="M15"/>
      <c r="N15"/>
      <c r="O15"/>
      <c r="P15"/>
      <c r="Q15"/>
      <c r="R15"/>
      <c r="S15"/>
      <c r="T15"/>
      <c r="U15"/>
      <c r="V15" s="116" t="s">
        <v>622</v>
      </c>
      <c r="W15"/>
      <c r="X15"/>
      <c r="Y15"/>
      <c r="Z15"/>
      <c r="AA15"/>
      <c r="AB15"/>
      <c r="AC15" s="116" t="s">
        <v>563</v>
      </c>
      <c r="AD15"/>
      <c r="AE15"/>
      <c r="AF15"/>
      <c r="AG15"/>
      <c r="AH15"/>
      <c r="AI15"/>
      <c r="AJ15"/>
    </row>
    <row r="16" spans="2:36" ht="20.100000000000001" customHeight="1" x14ac:dyDescent="0.2">
      <c r="B16" s="64"/>
      <c r="C16" s="65" t="s">
        <v>407</v>
      </c>
      <c r="D16" s="118" t="str">
        <f>G7</f>
        <v>France</v>
      </c>
      <c r="M16"/>
      <c r="N16"/>
      <c r="O16"/>
      <c r="P16"/>
      <c r="Q16"/>
      <c r="R16"/>
      <c r="S16"/>
      <c r="T16"/>
      <c r="U16"/>
      <c r="V16" s="116" t="s">
        <v>623</v>
      </c>
      <c r="W16"/>
      <c r="X16"/>
      <c r="Y16"/>
      <c r="Z16"/>
      <c r="AA16"/>
      <c r="AB16"/>
      <c r="AC16" s="116" t="s">
        <v>564</v>
      </c>
      <c r="AD16"/>
      <c r="AE16"/>
      <c r="AF16"/>
      <c r="AG16"/>
      <c r="AH16"/>
      <c r="AI16"/>
      <c r="AJ16"/>
    </row>
    <row r="17" spans="2:36" ht="20.100000000000001" customHeight="1" x14ac:dyDescent="0.2">
      <c r="B17" s="64"/>
      <c r="C17" s="65" t="s">
        <v>408</v>
      </c>
      <c r="D17" s="118" t="str">
        <f>G8</f>
        <v>France</v>
      </c>
      <c r="M17"/>
      <c r="N17"/>
      <c r="O17"/>
      <c r="P17"/>
      <c r="Q17"/>
      <c r="R17"/>
      <c r="S17"/>
      <c r="T17"/>
      <c r="U17"/>
      <c r="V17" s="116" t="s">
        <v>624</v>
      </c>
      <c r="W17"/>
      <c r="X17"/>
      <c r="Y17"/>
      <c r="Z17"/>
      <c r="AA17"/>
      <c r="AB17"/>
      <c r="AC17" s="116" t="s">
        <v>565</v>
      </c>
      <c r="AD17"/>
      <c r="AE17"/>
      <c r="AF17"/>
      <c r="AG17"/>
      <c r="AH17"/>
      <c r="AI17"/>
      <c r="AJ17"/>
    </row>
    <row r="18" spans="2:36" ht="20.100000000000001" customHeight="1" x14ac:dyDescent="0.2">
      <c r="B18" s="64"/>
      <c r="C18" s="65" t="s">
        <v>409</v>
      </c>
      <c r="D18" s="118" t="str">
        <f>G9</f>
        <v>France</v>
      </c>
      <c r="M18"/>
      <c r="N18"/>
      <c r="O18"/>
      <c r="P18"/>
      <c r="Q18"/>
      <c r="R18"/>
      <c r="S18"/>
      <c r="T18"/>
      <c r="U18"/>
      <c r="V18" s="116" t="s">
        <v>625</v>
      </c>
      <c r="W18"/>
      <c r="X18"/>
      <c r="Y18"/>
      <c r="Z18"/>
      <c r="AA18"/>
      <c r="AB18"/>
      <c r="AC18" s="116" t="s">
        <v>566</v>
      </c>
      <c r="AD18"/>
      <c r="AE18"/>
      <c r="AF18"/>
      <c r="AG18"/>
      <c r="AH18"/>
      <c r="AI18"/>
      <c r="AJ18"/>
    </row>
    <row r="19" spans="2:36" ht="20.100000000000001" customHeight="1" x14ac:dyDescent="0.2">
      <c r="B19" s="66"/>
      <c r="C19" s="67" t="s">
        <v>410</v>
      </c>
      <c r="D19" s="119">
        <f>G10</f>
        <v>12345</v>
      </c>
      <c r="M19"/>
      <c r="N19"/>
      <c r="O19"/>
      <c r="P19"/>
      <c r="Q19"/>
      <c r="R19"/>
      <c r="S19"/>
      <c r="T19"/>
      <c r="U19"/>
      <c r="V19" s="116" t="s">
        <v>626</v>
      </c>
      <c r="W19"/>
      <c r="X19"/>
      <c r="Y19"/>
      <c r="Z19"/>
      <c r="AA19"/>
      <c r="AB19"/>
      <c r="AC19" s="116" t="s">
        <v>567</v>
      </c>
      <c r="AD19"/>
      <c r="AE19"/>
      <c r="AF19"/>
      <c r="AG19"/>
      <c r="AH19"/>
      <c r="AI19"/>
      <c r="AJ19"/>
    </row>
    <row r="20" spans="2:36" ht="7.5" customHeight="1" x14ac:dyDescent="0.2">
      <c r="B20" s="68"/>
      <c r="C20" s="69"/>
      <c r="D20" s="57"/>
      <c r="M20"/>
      <c r="N20"/>
      <c r="O20"/>
      <c r="P20"/>
      <c r="Q20"/>
      <c r="R20"/>
      <c r="S20"/>
      <c r="T20"/>
      <c r="U20"/>
      <c r="V20" s="116" t="s">
        <v>627</v>
      </c>
      <c r="W20"/>
      <c r="X20"/>
      <c r="Y20"/>
      <c r="Z20"/>
      <c r="AA20"/>
      <c r="AB20"/>
      <c r="AC20" s="116" t="s">
        <v>568</v>
      </c>
      <c r="AD20"/>
      <c r="AE20"/>
      <c r="AF20"/>
      <c r="AG20"/>
      <c r="AH20"/>
      <c r="AI20"/>
      <c r="AJ20"/>
    </row>
    <row r="21" spans="2:36" x14ac:dyDescent="0.2">
      <c r="B21" s="61" t="s">
        <v>415</v>
      </c>
      <c r="C21" s="130" t="s">
        <v>411</v>
      </c>
      <c r="D21" s="131"/>
      <c r="M21"/>
      <c r="N21"/>
      <c r="O21"/>
      <c r="P21"/>
      <c r="Q21"/>
      <c r="R21"/>
      <c r="S21"/>
      <c r="T21"/>
      <c r="U21"/>
      <c r="V21" s="116" t="s">
        <v>628</v>
      </c>
      <c r="W21"/>
      <c r="X21"/>
      <c r="Y21"/>
      <c r="Z21"/>
      <c r="AA21"/>
      <c r="AB21"/>
      <c r="AC21" s="116" t="s">
        <v>569</v>
      </c>
      <c r="AD21"/>
      <c r="AE21"/>
      <c r="AF21"/>
      <c r="AG21"/>
      <c r="AH21"/>
      <c r="AI21"/>
      <c r="AJ21"/>
    </row>
    <row r="22" spans="2:36" ht="20.100000000000001" customHeight="1" x14ac:dyDescent="0.2">
      <c r="B22" s="132">
        <v>1</v>
      </c>
      <c r="C22" s="144" t="s">
        <v>412</v>
      </c>
      <c r="D22" s="145"/>
      <c r="M22"/>
      <c r="N22"/>
      <c r="O22"/>
      <c r="P22"/>
      <c r="Q22"/>
      <c r="R22"/>
      <c r="S22"/>
      <c r="T22"/>
      <c r="U22"/>
      <c r="V22" s="116" t="s">
        <v>629</v>
      </c>
      <c r="W22"/>
      <c r="X22"/>
      <c r="Y22"/>
      <c r="Z22"/>
      <c r="AA22"/>
      <c r="AB22"/>
      <c r="AC22" s="116" t="s">
        <v>473</v>
      </c>
      <c r="AD22"/>
      <c r="AE22"/>
      <c r="AF22"/>
      <c r="AG22"/>
      <c r="AH22"/>
      <c r="AI22"/>
      <c r="AJ22"/>
    </row>
    <row r="23" spans="2:36" ht="20.100000000000001" customHeight="1" x14ac:dyDescent="0.2">
      <c r="B23" s="132"/>
      <c r="C23" s="63" t="s">
        <v>413</v>
      </c>
      <c r="D23" s="103" t="str">
        <f>G6</f>
        <v>France</v>
      </c>
      <c r="M23"/>
      <c r="N23"/>
      <c r="O23"/>
      <c r="P23"/>
      <c r="Q23"/>
      <c r="R23"/>
      <c r="S23"/>
      <c r="T23"/>
      <c r="U23"/>
      <c r="V23" s="116" t="s">
        <v>630</v>
      </c>
      <c r="W23"/>
      <c r="X23"/>
      <c r="Y23"/>
      <c r="Z23"/>
      <c r="AA23"/>
      <c r="AB23"/>
      <c r="AC23"/>
      <c r="AD23"/>
      <c r="AE23"/>
      <c r="AF23"/>
      <c r="AG23"/>
      <c r="AH23"/>
      <c r="AI23"/>
      <c r="AJ23"/>
    </row>
    <row r="24" spans="2:36" ht="20.100000000000001" customHeight="1" x14ac:dyDescent="0.2">
      <c r="B24" s="132"/>
      <c r="C24" s="67" t="s">
        <v>414</v>
      </c>
      <c r="D24" s="104" t="s">
        <v>644</v>
      </c>
      <c r="M24"/>
      <c r="N24"/>
      <c r="O24"/>
      <c r="P24"/>
      <c r="Q24"/>
      <c r="R24"/>
      <c r="S24"/>
      <c r="T24"/>
      <c r="U24"/>
      <c r="V24" s="116" t="s">
        <v>631</v>
      </c>
      <c r="W24"/>
      <c r="X24"/>
      <c r="Y24"/>
      <c r="Z24"/>
      <c r="AA24"/>
      <c r="AB24"/>
      <c r="AC24"/>
      <c r="AD24"/>
      <c r="AE24"/>
      <c r="AF24"/>
      <c r="AG24"/>
      <c r="AH24"/>
      <c r="AI24"/>
      <c r="AJ24"/>
    </row>
    <row r="25" spans="2:36" ht="20.100000000000001" customHeight="1" x14ac:dyDescent="0.2">
      <c r="B25" s="132">
        <v>2</v>
      </c>
      <c r="C25" s="144" t="s">
        <v>416</v>
      </c>
      <c r="D25" s="145"/>
    </row>
    <row r="26" spans="2:36" ht="20.100000000000001" customHeight="1" x14ac:dyDescent="0.2">
      <c r="B26" s="132"/>
      <c r="C26" s="63" t="s">
        <v>417</v>
      </c>
      <c r="D26" s="106">
        <f>Details!$D$13</f>
        <v>10000</v>
      </c>
    </row>
    <row r="27" spans="2:36" ht="20.100000000000001" customHeight="1" x14ac:dyDescent="0.2">
      <c r="B27" s="132"/>
      <c r="C27" s="67" t="s">
        <v>418</v>
      </c>
      <c r="D27" s="105">
        <f>Details!$G$13</f>
        <v>700000</v>
      </c>
    </row>
    <row r="28" spans="2:36" ht="20.100000000000001" customHeight="1" x14ac:dyDescent="0.2">
      <c r="B28" s="132">
        <v>3</v>
      </c>
      <c r="C28" s="70" t="s">
        <v>419</v>
      </c>
      <c r="D28" s="98"/>
    </row>
    <row r="29" spans="2:36" ht="20.100000000000001" customHeight="1" x14ac:dyDescent="0.2">
      <c r="B29" s="132"/>
      <c r="C29" s="70" t="s">
        <v>420</v>
      </c>
      <c r="D29" s="107"/>
    </row>
    <row r="30" spans="2:36" ht="20.100000000000001" customHeight="1" x14ac:dyDescent="0.2">
      <c r="B30" s="73">
        <v>4</v>
      </c>
      <c r="C30" s="63" t="s">
        <v>421</v>
      </c>
      <c r="D30" s="108"/>
    </row>
    <row r="31" spans="2:36" ht="20.100000000000001" customHeight="1" x14ac:dyDescent="0.2">
      <c r="B31" s="72">
        <v>5</v>
      </c>
      <c r="C31" s="71" t="s">
        <v>422</v>
      </c>
      <c r="D31" s="109">
        <v>44195</v>
      </c>
    </row>
    <row r="32" spans="2:36" ht="20.100000000000001" customHeight="1" x14ac:dyDescent="0.2">
      <c r="B32" s="74">
        <v>6</v>
      </c>
      <c r="C32" s="70" t="s">
        <v>320</v>
      </c>
      <c r="D32" s="110" t="s">
        <v>339</v>
      </c>
    </row>
    <row r="33" spans="2:6" ht="47.25" customHeight="1" x14ac:dyDescent="0.2">
      <c r="B33" s="132">
        <v>7</v>
      </c>
      <c r="C33" s="70" t="s">
        <v>321</v>
      </c>
      <c r="D33" s="120" t="s">
        <v>495</v>
      </c>
      <c r="F33" s="69"/>
    </row>
    <row r="34" spans="2:6" ht="99" customHeight="1" x14ac:dyDescent="0.2">
      <c r="B34" s="132"/>
      <c r="C34" s="70"/>
      <c r="D34" s="120" t="s">
        <v>547</v>
      </c>
      <c r="F34" s="69"/>
    </row>
    <row r="35" spans="2:6" ht="5.25" customHeight="1" x14ac:dyDescent="0.2">
      <c r="B35" s="60"/>
      <c r="C35" s="58"/>
      <c r="D35" s="59"/>
    </row>
    <row r="36" spans="2:6" ht="20.100000000000001" customHeight="1" x14ac:dyDescent="0.2">
      <c r="B36" s="132">
        <v>8</v>
      </c>
      <c r="C36" s="136" t="s">
        <v>322</v>
      </c>
      <c r="D36" s="137"/>
    </row>
    <row r="37" spans="2:6" ht="20.100000000000001" customHeight="1" x14ac:dyDescent="0.2">
      <c r="B37" s="132"/>
      <c r="C37" s="70" t="s">
        <v>340</v>
      </c>
      <c r="D37" s="98" t="s">
        <v>332</v>
      </c>
    </row>
    <row r="38" spans="2:6" x14ac:dyDescent="0.2">
      <c r="B38" s="132"/>
      <c r="C38" s="70" t="s">
        <v>323</v>
      </c>
      <c r="D38" s="59"/>
    </row>
    <row r="39" spans="2:6" ht="20.100000000000001" customHeight="1" x14ac:dyDescent="0.2">
      <c r="B39" s="132"/>
      <c r="C39" s="70" t="s">
        <v>324</v>
      </c>
      <c r="D39" s="59"/>
    </row>
    <row r="40" spans="2:6" ht="35.1" customHeight="1" x14ac:dyDescent="0.2">
      <c r="B40" s="132"/>
      <c r="C40" s="70" t="s">
        <v>326</v>
      </c>
      <c r="D40" s="98" t="s">
        <v>471</v>
      </c>
    </row>
    <row r="41" spans="2:6" ht="20.100000000000001" customHeight="1" x14ac:dyDescent="0.2">
      <c r="B41" s="132"/>
      <c r="C41" s="70" t="s">
        <v>327</v>
      </c>
      <c r="D41" s="101">
        <f>Details!$G$13</f>
        <v>700000</v>
      </c>
    </row>
    <row r="42" spans="2:6" ht="20.100000000000001" customHeight="1" x14ac:dyDescent="0.2">
      <c r="B42" s="132"/>
      <c r="C42" s="70" t="s">
        <v>328</v>
      </c>
      <c r="D42" s="101">
        <f>Details!I13</f>
        <v>76440</v>
      </c>
      <c r="E42" s="92">
        <f>D42/D41%</f>
        <v>10.92</v>
      </c>
    </row>
    <row r="43" spans="2:6" x14ac:dyDescent="0.2">
      <c r="B43" s="132"/>
      <c r="C43" s="58"/>
      <c r="D43" s="59"/>
    </row>
    <row r="44" spans="2:6" ht="45" x14ac:dyDescent="0.2">
      <c r="B44" s="132"/>
      <c r="C44" s="58" t="s">
        <v>329</v>
      </c>
      <c r="D44" s="98" t="s">
        <v>330</v>
      </c>
    </row>
    <row r="45" spans="2:6" ht="6.75" customHeight="1" x14ac:dyDescent="0.2">
      <c r="B45" s="60"/>
      <c r="C45" s="58"/>
      <c r="D45" s="59"/>
    </row>
    <row r="46" spans="2:6" ht="25.5" customHeight="1" x14ac:dyDescent="0.2">
      <c r="B46" s="138">
        <v>9</v>
      </c>
      <c r="C46" s="136" t="s">
        <v>325</v>
      </c>
      <c r="D46" s="137"/>
    </row>
    <row r="47" spans="2:6" ht="35.1" customHeight="1" x14ac:dyDescent="0.2">
      <c r="B47" s="139"/>
      <c r="C47" s="70" t="s">
        <v>331</v>
      </c>
      <c r="D47" s="98" t="s">
        <v>332</v>
      </c>
    </row>
    <row r="48" spans="2:6" ht="20.100000000000001" customHeight="1" x14ac:dyDescent="0.2">
      <c r="B48" s="139"/>
      <c r="C48" s="70" t="s">
        <v>333</v>
      </c>
      <c r="D48" s="98" t="s">
        <v>334</v>
      </c>
    </row>
    <row r="49" spans="2:5" ht="20.100000000000001" customHeight="1" x14ac:dyDescent="0.2">
      <c r="B49" s="139"/>
      <c r="C49" s="70" t="s">
        <v>335</v>
      </c>
      <c r="D49" s="98" t="s">
        <v>470</v>
      </c>
    </row>
    <row r="50" spans="2:5" ht="20.100000000000001" customHeight="1" x14ac:dyDescent="0.2">
      <c r="B50" s="139"/>
      <c r="C50" s="70" t="s">
        <v>336</v>
      </c>
      <c r="D50" s="101">
        <f>Details!$G$13</f>
        <v>700000</v>
      </c>
    </row>
    <row r="51" spans="2:5" ht="20.100000000000001" customHeight="1" x14ac:dyDescent="0.2">
      <c r="B51" s="139"/>
      <c r="C51" s="70" t="s">
        <v>337</v>
      </c>
      <c r="D51" s="101">
        <f>Details!H13</f>
        <v>70000</v>
      </c>
      <c r="E51" s="92">
        <f>D51/D50%</f>
        <v>10</v>
      </c>
    </row>
    <row r="52" spans="2:5" ht="35.1" customHeight="1" x14ac:dyDescent="0.2">
      <c r="B52" s="139"/>
      <c r="C52" s="70" t="s">
        <v>338</v>
      </c>
      <c r="D52" s="98" t="s">
        <v>332</v>
      </c>
    </row>
    <row r="53" spans="2:5" ht="20.100000000000001" customHeight="1" x14ac:dyDescent="0.2">
      <c r="B53" s="139"/>
      <c r="C53" s="70" t="s">
        <v>446</v>
      </c>
      <c r="D53" s="98" t="s">
        <v>470</v>
      </c>
    </row>
    <row r="54" spans="2:5" ht="35.1" customHeight="1" x14ac:dyDescent="0.2">
      <c r="B54" s="139"/>
      <c r="C54" s="70" t="s">
        <v>423</v>
      </c>
      <c r="D54" s="98"/>
    </row>
    <row r="55" spans="2:5" ht="35.1" customHeight="1" x14ac:dyDescent="0.2">
      <c r="B55" s="139"/>
      <c r="C55" s="75" t="s">
        <v>424</v>
      </c>
      <c r="D55" s="98" t="s">
        <v>332</v>
      </c>
    </row>
    <row r="56" spans="2:5" ht="20.100000000000001" customHeight="1" x14ac:dyDescent="0.2">
      <c r="B56" s="139"/>
      <c r="C56" s="70" t="s">
        <v>425</v>
      </c>
      <c r="D56" s="98" t="s">
        <v>450</v>
      </c>
    </row>
    <row r="57" spans="2:5" ht="20.100000000000001" customHeight="1" x14ac:dyDescent="0.2">
      <c r="B57" s="139"/>
      <c r="C57" s="70" t="s">
        <v>426</v>
      </c>
      <c r="D57" s="98"/>
    </row>
    <row r="58" spans="2:5" ht="35.1" customHeight="1" x14ac:dyDescent="0.2">
      <c r="B58" s="139"/>
      <c r="C58" s="70" t="s">
        <v>427</v>
      </c>
      <c r="D58" s="98"/>
    </row>
    <row r="59" spans="2:5" ht="35.1" customHeight="1" x14ac:dyDescent="0.2">
      <c r="B59" s="139"/>
      <c r="C59" s="75" t="s">
        <v>428</v>
      </c>
      <c r="D59" s="98" t="s">
        <v>450</v>
      </c>
    </row>
    <row r="60" spans="2:5" ht="20.100000000000001" customHeight="1" x14ac:dyDescent="0.2">
      <c r="B60" s="139"/>
      <c r="C60" s="70" t="s">
        <v>429</v>
      </c>
      <c r="D60" s="98"/>
    </row>
    <row r="61" spans="2:5" ht="20.100000000000001" customHeight="1" x14ac:dyDescent="0.2">
      <c r="B61" s="139"/>
      <c r="C61" s="70" t="s">
        <v>430</v>
      </c>
      <c r="D61" s="98"/>
    </row>
    <row r="62" spans="2:5" ht="20.100000000000001" customHeight="1" x14ac:dyDescent="0.2">
      <c r="B62" s="139"/>
      <c r="C62" s="70" t="s">
        <v>431</v>
      </c>
      <c r="D62" s="98"/>
    </row>
    <row r="63" spans="2:5" ht="35.1" customHeight="1" x14ac:dyDescent="0.2">
      <c r="B63" s="139"/>
      <c r="C63" s="75" t="s">
        <v>432</v>
      </c>
      <c r="D63" s="98" t="s">
        <v>450</v>
      </c>
    </row>
    <row r="64" spans="2:5" ht="20.100000000000001" customHeight="1" x14ac:dyDescent="0.2">
      <c r="B64" s="139"/>
      <c r="C64" s="70" t="s">
        <v>433</v>
      </c>
      <c r="D64" s="98"/>
    </row>
    <row r="65" spans="2:4" ht="20.100000000000001" customHeight="1" x14ac:dyDescent="0.2">
      <c r="B65" s="139"/>
      <c r="C65" s="70" t="s">
        <v>434</v>
      </c>
      <c r="D65" s="98" t="s">
        <v>450</v>
      </c>
    </row>
    <row r="66" spans="2:4" ht="35.1" customHeight="1" x14ac:dyDescent="0.2">
      <c r="B66" s="139"/>
      <c r="C66" s="70" t="s">
        <v>435</v>
      </c>
      <c r="D66" s="98"/>
    </row>
    <row r="67" spans="2:4" ht="35.1" customHeight="1" x14ac:dyDescent="0.2">
      <c r="B67" s="140"/>
      <c r="C67" s="70" t="s">
        <v>436</v>
      </c>
      <c r="D67" s="98" t="str">
        <f>Details!L4</f>
        <v>Payment towards maintenance reimb'</v>
      </c>
    </row>
    <row r="68" spans="2:4" x14ac:dyDescent="0.2">
      <c r="B68" s="60"/>
      <c r="C68" s="58"/>
      <c r="D68" s="59"/>
    </row>
    <row r="69" spans="2:4" ht="20.100000000000001" customHeight="1" x14ac:dyDescent="0.2">
      <c r="B69" s="76">
        <v>10</v>
      </c>
      <c r="C69" s="136" t="s">
        <v>437</v>
      </c>
      <c r="D69" s="137"/>
    </row>
    <row r="70" spans="2:4" ht="20.100000000000001" customHeight="1" x14ac:dyDescent="0.2">
      <c r="B70" s="76"/>
      <c r="C70" s="70" t="s">
        <v>417</v>
      </c>
      <c r="D70" s="101">
        <f>Details!E13</f>
        <v>1000</v>
      </c>
    </row>
    <row r="71" spans="2:4" ht="20.100000000000001" customHeight="1" x14ac:dyDescent="0.2">
      <c r="B71" s="76"/>
      <c r="C71" s="70" t="s">
        <v>418</v>
      </c>
      <c r="D71" s="101">
        <f>Details!H13</f>
        <v>70000</v>
      </c>
    </row>
    <row r="72" spans="2:4" ht="20.100000000000001" customHeight="1" x14ac:dyDescent="0.2">
      <c r="B72" s="76">
        <v>11</v>
      </c>
      <c r="C72" s="70" t="s">
        <v>438</v>
      </c>
      <c r="D72" s="98" t="s">
        <v>642</v>
      </c>
    </row>
    <row r="73" spans="2:4" ht="20.100000000000001" customHeight="1" x14ac:dyDescent="0.2">
      <c r="B73" s="60"/>
      <c r="C73" s="58" t="s">
        <v>449</v>
      </c>
      <c r="D73" s="98">
        <v>10</v>
      </c>
    </row>
    <row r="74" spans="2:4" ht="20.100000000000001" customHeight="1" x14ac:dyDescent="0.2">
      <c r="B74" s="76">
        <v>12</v>
      </c>
      <c r="C74" s="70" t="s">
        <v>439</v>
      </c>
      <c r="D74" s="101">
        <f>Details!J13</f>
        <v>9000</v>
      </c>
    </row>
    <row r="75" spans="2:4" ht="20.100000000000001" customHeight="1" x14ac:dyDescent="0.2">
      <c r="B75" s="76">
        <v>13</v>
      </c>
      <c r="C75" s="70" t="s">
        <v>440</v>
      </c>
      <c r="D75" s="102">
        <f>Details!K4</f>
        <v>44196</v>
      </c>
    </row>
    <row r="76" spans="2:4" x14ac:dyDescent="0.2">
      <c r="B76" s="60"/>
      <c r="C76" s="58"/>
      <c r="D76" s="59"/>
    </row>
    <row r="77" spans="2:4" ht="20.100000000000001" customHeight="1" x14ac:dyDescent="0.2">
      <c r="B77" s="141"/>
      <c r="C77" s="70" t="s">
        <v>441</v>
      </c>
      <c r="D77" s="98"/>
    </row>
    <row r="78" spans="2:4" ht="20.100000000000001" customHeight="1" x14ac:dyDescent="0.2">
      <c r="B78" s="142"/>
      <c r="C78" s="70" t="s">
        <v>442</v>
      </c>
      <c r="D78" s="98"/>
    </row>
    <row r="79" spans="2:4" ht="37.5" customHeight="1" x14ac:dyDescent="0.2">
      <c r="B79" s="142"/>
      <c r="C79" s="70" t="s">
        <v>443</v>
      </c>
      <c r="D79" s="98"/>
    </row>
    <row r="80" spans="2:4" ht="20.100000000000001" customHeight="1" x14ac:dyDescent="0.2">
      <c r="B80" s="142"/>
      <c r="C80" s="70" t="s">
        <v>444</v>
      </c>
      <c r="D80" s="99"/>
    </row>
    <row r="81" spans="2:4" ht="20.100000000000001" customHeight="1" thickBot="1" x14ac:dyDescent="0.25">
      <c r="B81" s="143"/>
      <c r="C81" s="77" t="s">
        <v>445</v>
      </c>
      <c r="D81" s="100"/>
    </row>
    <row r="82" spans="2:4" x14ac:dyDescent="0.2"/>
    <row r="83" spans="2:4" x14ac:dyDescent="0.2"/>
    <row r="84" spans="2:4" x14ac:dyDescent="0.2"/>
    <row r="85" spans="2:4" x14ac:dyDescent="0.2"/>
    <row r="86" spans="2:4" x14ac:dyDescent="0.2"/>
    <row r="87" spans="2:4" x14ac:dyDescent="0.2"/>
  </sheetData>
  <mergeCells count="18">
    <mergeCell ref="C36:D36"/>
    <mergeCell ref="B46:B67"/>
    <mergeCell ref="B77:B81"/>
    <mergeCell ref="C22:D22"/>
    <mergeCell ref="C21:D21"/>
    <mergeCell ref="C25:D25"/>
    <mergeCell ref="B33:B34"/>
    <mergeCell ref="B36:B44"/>
    <mergeCell ref="C69:D69"/>
    <mergeCell ref="C46:D46"/>
    <mergeCell ref="B1:D1"/>
    <mergeCell ref="B2:D2"/>
    <mergeCell ref="B5:D8"/>
    <mergeCell ref="C10:D10"/>
    <mergeCell ref="B28:B29"/>
    <mergeCell ref="B25:B27"/>
    <mergeCell ref="B22:B24"/>
    <mergeCell ref="B3:D3"/>
  </mergeCells>
  <conditionalFormatting sqref="D66">
    <cfRule type="expression" dxfId="1" priority="2">
      <formula>$D$65="NO"</formula>
    </cfRule>
  </conditionalFormatting>
  <conditionalFormatting sqref="D64">
    <cfRule type="expression" dxfId="0" priority="1">
      <formula>$D$63="NO"</formula>
    </cfRule>
  </conditionalFormatting>
  <dataValidations count="4">
    <dataValidation type="list" allowBlank="1" showInputMessage="1" showErrorMessage="1" sqref="D72" xr:uid="{A09FF61C-896A-4276-AA66-69DC92F18B3E}">
      <formula1>"AS PER INCOME TAX, AS PER DTAA"</formula1>
    </dataValidation>
    <dataValidation type="list" allowBlank="1" showInputMessage="1" showErrorMessage="1" sqref="D37 D47 D52 D55:D56 D59 D63 D65" xr:uid="{F7C97EB1-62AA-4A93-912A-CF3DA96E3ABE}">
      <formula1>"YES,NO"</formula1>
    </dataValidation>
    <dataValidation type="list" allowBlank="1" showInputMessage="1" showErrorMessage="1" sqref="D33" xr:uid="{6C38AAC4-ECCF-4E8C-87D5-F24ABF80B67F}">
      <formula1>$M$1:$AJ$1</formula1>
    </dataValidation>
    <dataValidation type="list" allowBlank="1" showInputMessage="1" showErrorMessage="1" sqref="D34" xr:uid="{572C82BC-FDC3-4A6C-8255-537418D593F8}">
      <formula1>OFFSET($M$1,1,MATCH($D$33,M$1:$AJ$1,0)-1,COUNTA(OFFSET($M$1,1,MATCH($D$33,M$1:$AJ$1,0)-1,25,1)),1)</formula1>
    </dataValidation>
  </dataValidations>
  <pageMargins left="0.7" right="0.7" top="0.75" bottom="0.75" header="0.3" footer="0.3"/>
  <pageSetup paperSize="9" scale="77" fitToHeight="0" orientation="portrait" r:id="rId1"/>
  <rowBreaks count="1" manualBreakCount="1">
    <brk id="45" min="1" max="3" man="1"/>
  </rowBreaks>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36675564-B5E3-4DF7-B062-ADF26D736DBF}">
          <x14:formula1>
            <xm:f>'Nature of remittance'!$A$2:$A$65</xm:f>
          </x14:formula1>
          <xm:sqref>D32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2CDAC4-F1E0-47F8-9920-8865D051522E}">
  <dimension ref="A2:N13"/>
  <sheetViews>
    <sheetView topLeftCell="G1" workbookViewId="0">
      <selection activeCell="L4" sqref="L4"/>
    </sheetView>
  </sheetViews>
  <sheetFormatPr defaultRowHeight="12.75" x14ac:dyDescent="0.2"/>
  <cols>
    <col min="1" max="1" width="44.33203125" customWidth="1"/>
    <col min="2" max="2" width="14.1640625" customWidth="1"/>
    <col min="3" max="3" width="13.83203125" customWidth="1"/>
    <col min="4" max="5" width="18.33203125" customWidth="1"/>
    <col min="6" max="6" width="10.33203125" customWidth="1"/>
    <col min="7" max="7" width="16.5" customWidth="1"/>
    <col min="8" max="8" width="14.83203125" customWidth="1"/>
    <col min="9" max="9" width="15.33203125" customWidth="1"/>
    <col min="10" max="11" width="21.6640625" customWidth="1"/>
    <col min="12" max="12" width="63" customWidth="1"/>
  </cols>
  <sheetData>
    <row r="2" spans="1:14" ht="15" x14ac:dyDescent="0.25">
      <c r="B2" s="78"/>
      <c r="E2" s="79">
        <v>0.1</v>
      </c>
      <c r="H2" s="79">
        <v>0.1</v>
      </c>
      <c r="I2">
        <f>(10+10*5%)+((10+10*5%)*4%)</f>
        <v>10.92</v>
      </c>
    </row>
    <row r="3" spans="1:14" s="82" customFormat="1" ht="38.25" x14ac:dyDescent="0.2">
      <c r="A3" s="86" t="s">
        <v>457</v>
      </c>
      <c r="B3" s="87" t="s">
        <v>451</v>
      </c>
      <c r="C3" s="86" t="s">
        <v>452</v>
      </c>
      <c r="D3" s="86" t="s">
        <v>453</v>
      </c>
      <c r="E3" s="86" t="s">
        <v>466</v>
      </c>
      <c r="F3" s="86" t="s">
        <v>454</v>
      </c>
      <c r="G3" s="86" t="s">
        <v>455</v>
      </c>
      <c r="H3" s="86" t="s">
        <v>467</v>
      </c>
      <c r="I3" s="86" t="s">
        <v>468</v>
      </c>
      <c r="J3" s="86" t="s">
        <v>458</v>
      </c>
      <c r="K3" s="86" t="s">
        <v>465</v>
      </c>
      <c r="L3" s="86" t="s">
        <v>456</v>
      </c>
      <c r="M3" s="86" t="s">
        <v>460</v>
      </c>
      <c r="N3" s="86" t="s">
        <v>461</v>
      </c>
    </row>
    <row r="4" spans="1:14" x14ac:dyDescent="0.2">
      <c r="A4" s="80" t="s">
        <v>643</v>
      </c>
      <c r="B4" s="80">
        <v>123456</v>
      </c>
      <c r="C4" s="89">
        <v>44196</v>
      </c>
      <c r="D4" s="81">
        <v>10000</v>
      </c>
      <c r="E4" s="81">
        <f>D4*E2</f>
        <v>1000</v>
      </c>
      <c r="F4" s="81">
        <v>70</v>
      </c>
      <c r="G4" s="81">
        <f>ROUND(D4*F4,2)</f>
        <v>700000</v>
      </c>
      <c r="H4" s="81">
        <f>ROUND(G4*$H$2,0)</f>
        <v>70000</v>
      </c>
      <c r="I4" s="81">
        <f>ROUND(G4*$I$2%,0)</f>
        <v>76440</v>
      </c>
      <c r="J4" s="81">
        <f>D4-E4</f>
        <v>9000</v>
      </c>
      <c r="K4" s="90">
        <v>44196</v>
      </c>
      <c r="L4" s="42" t="s">
        <v>645</v>
      </c>
      <c r="M4" s="91" t="s">
        <v>469</v>
      </c>
      <c r="N4" s="91" t="s">
        <v>469</v>
      </c>
    </row>
    <row r="5" spans="1:14" x14ac:dyDescent="0.2">
      <c r="A5" s="80"/>
      <c r="B5" s="80"/>
      <c r="C5" s="89"/>
      <c r="D5" s="81"/>
      <c r="E5" s="81"/>
      <c r="F5" s="81"/>
      <c r="G5" s="81"/>
      <c r="H5" s="81">
        <f t="shared" ref="H5:H11" si="0">ROUND(G5*$H$2,0)</f>
        <v>0</v>
      </c>
      <c r="I5" s="81">
        <f t="shared" ref="I5:I11" si="1">ROUND(G5*$I$2%,0)</f>
        <v>0</v>
      </c>
      <c r="J5" s="81"/>
      <c r="K5" s="90"/>
      <c r="L5" s="83"/>
      <c r="M5" s="80"/>
      <c r="N5" s="80"/>
    </row>
    <row r="6" spans="1:14" x14ac:dyDescent="0.2">
      <c r="A6" s="80"/>
      <c r="B6" s="80"/>
      <c r="C6" s="80"/>
      <c r="D6" s="80"/>
      <c r="E6" s="80"/>
      <c r="F6" s="80"/>
      <c r="G6" s="80"/>
      <c r="H6" s="81">
        <f t="shared" si="0"/>
        <v>0</v>
      </c>
      <c r="I6" s="81">
        <f t="shared" si="1"/>
        <v>0</v>
      </c>
      <c r="J6" s="88">
        <f t="shared" ref="J6:J11" si="2">D6-H6</f>
        <v>0</v>
      </c>
      <c r="K6" s="88"/>
      <c r="L6" s="83"/>
      <c r="M6" s="80"/>
      <c r="N6" s="80"/>
    </row>
    <row r="7" spans="1:14" x14ac:dyDescent="0.2">
      <c r="A7" s="80"/>
      <c r="B7" s="80"/>
      <c r="C7" s="80"/>
      <c r="D7" s="80"/>
      <c r="E7" s="80"/>
      <c r="F7" s="80"/>
      <c r="G7" s="80"/>
      <c r="H7" s="81">
        <f t="shared" si="0"/>
        <v>0</v>
      </c>
      <c r="I7" s="81">
        <f t="shared" si="1"/>
        <v>0</v>
      </c>
      <c r="J7" s="88">
        <f t="shared" si="2"/>
        <v>0</v>
      </c>
      <c r="K7" s="88"/>
      <c r="L7" s="83"/>
      <c r="M7" s="80"/>
      <c r="N7" s="80"/>
    </row>
    <row r="8" spans="1:14" x14ac:dyDescent="0.2">
      <c r="A8" s="80"/>
      <c r="B8" s="80"/>
      <c r="C8" s="80"/>
      <c r="D8" s="80"/>
      <c r="E8" s="80"/>
      <c r="F8" s="80"/>
      <c r="G8" s="80"/>
      <c r="H8" s="81">
        <f t="shared" si="0"/>
        <v>0</v>
      </c>
      <c r="I8" s="81">
        <f t="shared" si="1"/>
        <v>0</v>
      </c>
      <c r="J8" s="88">
        <f t="shared" si="2"/>
        <v>0</v>
      </c>
      <c r="K8" s="88"/>
      <c r="L8" s="83"/>
      <c r="M8" s="80"/>
      <c r="N8" s="80"/>
    </row>
    <row r="9" spans="1:14" x14ac:dyDescent="0.2">
      <c r="A9" s="80"/>
      <c r="B9" s="80"/>
      <c r="C9" s="80"/>
      <c r="D9" s="80"/>
      <c r="E9" s="80"/>
      <c r="F9" s="80"/>
      <c r="G9" s="80"/>
      <c r="H9" s="81">
        <f t="shared" si="0"/>
        <v>0</v>
      </c>
      <c r="I9" s="81">
        <f t="shared" si="1"/>
        <v>0</v>
      </c>
      <c r="J9" s="88">
        <f t="shared" si="2"/>
        <v>0</v>
      </c>
      <c r="K9" s="88"/>
      <c r="L9" s="83"/>
      <c r="M9" s="80"/>
      <c r="N9" s="80"/>
    </row>
    <row r="10" spans="1:14" x14ac:dyDescent="0.2">
      <c r="A10" s="80"/>
      <c r="B10" s="80"/>
      <c r="C10" s="80"/>
      <c r="D10" s="80"/>
      <c r="E10" s="80"/>
      <c r="F10" s="80"/>
      <c r="G10" s="80"/>
      <c r="H10" s="81">
        <f t="shared" si="0"/>
        <v>0</v>
      </c>
      <c r="I10" s="81">
        <f t="shared" si="1"/>
        <v>0</v>
      </c>
      <c r="J10" s="88">
        <f t="shared" si="2"/>
        <v>0</v>
      </c>
      <c r="K10" s="88"/>
      <c r="L10" s="83"/>
      <c r="M10" s="80"/>
      <c r="N10" s="80"/>
    </row>
    <row r="11" spans="1:14" x14ac:dyDescent="0.2">
      <c r="A11" s="80"/>
      <c r="B11" s="80"/>
      <c r="C11" s="80"/>
      <c r="D11" s="80"/>
      <c r="E11" s="80"/>
      <c r="F11" s="80"/>
      <c r="G11" s="80"/>
      <c r="H11" s="81">
        <f t="shared" si="0"/>
        <v>0</v>
      </c>
      <c r="I11" s="81">
        <f t="shared" si="1"/>
        <v>0</v>
      </c>
      <c r="J11" s="88">
        <f t="shared" si="2"/>
        <v>0</v>
      </c>
      <c r="K11" s="88"/>
      <c r="L11" s="83"/>
      <c r="M11" s="80"/>
      <c r="N11" s="80"/>
    </row>
    <row r="12" spans="1:14" x14ac:dyDescent="0.2">
      <c r="A12" s="80"/>
      <c r="B12" s="80"/>
      <c r="C12" s="80"/>
      <c r="D12" s="80"/>
      <c r="E12" s="80"/>
      <c r="F12" s="80"/>
      <c r="G12" s="80"/>
      <c r="H12" s="80"/>
      <c r="I12" s="80"/>
      <c r="J12" s="80"/>
      <c r="K12" s="80"/>
      <c r="L12" s="83"/>
      <c r="M12" s="80"/>
      <c r="N12" s="80"/>
    </row>
    <row r="13" spans="1:14" x14ac:dyDescent="0.2">
      <c r="A13" s="84" t="s">
        <v>459</v>
      </c>
      <c r="B13" s="84"/>
      <c r="C13" s="84"/>
      <c r="D13" s="85">
        <f>SUM(D4:D12)</f>
        <v>10000</v>
      </c>
      <c r="E13" s="85">
        <f>SUM(E4:E12)</f>
        <v>1000</v>
      </c>
      <c r="F13" s="85"/>
      <c r="G13" s="85">
        <f>SUM(G4:G12)</f>
        <v>700000</v>
      </c>
      <c r="H13" s="85">
        <f>SUM(H4:H12)</f>
        <v>70000</v>
      </c>
      <c r="I13" s="85">
        <f>SUM(I4:I12)</f>
        <v>76440</v>
      </c>
      <c r="J13" s="85">
        <f>SUM(J4:J12)</f>
        <v>9000</v>
      </c>
      <c r="K13" s="85"/>
      <c r="L13" s="84"/>
      <c r="M13" s="80"/>
      <c r="N13" s="80"/>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O172"/>
  <sheetViews>
    <sheetView topLeftCell="A13" workbookViewId="0">
      <selection activeCell="B24" sqref="B24"/>
    </sheetView>
  </sheetViews>
  <sheetFormatPr defaultRowHeight="12.75" x14ac:dyDescent="0.2"/>
  <cols>
    <col min="1" max="1" width="9.33203125" customWidth="1"/>
    <col min="2" max="2" width="22" customWidth="1"/>
    <col min="3" max="3" width="20" customWidth="1"/>
    <col min="4" max="4" width="53.33203125" customWidth="1"/>
    <col min="5" max="5" width="100.83203125" style="32" customWidth="1"/>
    <col min="11" max="11" width="22" customWidth="1"/>
    <col min="15" max="15" width="15.6640625" bestFit="1" customWidth="1"/>
    <col min="18" max="41" width="30.83203125" style="114" customWidth="1"/>
  </cols>
  <sheetData>
    <row r="1" spans="1:41" ht="21" customHeight="1" x14ac:dyDescent="0.2">
      <c r="A1" s="113" t="s">
        <v>0</v>
      </c>
      <c r="B1" s="111"/>
      <c r="C1" s="111"/>
      <c r="D1" s="112"/>
      <c r="K1" s="44"/>
      <c r="R1"/>
      <c r="S1"/>
      <c r="T1"/>
      <c r="AD1"/>
      <c r="AE1"/>
      <c r="AF1"/>
      <c r="AG1"/>
      <c r="AH1"/>
      <c r="AI1"/>
      <c r="AJ1"/>
      <c r="AK1"/>
      <c r="AL1"/>
      <c r="AM1"/>
      <c r="AN1"/>
      <c r="AO1"/>
    </row>
    <row r="2" spans="1:41" ht="33.75" customHeight="1" x14ac:dyDescent="0.2">
      <c r="A2" s="1" t="s">
        <v>1</v>
      </c>
      <c r="B2" s="2" t="s">
        <v>2</v>
      </c>
      <c r="C2" s="2" t="s">
        <v>3</v>
      </c>
      <c r="D2" s="2" t="s">
        <v>4</v>
      </c>
      <c r="E2" s="2" t="s">
        <v>4</v>
      </c>
      <c r="K2" s="2" t="s">
        <v>2</v>
      </c>
      <c r="R2"/>
      <c r="S2"/>
      <c r="T2"/>
      <c r="AD2"/>
      <c r="AE2"/>
      <c r="AF2"/>
      <c r="AG2"/>
      <c r="AH2"/>
      <c r="AI2"/>
      <c r="AJ2"/>
      <c r="AK2"/>
      <c r="AL2"/>
      <c r="AM2"/>
      <c r="AN2"/>
      <c r="AO2"/>
    </row>
    <row r="3" spans="1:41" ht="45" x14ac:dyDescent="0.2">
      <c r="A3" s="20">
        <v>1</v>
      </c>
      <c r="B3" s="18" t="s">
        <v>5</v>
      </c>
      <c r="C3" s="4" t="s">
        <v>6</v>
      </c>
      <c r="D3" s="33" t="s">
        <v>7</v>
      </c>
      <c r="E3" s="42" t="str">
        <f>C3&amp;" - "&amp;D3</f>
        <v>S0017 - Acquisition  of  non-produced  non-financial  assets  (Purchase  of intangible  assets like  patents, copyrights, trademarks etc., land acquired    by    government,    use    of    natural    resources)    -
Government</v>
      </c>
      <c r="K3" s="18" t="s">
        <v>5</v>
      </c>
      <c r="L3">
        <v>1</v>
      </c>
      <c r="R3" s="115"/>
      <c r="S3" s="115"/>
      <c r="T3" s="115"/>
      <c r="U3" s="115"/>
      <c r="Z3" s="115"/>
      <c r="AA3" s="115"/>
      <c r="AB3" s="115"/>
      <c r="AC3" s="115"/>
      <c r="AD3" s="115"/>
      <c r="AE3" s="115"/>
      <c r="AF3" s="115"/>
      <c r="AG3" s="115"/>
      <c r="AH3" s="115"/>
      <c r="AI3" s="115"/>
      <c r="AJ3" s="115"/>
      <c r="AK3" s="115"/>
      <c r="AL3" s="115"/>
      <c r="AM3" s="115"/>
      <c r="AN3" s="115"/>
      <c r="AO3" s="115"/>
    </row>
    <row r="4" spans="1:41" ht="33.75" x14ac:dyDescent="0.2">
      <c r="A4" s="20">
        <v>1</v>
      </c>
      <c r="B4" s="18" t="s">
        <v>5</v>
      </c>
      <c r="C4" s="4" t="s">
        <v>8</v>
      </c>
      <c r="D4" s="34" t="s">
        <v>9</v>
      </c>
      <c r="E4" s="42" t="str">
        <f t="shared" ref="E4:E7" si="0">C4&amp;" - "&amp;D4</f>
        <v>S0019 - Acquisition  of  non-produced  non-financial  assets  (Purchase  of intangible assets like patents, copyrights, trademarks etc., use of natural resources) - Non-Government</v>
      </c>
      <c r="K4" s="18" t="s">
        <v>16</v>
      </c>
      <c r="L4">
        <f>L3+1</f>
        <v>2</v>
      </c>
      <c r="R4" s="115"/>
      <c r="S4" s="115"/>
      <c r="T4" s="115"/>
      <c r="U4" s="115"/>
      <c r="Y4" s="115"/>
      <c r="Z4" s="115"/>
      <c r="AA4" s="115"/>
      <c r="AB4" s="115"/>
      <c r="AC4" s="115"/>
      <c r="AD4" s="115"/>
      <c r="AE4" s="115"/>
      <c r="AF4" s="115"/>
      <c r="AG4" s="115"/>
      <c r="AH4" s="115"/>
      <c r="AI4" s="115"/>
      <c r="AJ4" s="115"/>
      <c r="AK4" s="115"/>
      <c r="AL4" s="115"/>
      <c r="AM4" s="115"/>
      <c r="AN4" s="115"/>
    </row>
    <row r="5" spans="1:41" ht="45" customHeight="1" x14ac:dyDescent="0.2">
      <c r="A5" s="20">
        <v>1</v>
      </c>
      <c r="B5" s="18" t="s">
        <v>5</v>
      </c>
      <c r="C5" s="4" t="s">
        <v>10</v>
      </c>
      <c r="D5" s="34" t="s">
        <v>11</v>
      </c>
      <c r="E5" s="42" t="str">
        <f t="shared" si="0"/>
        <v>S0026 - Capital   transfers   (   Guarantees   payments,   Investment   Grand given    by    the    government    /    international    organisation, exceptionally large Non-life insurance claims) - Government</v>
      </c>
      <c r="K5" s="18" t="s">
        <v>29</v>
      </c>
      <c r="L5">
        <f t="shared" ref="L5:L26" si="1">L4+1</f>
        <v>3</v>
      </c>
      <c r="R5" s="115"/>
      <c r="S5" s="115"/>
      <c r="T5" s="115"/>
      <c r="Z5" s="115"/>
      <c r="AA5" s="115"/>
      <c r="AB5" s="115"/>
      <c r="AD5" s="115"/>
      <c r="AE5" s="115"/>
      <c r="AF5" s="115"/>
      <c r="AH5" s="115"/>
      <c r="AI5" s="115"/>
      <c r="AK5" s="115"/>
      <c r="AL5" s="115"/>
      <c r="AM5" s="115"/>
    </row>
    <row r="6" spans="1:41" ht="45" x14ac:dyDescent="0.2">
      <c r="A6" s="20">
        <v>1</v>
      </c>
      <c r="B6" s="18" t="s">
        <v>5</v>
      </c>
      <c r="C6" s="4" t="s">
        <v>12</v>
      </c>
      <c r="D6" s="33" t="s">
        <v>13</v>
      </c>
      <c r="E6" s="42" t="str">
        <f t="shared" si="0"/>
        <v>S0027 - Capital   transfers   (   Guarantees   payments,   Investment   Grand given   by   the   Non-government,   exceptionally   large   Non-life
insurance claims) - Non-Government</v>
      </c>
      <c r="K6" s="18" t="s">
        <v>38</v>
      </c>
      <c r="L6">
        <f t="shared" si="1"/>
        <v>4</v>
      </c>
      <c r="R6" s="115"/>
      <c r="S6" s="115"/>
      <c r="T6" s="115"/>
      <c r="Z6" s="115"/>
      <c r="AA6" s="115"/>
      <c r="AB6" s="115"/>
      <c r="AD6" s="115"/>
      <c r="AF6" s="115"/>
      <c r="AH6" s="115"/>
      <c r="AI6" s="115"/>
      <c r="AK6" s="115"/>
      <c r="AL6" s="115"/>
      <c r="AM6" s="115"/>
    </row>
    <row r="7" spans="1:41" ht="12.75" customHeight="1" x14ac:dyDescent="0.2">
      <c r="A7" s="20">
        <v>1</v>
      </c>
      <c r="B7" s="18" t="s">
        <v>5</v>
      </c>
      <c r="C7" s="7" t="s">
        <v>14</v>
      </c>
      <c r="D7" s="34" t="s">
        <v>15</v>
      </c>
      <c r="E7" s="42" t="str">
        <f t="shared" si="0"/>
        <v>S0099 - Other capital payments not included elsewhere</v>
      </c>
      <c r="K7" s="12" t="s">
        <v>43</v>
      </c>
      <c r="L7">
        <f t="shared" si="1"/>
        <v>5</v>
      </c>
      <c r="R7" s="115"/>
      <c r="S7" s="115"/>
      <c r="Z7" s="115"/>
      <c r="AA7" s="115"/>
      <c r="AB7" s="115"/>
      <c r="AD7" s="115"/>
      <c r="AF7" s="115"/>
      <c r="AH7" s="115"/>
      <c r="AI7" s="115"/>
      <c r="AK7" s="115"/>
      <c r="AL7" s="115"/>
      <c r="AM7" s="115"/>
    </row>
    <row r="8" spans="1:41" ht="12.75" customHeight="1" x14ac:dyDescent="0.2">
      <c r="A8" s="21"/>
      <c r="B8" s="18"/>
      <c r="C8" s="7"/>
      <c r="D8" s="6"/>
      <c r="K8" s="18" t="s">
        <v>46</v>
      </c>
      <c r="L8">
        <f t="shared" si="1"/>
        <v>6</v>
      </c>
      <c r="S8" s="115"/>
      <c r="Z8" s="115"/>
      <c r="AA8" s="115"/>
      <c r="AD8" s="115"/>
      <c r="AF8" s="115"/>
      <c r="AH8" s="115"/>
      <c r="AI8" s="115"/>
      <c r="AK8" s="115"/>
      <c r="AL8" s="115"/>
    </row>
    <row r="9" spans="1:41" ht="25.5" customHeight="1" x14ac:dyDescent="0.2">
      <c r="A9" s="20">
        <v>2</v>
      </c>
      <c r="B9" s="18" t="s">
        <v>16</v>
      </c>
      <c r="C9" s="7" t="s">
        <v>17</v>
      </c>
      <c r="D9" s="33" t="s">
        <v>18</v>
      </c>
      <c r="E9" s="42" t="str">
        <f t="shared" ref="E9:E14" si="2">C9&amp;" - "&amp;D9</f>
        <v>S0003 - Indian  Direct  investment  abroad  (in  branches  &amp;  wholly  owned
subsidiaries) in equity Shares</v>
      </c>
      <c r="K9" s="18" t="s">
        <v>53</v>
      </c>
      <c r="L9">
        <f t="shared" si="1"/>
        <v>7</v>
      </c>
      <c r="AA9" s="115"/>
      <c r="AD9" s="115"/>
      <c r="AF9" s="115"/>
      <c r="AH9" s="115"/>
      <c r="AI9" s="115"/>
      <c r="AK9" s="115"/>
      <c r="AL9" s="115"/>
    </row>
    <row r="10" spans="1:41" ht="25.5" customHeight="1" x14ac:dyDescent="0.2">
      <c r="A10" s="20">
        <v>2</v>
      </c>
      <c r="B10" s="18" t="s">
        <v>16</v>
      </c>
      <c r="C10" s="7" t="s">
        <v>19</v>
      </c>
      <c r="D10" s="33" t="s">
        <v>20</v>
      </c>
      <c r="E10" s="42" t="str">
        <f t="shared" si="2"/>
        <v>S0004 - Indian Direct investment abroad (in subsidiaries and associates)
in debt instruments</v>
      </c>
      <c r="K10" s="18" t="s">
        <v>62</v>
      </c>
      <c r="L10">
        <f t="shared" si="1"/>
        <v>8</v>
      </c>
      <c r="AA10" s="115"/>
      <c r="AD10" s="115"/>
      <c r="AF10" s="115"/>
      <c r="AH10" s="115"/>
      <c r="AI10" s="115"/>
      <c r="AL10" s="115"/>
    </row>
    <row r="11" spans="1:41" ht="12.75" customHeight="1" x14ac:dyDescent="0.2">
      <c r="A11" s="20">
        <v>2</v>
      </c>
      <c r="B11" s="18" t="s">
        <v>16</v>
      </c>
      <c r="C11" s="7" t="s">
        <v>21</v>
      </c>
      <c r="D11" s="34" t="s">
        <v>22</v>
      </c>
      <c r="E11" s="42" t="str">
        <f t="shared" si="2"/>
        <v>S0005 - Indian investment abroad - in real estate</v>
      </c>
      <c r="K11" s="18" t="s">
        <v>67</v>
      </c>
      <c r="L11">
        <f t="shared" si="1"/>
        <v>9</v>
      </c>
      <c r="AA11" s="115"/>
      <c r="AD11" s="115"/>
      <c r="AF11" s="115"/>
      <c r="AH11" s="115"/>
      <c r="AL11" s="115"/>
    </row>
    <row r="12" spans="1:41" ht="25.5" customHeight="1" x14ac:dyDescent="0.2">
      <c r="A12" s="20">
        <v>2</v>
      </c>
      <c r="B12" s="18" t="s">
        <v>16</v>
      </c>
      <c r="C12" s="7" t="s">
        <v>23</v>
      </c>
      <c r="D12" s="33" t="s">
        <v>24</v>
      </c>
      <c r="E12" s="42" t="str">
        <f t="shared" si="2"/>
        <v>S0006 - Repatriation  of  Foreign  Direct  Investment  made  by  overseas
Investors in India - in equity shares</v>
      </c>
      <c r="K12" s="18" t="s">
        <v>80</v>
      </c>
      <c r="L12">
        <f t="shared" si="1"/>
        <v>10</v>
      </c>
      <c r="AA12" s="115"/>
      <c r="AD12" s="115"/>
      <c r="AH12" s="115"/>
    </row>
    <row r="13" spans="1:41" ht="25.5" customHeight="1" x14ac:dyDescent="0.2">
      <c r="A13" s="20">
        <v>2</v>
      </c>
      <c r="B13" s="18" t="s">
        <v>16</v>
      </c>
      <c r="C13" s="7" t="s">
        <v>25</v>
      </c>
      <c r="D13" s="33" t="s">
        <v>26</v>
      </c>
      <c r="E13" s="42" t="str">
        <f t="shared" si="2"/>
        <v>S0007 - Repatriation of Foreign Direct Investment  in made by overseas
Investors India - in debt instruments</v>
      </c>
      <c r="K13" s="18" t="s">
        <v>127</v>
      </c>
      <c r="L13">
        <f t="shared" si="1"/>
        <v>11</v>
      </c>
      <c r="AA13" s="115"/>
      <c r="AH13" s="115"/>
    </row>
    <row r="14" spans="1:41" ht="25.5" customHeight="1" x14ac:dyDescent="0.2">
      <c r="A14" s="20">
        <v>2</v>
      </c>
      <c r="B14" s="18" t="s">
        <v>16</v>
      </c>
      <c r="C14" s="7" t="s">
        <v>27</v>
      </c>
      <c r="D14" s="33" t="s">
        <v>28</v>
      </c>
      <c r="E14" s="42" t="str">
        <f t="shared" si="2"/>
        <v>S0008 - Repatriation  of  Foreign  Direct  Investment  made  by  overseas
Investors in India - in real estate</v>
      </c>
      <c r="K14" s="18" t="s">
        <v>138</v>
      </c>
      <c r="L14">
        <f t="shared" si="1"/>
        <v>12</v>
      </c>
      <c r="AA14" s="115"/>
      <c r="AH14" s="115"/>
    </row>
    <row r="15" spans="1:41" ht="25.5" customHeight="1" x14ac:dyDescent="0.2">
      <c r="A15" s="21"/>
      <c r="B15" s="18"/>
      <c r="C15" s="7"/>
      <c r="D15" s="5"/>
      <c r="K15" s="24" t="s">
        <v>143</v>
      </c>
      <c r="L15">
        <f t="shared" si="1"/>
        <v>13</v>
      </c>
      <c r="AA15" s="115"/>
      <c r="AH15" s="115"/>
    </row>
    <row r="16" spans="1:41" ht="33.75" customHeight="1" x14ac:dyDescent="0.2">
      <c r="A16" s="20">
        <v>3</v>
      </c>
      <c r="B16" s="18" t="s">
        <v>29</v>
      </c>
      <c r="C16" s="4" t="s">
        <v>30</v>
      </c>
      <c r="D16" s="35" t="s">
        <v>31</v>
      </c>
      <c r="E16" s="42" t="str">
        <f t="shared" ref="E16:E19" si="3">C16&amp;" - "&amp;D16</f>
        <v>S0001 - Indian Portfolio investment abroad - in equity shares</v>
      </c>
      <c r="K16" s="18" t="s">
        <v>164</v>
      </c>
      <c r="L16">
        <f t="shared" si="1"/>
        <v>14</v>
      </c>
      <c r="AA16" s="115"/>
      <c r="AH16" s="115"/>
    </row>
    <row r="17" spans="1:34" ht="22.5" customHeight="1" x14ac:dyDescent="0.2">
      <c r="A17" s="20">
        <v>3</v>
      </c>
      <c r="B17" s="18" t="s">
        <v>29</v>
      </c>
      <c r="C17" s="7" t="s">
        <v>32</v>
      </c>
      <c r="D17" s="34" t="s">
        <v>33</v>
      </c>
      <c r="E17" s="42" t="str">
        <f t="shared" si="3"/>
        <v>S0002 - Indian Portfolio investment abroad - in debt instruments</v>
      </c>
      <c r="K17" s="18" t="s">
        <v>171</v>
      </c>
      <c r="L17">
        <f t="shared" si="1"/>
        <v>15</v>
      </c>
      <c r="AA17" s="115"/>
      <c r="AH17" s="115"/>
    </row>
    <row r="18" spans="1:34" ht="25.5" customHeight="1" x14ac:dyDescent="0.2">
      <c r="A18" s="20">
        <v>3</v>
      </c>
      <c r="B18" s="18" t="s">
        <v>29</v>
      </c>
      <c r="C18" s="7" t="s">
        <v>34</v>
      </c>
      <c r="D18" s="33" t="s">
        <v>35</v>
      </c>
      <c r="E18" s="42" t="str">
        <f t="shared" si="3"/>
        <v>S0009 - Repatriation of Foreign Portfolio Investment made by overseas
Investors in India - in equity shares</v>
      </c>
      <c r="K18" s="18" t="s">
        <v>190</v>
      </c>
      <c r="L18">
        <f t="shared" si="1"/>
        <v>16</v>
      </c>
      <c r="AA18" s="115"/>
      <c r="AH18" s="115"/>
    </row>
    <row r="19" spans="1:34" ht="25.5" customHeight="1" x14ac:dyDescent="0.2">
      <c r="A19" s="20">
        <v>3</v>
      </c>
      <c r="B19" s="18" t="s">
        <v>29</v>
      </c>
      <c r="C19" s="7" t="s">
        <v>36</v>
      </c>
      <c r="D19" s="33" t="s">
        <v>37</v>
      </c>
      <c r="E19" s="42" t="str">
        <f t="shared" si="3"/>
        <v>S0010 - Repatriation of Foreign Portfolio Investment made by overseas
Investors in India - in debt instruments</v>
      </c>
      <c r="K19" s="18" t="s">
        <v>195</v>
      </c>
      <c r="L19">
        <f t="shared" si="1"/>
        <v>17</v>
      </c>
      <c r="AA19" s="115"/>
      <c r="AH19" s="115"/>
    </row>
    <row r="20" spans="1:34" ht="25.5" customHeight="1" x14ac:dyDescent="0.2">
      <c r="A20" s="21"/>
      <c r="B20" s="18"/>
      <c r="C20" s="7"/>
      <c r="D20" s="5"/>
      <c r="K20" s="18" t="s">
        <v>238</v>
      </c>
      <c r="L20">
        <f t="shared" si="1"/>
        <v>18</v>
      </c>
      <c r="AA20" s="115"/>
      <c r="AH20" s="115"/>
    </row>
    <row r="21" spans="1:34" ht="33.75" customHeight="1" x14ac:dyDescent="0.2">
      <c r="A21" s="20">
        <v>4</v>
      </c>
      <c r="B21" s="18" t="s">
        <v>38</v>
      </c>
      <c r="C21" s="4" t="s">
        <v>39</v>
      </c>
      <c r="D21" s="35" t="s">
        <v>40</v>
      </c>
      <c r="E21" s="42" t="str">
        <f t="shared" ref="E21:E22" si="4">C21&amp;" - "&amp;D21</f>
        <v>S0011 - Loans extended to Non-Residents</v>
      </c>
      <c r="K21" s="18" t="s">
        <v>255</v>
      </c>
      <c r="L21">
        <f t="shared" si="1"/>
        <v>19</v>
      </c>
      <c r="AA21" s="115"/>
      <c r="AH21" s="115"/>
    </row>
    <row r="22" spans="1:34" ht="25.5" customHeight="1" x14ac:dyDescent="0.2">
      <c r="A22" s="20">
        <v>4</v>
      </c>
      <c r="B22" s="18" t="s">
        <v>38</v>
      </c>
      <c r="C22" s="7" t="s">
        <v>41</v>
      </c>
      <c r="D22" s="33" t="s">
        <v>42</v>
      </c>
      <c r="E22" s="42" t="str">
        <f t="shared" si="4"/>
        <v>S0012 - Repayment of long &amp; medium term loans with original maturity
above one year received from Non-Residents</v>
      </c>
      <c r="K22" s="18" t="s">
        <v>259</v>
      </c>
      <c r="L22">
        <f t="shared" si="1"/>
        <v>20</v>
      </c>
      <c r="AA22" s="115"/>
      <c r="AH22" s="115"/>
    </row>
    <row r="23" spans="1:34" ht="25.5" customHeight="1" x14ac:dyDescent="0.2">
      <c r="A23" s="21"/>
      <c r="B23" s="18"/>
      <c r="C23" s="7"/>
      <c r="D23" s="5"/>
      <c r="K23" s="18" t="s">
        <v>274</v>
      </c>
      <c r="L23">
        <f t="shared" si="1"/>
        <v>21</v>
      </c>
      <c r="AA23" s="115"/>
      <c r="AH23" s="115"/>
    </row>
    <row r="24" spans="1:34" ht="25.5" customHeight="1" x14ac:dyDescent="0.2">
      <c r="A24" s="20">
        <v>5</v>
      </c>
      <c r="B24" s="7" t="s">
        <v>43</v>
      </c>
      <c r="C24" s="7" t="s">
        <v>44</v>
      </c>
      <c r="D24" s="33" t="s">
        <v>45</v>
      </c>
      <c r="E24" s="42" t="str">
        <f>C24&amp;" - "&amp;D24</f>
        <v>S0013 - Repayment of short term loans with original maturity up to one
year received from Non-Residents</v>
      </c>
      <c r="K24" s="45" t="s">
        <v>293</v>
      </c>
      <c r="L24">
        <f t="shared" si="1"/>
        <v>22</v>
      </c>
      <c r="AA24" s="115"/>
    </row>
    <row r="25" spans="1:34" ht="22.5" x14ac:dyDescent="0.2">
      <c r="K25" s="29" t="s">
        <v>304</v>
      </c>
      <c r="L25">
        <f t="shared" si="1"/>
        <v>23</v>
      </c>
      <c r="AA25" s="115"/>
    </row>
    <row r="26" spans="1:34" ht="22.5" x14ac:dyDescent="0.2">
      <c r="A26" s="20">
        <v>6</v>
      </c>
      <c r="B26" s="18" t="s">
        <v>46</v>
      </c>
      <c r="C26" s="7" t="s">
        <v>47</v>
      </c>
      <c r="D26" s="34" t="s">
        <v>48</v>
      </c>
      <c r="E26" s="42" t="str">
        <f t="shared" ref="E26:E28" si="5">C26&amp;" - "&amp;D26</f>
        <v>S0014 - Repatriation of Non-Resident Deposits (FCNR(B) / NR(E)RA etc)</v>
      </c>
      <c r="K26" s="46" t="s">
        <v>309</v>
      </c>
      <c r="L26">
        <f t="shared" si="1"/>
        <v>24</v>
      </c>
    </row>
    <row r="27" spans="1:34" ht="25.5" x14ac:dyDescent="0.2">
      <c r="A27" s="20">
        <v>6</v>
      </c>
      <c r="B27" s="18" t="s">
        <v>46</v>
      </c>
      <c r="C27" s="7" t="s">
        <v>49</v>
      </c>
      <c r="D27" s="33" t="s">
        <v>50</v>
      </c>
      <c r="E27" s="42" t="str">
        <f t="shared" si="5"/>
        <v>S0015 - Repayment  of  loans  &amp;  overdrafts  taken  by  ADs  on  their  own
account.</v>
      </c>
    </row>
    <row r="28" spans="1:34" x14ac:dyDescent="0.2">
      <c r="A28" s="20">
        <v>6</v>
      </c>
      <c r="B28" s="18" t="s">
        <v>46</v>
      </c>
      <c r="C28" s="7" t="s">
        <v>51</v>
      </c>
      <c r="D28" s="34" t="s">
        <v>52</v>
      </c>
      <c r="E28" s="42" t="str">
        <f t="shared" si="5"/>
        <v>S0016 - Sale of a foreign currency against another foreign currency</v>
      </c>
    </row>
    <row r="29" spans="1:34" x14ac:dyDescent="0.2">
      <c r="B29" s="19"/>
      <c r="C29" s="7"/>
      <c r="D29" s="6"/>
    </row>
    <row r="30" spans="1:34" ht="33.75" x14ac:dyDescent="0.2">
      <c r="A30" s="20">
        <v>7</v>
      </c>
      <c r="B30" s="18" t="s">
        <v>53</v>
      </c>
      <c r="C30" s="4" t="s">
        <v>54</v>
      </c>
      <c r="D30" s="33" t="s">
        <v>55</v>
      </c>
      <c r="E30" s="42" t="str">
        <f t="shared" ref="E30:E33" si="6">C30&amp;" - "&amp;D30</f>
        <v>S0020 - Payments   made   on   account  of   margin   payments,   premium
payment and settlement amount etc. under Financial derivative transactions.</v>
      </c>
    </row>
    <row r="31" spans="1:34" ht="25.5" x14ac:dyDescent="0.2">
      <c r="A31" s="20">
        <v>7</v>
      </c>
      <c r="B31" s="18" t="s">
        <v>53</v>
      </c>
      <c r="C31" s="7" t="s">
        <v>56</v>
      </c>
      <c r="D31" s="33" t="s">
        <v>57</v>
      </c>
      <c r="E31" s="42" t="str">
        <f t="shared" si="6"/>
        <v>S0021 - Payments  made  on  account  of  sale  of  share  under  Employee
stock option</v>
      </c>
    </row>
    <row r="32" spans="1:34" ht="22.5" x14ac:dyDescent="0.2">
      <c r="A32" s="20">
        <v>7</v>
      </c>
      <c r="B32" s="18" t="s">
        <v>53</v>
      </c>
      <c r="C32" s="7" t="s">
        <v>58</v>
      </c>
      <c r="D32" s="34" t="s">
        <v>59</v>
      </c>
      <c r="E32" s="42" t="str">
        <f t="shared" si="6"/>
        <v>S0022 - Investment in Indian Depositories Receipts (IDRs)</v>
      </c>
    </row>
    <row r="33" spans="1:5" ht="33.75" x14ac:dyDescent="0.2">
      <c r="A33" s="20">
        <v>7</v>
      </c>
      <c r="B33" s="18" t="s">
        <v>53</v>
      </c>
      <c r="C33" s="7" t="s">
        <v>60</v>
      </c>
      <c r="D33" s="33" t="s">
        <v>61</v>
      </c>
      <c r="E33" s="42" t="str">
        <f t="shared" si="6"/>
        <v>S0023 - Remittances  made  under  Liberalised  Remittance  Scheme  (LRS)
for Individuals</v>
      </c>
    </row>
    <row r="34" spans="1:5" x14ac:dyDescent="0.2">
      <c r="B34" s="19"/>
      <c r="C34" s="7"/>
      <c r="D34" s="5"/>
    </row>
    <row r="35" spans="1:5" x14ac:dyDescent="0.2">
      <c r="B35" s="19"/>
      <c r="C35" s="7"/>
      <c r="D35" s="5"/>
    </row>
    <row r="36" spans="1:5" ht="38.25" x14ac:dyDescent="0.2">
      <c r="A36" s="20">
        <v>8</v>
      </c>
      <c r="B36" s="18" t="s">
        <v>62</v>
      </c>
      <c r="C36" s="4" t="s">
        <v>63</v>
      </c>
      <c r="D36" s="33" t="s">
        <v>64</v>
      </c>
      <c r="E36" s="42" t="str">
        <f t="shared" ref="E36:E37" si="7">C36&amp;" - "&amp;D36</f>
        <v>S0024 - External Assistance extended by India. e.g. Loans and advances extended   by   India   to   Foreign   governments   under   various
agreements</v>
      </c>
    </row>
    <row r="37" spans="1:5" ht="33.75" x14ac:dyDescent="0.2">
      <c r="A37" s="20">
        <v>8</v>
      </c>
      <c r="B37" s="18" t="s">
        <v>62</v>
      </c>
      <c r="C37" s="7" t="s">
        <v>65</v>
      </c>
      <c r="D37" s="33" t="s">
        <v>66</v>
      </c>
      <c r="E37" s="42" t="str">
        <f t="shared" si="7"/>
        <v>S0025 - Repayments  made  on  account  of  External  Assistance  received
by India.</v>
      </c>
    </row>
    <row r="38" spans="1:5" x14ac:dyDescent="0.2">
      <c r="B38" s="3"/>
      <c r="C38" s="7"/>
      <c r="D38" s="5"/>
    </row>
    <row r="39" spans="1:5" ht="25.5" x14ac:dyDescent="0.2">
      <c r="A39" s="20">
        <v>9</v>
      </c>
      <c r="B39" s="18" t="s">
        <v>67</v>
      </c>
      <c r="C39" s="7" t="s">
        <v>68</v>
      </c>
      <c r="D39" s="33" t="s">
        <v>69</v>
      </c>
      <c r="E39" s="42" t="str">
        <f t="shared" ref="E39:E44" si="8">C39&amp;" - "&amp;D39</f>
        <v>S0101 - Advance payment against imports made to countries other than
Nepal and Bhutan</v>
      </c>
    </row>
    <row r="40" spans="1:5" ht="25.5" x14ac:dyDescent="0.2">
      <c r="A40" s="20">
        <v>9</v>
      </c>
      <c r="B40" s="18" t="s">
        <v>67</v>
      </c>
      <c r="C40" s="7" t="s">
        <v>70</v>
      </c>
      <c r="D40" s="33" t="s">
        <v>71</v>
      </c>
      <c r="E40" s="42" t="str">
        <f t="shared" si="8"/>
        <v>S0102 - Payment  towards  imports-  settlement  of  invoice  other  than
Nepal and Bhutan</v>
      </c>
    </row>
    <row r="41" spans="1:5" x14ac:dyDescent="0.2">
      <c r="A41" s="20">
        <v>9</v>
      </c>
      <c r="B41" s="18" t="s">
        <v>67</v>
      </c>
      <c r="C41" s="7" t="s">
        <v>72</v>
      </c>
      <c r="D41" s="34" t="s">
        <v>73</v>
      </c>
      <c r="E41" s="42" t="str">
        <f t="shared" si="8"/>
        <v>S0103 - Imports by diplomatic missions other than Nepal and Bhutan</v>
      </c>
    </row>
    <row r="42" spans="1:5" ht="25.5" x14ac:dyDescent="0.2">
      <c r="A42" s="20">
        <v>9</v>
      </c>
      <c r="B42" s="18" t="s">
        <v>67</v>
      </c>
      <c r="C42" s="7" t="s">
        <v>74</v>
      </c>
      <c r="D42" s="33" t="s">
        <v>75</v>
      </c>
      <c r="E42" s="42" t="str">
        <f t="shared" si="8"/>
        <v>S0104 - Intermediary  trade  /  transit  trade,  i.e.,  third  country  export
passing through India</v>
      </c>
    </row>
    <row r="43" spans="1:5" ht="25.5" x14ac:dyDescent="0.2">
      <c r="A43" s="20">
        <v>9</v>
      </c>
      <c r="B43" s="18" t="s">
        <v>67</v>
      </c>
      <c r="C43" s="7" t="s">
        <v>76</v>
      </c>
      <c r="D43" s="33" t="s">
        <v>77</v>
      </c>
      <c r="E43" s="42" t="str">
        <f t="shared" si="8"/>
        <v>S0108 - Goods  acquired  under  merchanting  /  Payment  against  import
leg of merchanting trade*</v>
      </c>
    </row>
    <row r="44" spans="1:5" x14ac:dyDescent="0.2">
      <c r="A44" s="20">
        <v>9</v>
      </c>
      <c r="B44" s="18" t="s">
        <v>67</v>
      </c>
      <c r="C44" s="7" t="s">
        <v>78</v>
      </c>
      <c r="D44" s="34" t="s">
        <v>79</v>
      </c>
      <c r="E44" s="42" t="str">
        <f t="shared" si="8"/>
        <v>S0109 - Payments made for Imports from Nepal and Bhutan, if any</v>
      </c>
    </row>
    <row r="45" spans="1:5" x14ac:dyDescent="0.2">
      <c r="B45" s="18"/>
      <c r="C45" s="7"/>
      <c r="D45" s="6"/>
    </row>
    <row r="46" spans="1:5" ht="25.5" x14ac:dyDescent="0.2">
      <c r="A46" s="20">
        <v>10</v>
      </c>
      <c r="B46" s="18" t="s">
        <v>80</v>
      </c>
      <c r="C46" s="7" t="s">
        <v>81</v>
      </c>
      <c r="D46" s="33" t="s">
        <v>82</v>
      </c>
      <c r="E46" s="42" t="str">
        <f t="shared" ref="E46:E68" si="9">C46&amp;" - "&amp;D46</f>
        <v>S0201 - Payments   for   surplus   freight   /   passenger   fare   by   foreign
shipping companies operating in India</v>
      </c>
    </row>
    <row r="47" spans="1:5" ht="33.75" x14ac:dyDescent="0.2">
      <c r="A47" s="20">
        <v>10</v>
      </c>
      <c r="B47" s="18" t="s">
        <v>80</v>
      </c>
      <c r="C47" s="7" t="s">
        <v>83</v>
      </c>
      <c r="D47" s="33" t="s">
        <v>84</v>
      </c>
      <c r="E47" s="42" t="str">
        <f t="shared" si="9"/>
        <v>S0202 - Payment  for  operating  expenses  of  Indian  shipping  companies
operating abroad</v>
      </c>
    </row>
    <row r="48" spans="1:5" x14ac:dyDescent="0.2">
      <c r="A48" s="20">
        <v>10</v>
      </c>
      <c r="B48" s="18" t="s">
        <v>80</v>
      </c>
      <c r="C48" s="7" t="s">
        <v>85</v>
      </c>
      <c r="D48" s="34" t="s">
        <v>86</v>
      </c>
      <c r="E48" s="42" t="str">
        <f t="shared" si="9"/>
        <v>S0203 - Freight on imports - Shipping companies</v>
      </c>
    </row>
    <row r="49" spans="1:5" x14ac:dyDescent="0.2">
      <c r="A49" s="20">
        <v>10</v>
      </c>
      <c r="B49" s="18" t="s">
        <v>80</v>
      </c>
      <c r="C49" s="7" t="s">
        <v>87</v>
      </c>
      <c r="D49" s="34" t="s">
        <v>88</v>
      </c>
      <c r="E49" s="42" t="str">
        <f t="shared" si="9"/>
        <v>S0204 - Freight on exports - Shipping companies</v>
      </c>
    </row>
    <row r="50" spans="1:5" ht="25.5" x14ac:dyDescent="0.2">
      <c r="A50" s="20">
        <v>10</v>
      </c>
      <c r="B50" s="18" t="s">
        <v>80</v>
      </c>
      <c r="C50" s="7" t="s">
        <v>89</v>
      </c>
      <c r="D50" s="33" t="s">
        <v>90</v>
      </c>
      <c r="E50" s="42" t="str">
        <f t="shared" si="9"/>
        <v>S0205 - Operational  leasing  /  Rental  of  Vessels  (with  crew)  -Shipping
companies</v>
      </c>
    </row>
    <row r="51" spans="1:5" x14ac:dyDescent="0.2">
      <c r="A51" s="20">
        <v>10</v>
      </c>
      <c r="B51" s="18" t="s">
        <v>80</v>
      </c>
      <c r="C51" s="7" t="s">
        <v>91</v>
      </c>
      <c r="D51" s="34" t="s">
        <v>92</v>
      </c>
      <c r="E51" s="42" t="str">
        <f t="shared" si="9"/>
        <v>S0206 - Booking of passages abroad - Shipping companies</v>
      </c>
    </row>
    <row r="52" spans="1:5" ht="25.5" x14ac:dyDescent="0.2">
      <c r="A52" s="20">
        <v>10</v>
      </c>
      <c r="B52" s="18" t="s">
        <v>80</v>
      </c>
      <c r="C52" s="7" t="s">
        <v>93</v>
      </c>
      <c r="D52" s="33" t="s">
        <v>94</v>
      </c>
      <c r="E52" s="42" t="str">
        <f t="shared" si="9"/>
        <v>S0207 - Payments for surplus freight / passenger fare by foreign Airlines
companies operating in India</v>
      </c>
    </row>
    <row r="53" spans="1:5" ht="25.5" x14ac:dyDescent="0.2">
      <c r="A53" s="20">
        <v>10</v>
      </c>
      <c r="B53" s="18" t="s">
        <v>80</v>
      </c>
      <c r="C53" s="7" t="s">
        <v>95</v>
      </c>
      <c r="D53" s="33" t="s">
        <v>96</v>
      </c>
      <c r="E53" s="42" t="str">
        <f t="shared" si="9"/>
        <v>S0208 - Operating   expenses   of   Indian   Airlines   companies   operating
abroad</v>
      </c>
    </row>
    <row r="54" spans="1:5" x14ac:dyDescent="0.2">
      <c r="A54" s="20">
        <v>10</v>
      </c>
      <c r="B54" s="18" t="s">
        <v>80</v>
      </c>
      <c r="C54" s="7" t="s">
        <v>97</v>
      </c>
      <c r="D54" s="34" t="s">
        <v>98</v>
      </c>
      <c r="E54" s="42" t="str">
        <f t="shared" si="9"/>
        <v>S0209 - Freight on imports - Airlines companies</v>
      </c>
    </row>
    <row r="55" spans="1:5" x14ac:dyDescent="0.2">
      <c r="A55" s="20">
        <v>10</v>
      </c>
      <c r="B55" s="18" t="s">
        <v>80</v>
      </c>
      <c r="C55" s="7" t="s">
        <v>99</v>
      </c>
      <c r="D55" s="34" t="s">
        <v>100</v>
      </c>
      <c r="E55" s="42" t="str">
        <f t="shared" si="9"/>
        <v>S0210 - Freight on exports - Airlines companies</v>
      </c>
    </row>
    <row r="56" spans="1:5" ht="25.5" x14ac:dyDescent="0.2">
      <c r="A56" s="20">
        <v>10</v>
      </c>
      <c r="B56" s="18" t="s">
        <v>80</v>
      </c>
      <c r="C56" s="12" t="s">
        <v>101</v>
      </c>
      <c r="D56" s="36" t="s">
        <v>102</v>
      </c>
      <c r="E56" s="42" t="str">
        <f t="shared" si="9"/>
        <v>S0211 - Operational  leasing  /  Rental  of  Vessels  (with  crew)  -  Airline
companies</v>
      </c>
    </row>
    <row r="57" spans="1:5" x14ac:dyDescent="0.2">
      <c r="A57" s="20">
        <v>10</v>
      </c>
      <c r="B57" s="19" t="s">
        <v>80</v>
      </c>
      <c r="C57" s="13" t="s">
        <v>103</v>
      </c>
      <c r="D57" s="37" t="s">
        <v>104</v>
      </c>
      <c r="E57" s="42" t="str">
        <f t="shared" si="9"/>
        <v>S0212 - Booking of passages abroad - Airlines companies</v>
      </c>
    </row>
    <row r="58" spans="1:5" ht="25.5" x14ac:dyDescent="0.2">
      <c r="A58" s="20">
        <v>10</v>
      </c>
      <c r="B58" s="19" t="s">
        <v>80</v>
      </c>
      <c r="C58" s="7" t="s">
        <v>105</v>
      </c>
      <c r="D58" s="33" t="s">
        <v>106</v>
      </c>
      <c r="E58" s="42" t="str">
        <f t="shared" si="9"/>
        <v>S0214 - Payments on account of stevedoring, demurrage, port handling
charges etc.(Shipping companies)</v>
      </c>
    </row>
    <row r="59" spans="1:5" ht="25.5" x14ac:dyDescent="0.2">
      <c r="A59" s="20">
        <v>10</v>
      </c>
      <c r="B59" s="19" t="s">
        <v>80</v>
      </c>
      <c r="C59" s="7" t="s">
        <v>107</v>
      </c>
      <c r="D59" s="33" t="s">
        <v>108</v>
      </c>
      <c r="E59" s="42" t="str">
        <f t="shared" si="9"/>
        <v>S0215 - Payments on account of stevedoring, demurrage, port handling
charges, etc.(Airlines companies)</v>
      </c>
    </row>
    <row r="60" spans="1:5" x14ac:dyDescent="0.2">
      <c r="A60" s="20">
        <v>10</v>
      </c>
      <c r="B60" s="19" t="s">
        <v>80</v>
      </c>
      <c r="C60" s="7" t="s">
        <v>109</v>
      </c>
      <c r="D60" s="34" t="s">
        <v>110</v>
      </c>
      <c r="E60" s="42" t="str">
        <f t="shared" si="9"/>
        <v>S0216 - Payments for Passenger - Shipping companies</v>
      </c>
    </row>
    <row r="61" spans="1:5" x14ac:dyDescent="0.2">
      <c r="A61" s="20">
        <v>10</v>
      </c>
      <c r="B61" s="19" t="s">
        <v>80</v>
      </c>
      <c r="C61" s="7" t="s">
        <v>111</v>
      </c>
      <c r="D61" s="34" t="s">
        <v>112</v>
      </c>
      <c r="E61" s="42" t="str">
        <f t="shared" si="9"/>
        <v>S0217 - Other payments by Shipping companies</v>
      </c>
    </row>
    <row r="62" spans="1:5" x14ac:dyDescent="0.2">
      <c r="A62" s="20">
        <v>10</v>
      </c>
      <c r="B62" s="19" t="s">
        <v>80</v>
      </c>
      <c r="C62" s="7" t="s">
        <v>113</v>
      </c>
      <c r="D62" s="34" t="s">
        <v>114</v>
      </c>
      <c r="E62" s="42" t="str">
        <f t="shared" si="9"/>
        <v>S0218 - Payments for Passenger - Airlines companies</v>
      </c>
    </row>
    <row r="63" spans="1:5" x14ac:dyDescent="0.2">
      <c r="A63" s="20">
        <v>10</v>
      </c>
      <c r="B63" s="19" t="s">
        <v>80</v>
      </c>
      <c r="C63" s="7" t="s">
        <v>115</v>
      </c>
      <c r="D63" s="34" t="s">
        <v>116</v>
      </c>
      <c r="E63" s="42" t="str">
        <f t="shared" si="9"/>
        <v>S0219 - Other Payments by Airlines companies</v>
      </c>
    </row>
    <row r="64" spans="1:5" ht="38.25" x14ac:dyDescent="0.2">
      <c r="A64" s="20">
        <v>10</v>
      </c>
      <c r="B64" s="19" t="s">
        <v>80</v>
      </c>
      <c r="C64" s="4" t="s">
        <v>117</v>
      </c>
      <c r="D64" s="33" t="s">
        <v>118</v>
      </c>
      <c r="E64" s="42" t="str">
        <f t="shared" si="9"/>
        <v>S0220 - Payments on account of freight under other modes of transport (Internal  Waterways,  Roadways,  Railways,  Pipeline  transports
and others)</v>
      </c>
    </row>
    <row r="65" spans="1:5" ht="38.25" x14ac:dyDescent="0.2">
      <c r="A65" s="20">
        <v>10</v>
      </c>
      <c r="B65" s="19" t="s">
        <v>80</v>
      </c>
      <c r="C65" s="4" t="s">
        <v>119</v>
      </c>
      <c r="D65" s="33" t="s">
        <v>120</v>
      </c>
      <c r="E65" s="42" t="str">
        <f t="shared" si="9"/>
        <v>S0221 - Payments  on  account of  passenger  fare  under  other  modes  of transport  (Internal  Waterways,  Roadways,  Railways,  Pipeline
transports and others)</v>
      </c>
    </row>
    <row r="66" spans="1:5" x14ac:dyDescent="0.2">
      <c r="A66" s="20">
        <v>10</v>
      </c>
      <c r="B66" s="19" t="s">
        <v>80</v>
      </c>
      <c r="C66" s="7" t="s">
        <v>121</v>
      </c>
      <c r="D66" s="34" t="s">
        <v>122</v>
      </c>
      <c r="E66" s="42" t="str">
        <f t="shared" si="9"/>
        <v>S0222 - Postal &amp; Courier services by Air</v>
      </c>
    </row>
    <row r="67" spans="1:5" x14ac:dyDescent="0.2">
      <c r="A67" s="20">
        <v>10</v>
      </c>
      <c r="B67" s="19" t="s">
        <v>80</v>
      </c>
      <c r="C67" s="7" t="s">
        <v>123</v>
      </c>
      <c r="D67" s="34" t="s">
        <v>124</v>
      </c>
      <c r="E67" s="42" t="str">
        <f t="shared" si="9"/>
        <v>S0223 - Postal &amp; Courier services by Sea</v>
      </c>
    </row>
    <row r="68" spans="1:5" x14ac:dyDescent="0.2">
      <c r="A68" s="20">
        <v>10</v>
      </c>
      <c r="B68" s="19" t="s">
        <v>80</v>
      </c>
      <c r="C68" s="7" t="s">
        <v>125</v>
      </c>
      <c r="D68" s="34" t="s">
        <v>126</v>
      </c>
      <c r="E68" s="42" t="str">
        <f t="shared" si="9"/>
        <v>S0224 - Postal &amp; Courier services by others</v>
      </c>
    </row>
    <row r="69" spans="1:5" x14ac:dyDescent="0.2">
      <c r="B69" s="19"/>
      <c r="C69" s="7"/>
      <c r="D69" s="6"/>
    </row>
    <row r="70" spans="1:5" x14ac:dyDescent="0.2">
      <c r="A70" s="20">
        <v>11</v>
      </c>
      <c r="B70" s="18" t="s">
        <v>127</v>
      </c>
      <c r="C70" s="7" t="s">
        <v>128</v>
      </c>
      <c r="D70" s="34" t="s">
        <v>129</v>
      </c>
      <c r="E70" s="42" t="str">
        <f t="shared" ref="E70:E74" si="10">C70&amp;" - "&amp;D70</f>
        <v>S0301 - Business travel.</v>
      </c>
    </row>
    <row r="71" spans="1:5" x14ac:dyDescent="0.2">
      <c r="A71" s="20">
        <v>11</v>
      </c>
      <c r="B71" s="18" t="s">
        <v>127</v>
      </c>
      <c r="C71" s="7" t="s">
        <v>130</v>
      </c>
      <c r="D71" s="34" t="s">
        <v>131</v>
      </c>
      <c r="E71" s="42" t="str">
        <f t="shared" si="10"/>
        <v>S0303 - Travel for pilgrimage</v>
      </c>
    </row>
    <row r="72" spans="1:5" x14ac:dyDescent="0.2">
      <c r="A72" s="20">
        <v>11</v>
      </c>
      <c r="B72" s="18" t="s">
        <v>127</v>
      </c>
      <c r="C72" s="7" t="s">
        <v>132</v>
      </c>
      <c r="D72" s="34" t="s">
        <v>133</v>
      </c>
      <c r="E72" s="42" t="str">
        <f t="shared" si="10"/>
        <v>S0304 - Travel for medical treatment</v>
      </c>
    </row>
    <row r="73" spans="1:5" x14ac:dyDescent="0.2">
      <c r="A73" s="20">
        <v>11</v>
      </c>
      <c r="B73" s="18" t="s">
        <v>127</v>
      </c>
      <c r="C73" s="7" t="s">
        <v>134</v>
      </c>
      <c r="D73" s="34" t="s">
        <v>135</v>
      </c>
      <c r="E73" s="42" t="str">
        <f t="shared" si="10"/>
        <v>S0305 - Travel for education (including fees, hostel expenses etc.)</v>
      </c>
    </row>
    <row r="74" spans="1:5" ht="33.75" x14ac:dyDescent="0.2">
      <c r="A74" s="20">
        <v>11</v>
      </c>
      <c r="B74" s="18" t="s">
        <v>127</v>
      </c>
      <c r="C74" s="7" t="s">
        <v>136</v>
      </c>
      <c r="D74" s="33" t="s">
        <v>137</v>
      </c>
      <c r="E74" s="42" t="str">
        <f t="shared" si="10"/>
        <v>S0306 - Other  travel  (including  holiday  trips  and  payments  for  settling
international credit cards transactions)</v>
      </c>
    </row>
    <row r="75" spans="1:5" x14ac:dyDescent="0.2">
      <c r="B75" s="19"/>
      <c r="C75" s="7"/>
      <c r="D75" s="5"/>
    </row>
    <row r="76" spans="1:5" ht="25.5" x14ac:dyDescent="0.2">
      <c r="A76" s="20">
        <v>12</v>
      </c>
      <c r="B76" s="18" t="s">
        <v>138</v>
      </c>
      <c r="C76" s="7" t="s">
        <v>139</v>
      </c>
      <c r="D76" s="33" t="s">
        <v>140</v>
      </c>
      <c r="E76" s="42" t="str">
        <f t="shared" ref="E76:E77" si="11">C76&amp;" - "&amp;D76</f>
        <v>S0501 - Construction of  projects abroad  by  Indian  companies  including
import of goods at project site abroad</v>
      </c>
    </row>
    <row r="77" spans="1:5" ht="25.5" x14ac:dyDescent="0.2">
      <c r="A77" s="20">
        <v>12</v>
      </c>
      <c r="B77" s="18" t="s">
        <v>138</v>
      </c>
      <c r="C77" s="7" t="s">
        <v>141</v>
      </c>
      <c r="D77" s="33" t="s">
        <v>142</v>
      </c>
      <c r="E77" s="42" t="str">
        <f t="shared" si="11"/>
        <v>S0502 - cost   of   construction   etc.   of   projects   executed   by   foreign
companies in India.</v>
      </c>
    </row>
    <row r="78" spans="1:5" x14ac:dyDescent="0.2">
      <c r="B78" s="15"/>
      <c r="C78" s="7"/>
      <c r="D78" s="5"/>
    </row>
    <row r="79" spans="1:5" ht="22.5" x14ac:dyDescent="0.2">
      <c r="A79" s="20">
        <v>13</v>
      </c>
      <c r="B79" s="24" t="s">
        <v>143</v>
      </c>
      <c r="C79" s="7" t="s">
        <v>144</v>
      </c>
      <c r="D79" s="34" t="s">
        <v>145</v>
      </c>
      <c r="E79" s="42" t="str">
        <f t="shared" ref="E79:E81" si="12">C79&amp;" - "&amp;D79</f>
        <v>S0601 - Life Insurance premium except term insurance</v>
      </c>
    </row>
    <row r="80" spans="1:5" ht="12.75" customHeight="1" x14ac:dyDescent="0.2">
      <c r="A80" s="20">
        <v>13</v>
      </c>
      <c r="B80" s="24" t="s">
        <v>143</v>
      </c>
      <c r="C80" s="7" t="s">
        <v>146</v>
      </c>
      <c r="D80" s="34" t="s">
        <v>147</v>
      </c>
      <c r="E80" s="42" t="str">
        <f t="shared" si="12"/>
        <v>S0602 - Freight insurance - relating to import &amp; export of goods</v>
      </c>
    </row>
    <row r="81" spans="1:5" ht="25.5" x14ac:dyDescent="0.2">
      <c r="A81" s="20">
        <v>13</v>
      </c>
      <c r="B81" s="24" t="s">
        <v>143</v>
      </c>
      <c r="C81" s="7" t="s">
        <v>148</v>
      </c>
      <c r="D81" s="33" t="s">
        <v>149</v>
      </c>
      <c r="E81" s="42" t="str">
        <f t="shared" si="12"/>
        <v>S0603 - Other    general    insurance    premium    including    reinsurance
premium; and term life insurance premium</v>
      </c>
    </row>
    <row r="82" spans="1:5" x14ac:dyDescent="0.2">
      <c r="B82" s="14"/>
      <c r="C82" s="7"/>
      <c r="D82" s="5"/>
    </row>
    <row r="83" spans="1:5" ht="22.5" x14ac:dyDescent="0.2">
      <c r="A83" s="20">
        <v>13</v>
      </c>
      <c r="B83" s="18" t="s">
        <v>143</v>
      </c>
      <c r="C83" s="7" t="s">
        <v>150</v>
      </c>
      <c r="D83" s="34" t="s">
        <v>151</v>
      </c>
      <c r="E83" s="42" t="str">
        <f t="shared" ref="E83:E89" si="13">C83&amp;" - "&amp;D83</f>
        <v>S0605 - Auxiliary services including commission on insurance</v>
      </c>
    </row>
    <row r="84" spans="1:5" ht="25.5" x14ac:dyDescent="0.2">
      <c r="A84" s="20">
        <v>13</v>
      </c>
      <c r="B84" s="18" t="s">
        <v>143</v>
      </c>
      <c r="C84" s="7" t="s">
        <v>152</v>
      </c>
      <c r="D84" s="33" t="s">
        <v>153</v>
      </c>
      <c r="E84" s="42" t="str">
        <f t="shared" si="13"/>
        <v>S0607 - Insurance   claim   Settlement   of   non-life   insurance;   and   life
insurance (only term insurance)</v>
      </c>
    </row>
    <row r="85" spans="1:5" ht="22.5" x14ac:dyDescent="0.2">
      <c r="A85" s="20">
        <v>13</v>
      </c>
      <c r="B85" s="18" t="s">
        <v>143</v>
      </c>
      <c r="C85" s="7" t="s">
        <v>154</v>
      </c>
      <c r="D85" s="34" t="s">
        <v>155</v>
      </c>
      <c r="E85" s="42" t="str">
        <f t="shared" si="13"/>
        <v>S0608 - Life Insurance Claim Settlements</v>
      </c>
    </row>
    <row r="86" spans="1:5" ht="22.5" x14ac:dyDescent="0.2">
      <c r="A86" s="20">
        <v>13</v>
      </c>
      <c r="B86" s="18" t="s">
        <v>143</v>
      </c>
      <c r="C86" s="7" t="s">
        <v>156</v>
      </c>
      <c r="D86" s="34" t="s">
        <v>157</v>
      </c>
      <c r="E86" s="42" t="str">
        <f t="shared" si="13"/>
        <v>S0609 - Standardised guarantee services</v>
      </c>
    </row>
    <row r="87" spans="1:5" ht="22.5" x14ac:dyDescent="0.2">
      <c r="A87" s="20">
        <v>13</v>
      </c>
      <c r="B87" s="18" t="s">
        <v>143</v>
      </c>
      <c r="C87" s="7" t="s">
        <v>158</v>
      </c>
      <c r="D87" s="34" t="s">
        <v>159</v>
      </c>
      <c r="E87" s="42" t="str">
        <f t="shared" si="13"/>
        <v>S0610 - Premium for pension funds</v>
      </c>
    </row>
    <row r="88" spans="1:5" ht="33.75" x14ac:dyDescent="0.2">
      <c r="A88" s="20">
        <v>13</v>
      </c>
      <c r="B88" s="18" t="s">
        <v>143</v>
      </c>
      <c r="C88" s="4" t="s">
        <v>160</v>
      </c>
      <c r="D88" s="34" t="s">
        <v>161</v>
      </c>
      <c r="E88" s="42" t="str">
        <f t="shared" si="13"/>
        <v>S0611 - Periodic  pension  entitlements  e.g.  monthly  quarterly  or  yearly payments of pension amounts by Indian Pension Fund Compa</v>
      </c>
    </row>
    <row r="89" spans="1:5" ht="22.5" x14ac:dyDescent="0.2">
      <c r="A89" s="20">
        <v>13</v>
      </c>
      <c r="B89" s="18" t="s">
        <v>143</v>
      </c>
      <c r="C89" s="12" t="s">
        <v>162</v>
      </c>
      <c r="D89" s="38" t="s">
        <v>163</v>
      </c>
      <c r="E89" s="42" t="str">
        <f t="shared" si="13"/>
        <v>S0612 - Invoking of standardised guarantees</v>
      </c>
    </row>
    <row r="90" spans="1:5" x14ac:dyDescent="0.2">
      <c r="B90" s="19"/>
      <c r="C90" s="22"/>
      <c r="D90" s="25"/>
    </row>
    <row r="91" spans="1:5" ht="25.5" x14ac:dyDescent="0.2">
      <c r="A91" s="20">
        <v>14</v>
      </c>
      <c r="B91" s="19" t="s">
        <v>164</v>
      </c>
      <c r="C91" s="13" t="s">
        <v>165</v>
      </c>
      <c r="D91" s="39" t="s">
        <v>166</v>
      </c>
      <c r="E91" s="42" t="str">
        <f t="shared" ref="E91:E93" si="14">C91&amp;" - "&amp;D91</f>
        <v>S0701 - Financial   intermediation,   except   investment   banking   -   Bank
charges, collection charges, LC charges etc.</v>
      </c>
    </row>
    <row r="92" spans="1:5" x14ac:dyDescent="0.2">
      <c r="A92" s="20">
        <v>14</v>
      </c>
      <c r="B92" s="19" t="s">
        <v>164</v>
      </c>
      <c r="C92" s="7" t="s">
        <v>167</v>
      </c>
      <c r="D92" s="34" t="s">
        <v>168</v>
      </c>
      <c r="E92" s="42" t="str">
        <f t="shared" si="14"/>
        <v>S0702 - Investment banking - brokerage, under writing commission etc.</v>
      </c>
    </row>
    <row r="93" spans="1:5" ht="25.5" x14ac:dyDescent="0.2">
      <c r="A93" s="20">
        <v>14</v>
      </c>
      <c r="B93" s="19" t="s">
        <v>164</v>
      </c>
      <c r="C93" s="7" t="s">
        <v>169</v>
      </c>
      <c r="D93" s="33" t="s">
        <v>170</v>
      </c>
      <c r="E93" s="42" t="str">
        <f t="shared" si="14"/>
        <v>S0703 - Auxiliary  services  -  charges  on  operation  &amp;  regulatory  fees,
custodial services, depository services etc.</v>
      </c>
    </row>
    <row r="94" spans="1:5" x14ac:dyDescent="0.2">
      <c r="B94" s="19"/>
      <c r="C94" s="7"/>
      <c r="D94" s="5"/>
    </row>
    <row r="95" spans="1:5" ht="33.75" x14ac:dyDescent="0.2">
      <c r="A95" s="20">
        <v>15</v>
      </c>
      <c r="B95" s="18" t="s">
        <v>171</v>
      </c>
      <c r="C95" s="4" t="s">
        <v>172</v>
      </c>
      <c r="D95" s="35" t="s">
        <v>173</v>
      </c>
      <c r="E95" s="42" t="str">
        <f t="shared" ref="E95:E103" si="15">C95&amp;" - "&amp;D95</f>
        <v>S0801 - Hardware consultancy / implementation</v>
      </c>
    </row>
    <row r="96" spans="1:5" ht="33.75" x14ac:dyDescent="0.2">
      <c r="A96" s="20">
        <v>15</v>
      </c>
      <c r="B96" s="18" t="s">
        <v>171</v>
      </c>
      <c r="C96" s="7" t="s">
        <v>174</v>
      </c>
      <c r="D96" s="34" t="s">
        <v>175</v>
      </c>
      <c r="E96" s="42" t="str">
        <f t="shared" si="15"/>
        <v>S0802 - Software consultancy / implementation</v>
      </c>
    </row>
    <row r="97" spans="1:5" ht="33.75" x14ac:dyDescent="0.2">
      <c r="A97" s="20">
        <v>15</v>
      </c>
      <c r="B97" s="18" t="s">
        <v>171</v>
      </c>
      <c r="C97" s="7" t="s">
        <v>176</v>
      </c>
      <c r="D97" s="34" t="s">
        <v>177</v>
      </c>
      <c r="E97" s="42" t="str">
        <f t="shared" si="15"/>
        <v>S0803 - Data base, data processing charges</v>
      </c>
    </row>
    <row r="98" spans="1:5" ht="33.75" x14ac:dyDescent="0.2">
      <c r="A98" s="20">
        <v>15</v>
      </c>
      <c r="B98" s="18" t="s">
        <v>171</v>
      </c>
      <c r="C98" s="7" t="s">
        <v>178</v>
      </c>
      <c r="D98" s="34" t="s">
        <v>179</v>
      </c>
      <c r="E98" s="42" t="str">
        <f t="shared" si="15"/>
        <v>S0804 - Repair and maintenance of computer and software</v>
      </c>
    </row>
    <row r="99" spans="1:5" ht="33.75" x14ac:dyDescent="0.2">
      <c r="A99" s="20">
        <v>15</v>
      </c>
      <c r="B99" s="18" t="s">
        <v>171</v>
      </c>
      <c r="C99" s="7" t="s">
        <v>180</v>
      </c>
      <c r="D99" s="34" t="s">
        <v>181</v>
      </c>
      <c r="E99" s="42" t="str">
        <f t="shared" si="15"/>
        <v>S0805 - News agency services</v>
      </c>
    </row>
    <row r="100" spans="1:5" ht="33.75" x14ac:dyDescent="0.2">
      <c r="A100" s="20">
        <v>15</v>
      </c>
      <c r="B100" s="18" t="s">
        <v>171</v>
      </c>
      <c r="C100" s="7" t="s">
        <v>182</v>
      </c>
      <c r="D100" s="33" t="s">
        <v>183</v>
      </c>
      <c r="E100" s="42" t="str">
        <f t="shared" si="15"/>
        <v>S0806 - Other    information    services-    Subscription    to    newspapers,
periodicals</v>
      </c>
    </row>
    <row r="101" spans="1:5" ht="33.75" x14ac:dyDescent="0.2">
      <c r="A101" s="20">
        <v>15</v>
      </c>
      <c r="B101" s="18" t="s">
        <v>171</v>
      </c>
      <c r="C101" s="7" t="s">
        <v>184</v>
      </c>
      <c r="D101" s="34" t="s">
        <v>185</v>
      </c>
      <c r="E101" s="42" t="str">
        <f t="shared" si="15"/>
        <v>S0807 - Off-site software imports</v>
      </c>
    </row>
    <row r="102" spans="1:5" ht="33.75" x14ac:dyDescent="0.2">
      <c r="A102" s="20">
        <v>15</v>
      </c>
      <c r="B102" s="18" t="s">
        <v>171</v>
      </c>
      <c r="C102" s="7" t="s">
        <v>186</v>
      </c>
      <c r="D102" s="33" t="s">
        <v>187</v>
      </c>
      <c r="E102" s="42" t="str">
        <f t="shared" si="15"/>
        <v>S0808 - Telecommunication  services  including  electronic  mail  services
and voice mail services</v>
      </c>
    </row>
    <row r="103" spans="1:5" ht="33.75" x14ac:dyDescent="0.2">
      <c r="A103" s="20">
        <v>15</v>
      </c>
      <c r="B103" s="18" t="s">
        <v>171</v>
      </c>
      <c r="C103" s="7" t="s">
        <v>188</v>
      </c>
      <c r="D103" s="34" t="s">
        <v>189</v>
      </c>
      <c r="E103" s="42" t="str">
        <f t="shared" si="15"/>
        <v>S0809 - Satellite services including space shuttle and rockets etc.</v>
      </c>
    </row>
    <row r="104" spans="1:5" x14ac:dyDescent="0.2">
      <c r="B104" s="11"/>
      <c r="C104" s="7"/>
      <c r="D104" s="6"/>
    </row>
    <row r="105" spans="1:5" x14ac:dyDescent="0.2">
      <c r="B105" s="11"/>
      <c r="C105" s="7"/>
      <c r="D105" s="6"/>
    </row>
    <row r="106" spans="1:5" ht="22.5" x14ac:dyDescent="0.2">
      <c r="A106" s="20">
        <v>16</v>
      </c>
      <c r="B106" s="18" t="s">
        <v>190</v>
      </c>
      <c r="C106" s="4" t="s">
        <v>191</v>
      </c>
      <c r="D106" s="35" t="s">
        <v>192</v>
      </c>
      <c r="E106" s="42" t="str">
        <f t="shared" ref="E106:E107" si="16">C106&amp;" - "&amp;D106</f>
        <v>S0901 - Franchises services</v>
      </c>
    </row>
    <row r="107" spans="1:5" ht="33.75" x14ac:dyDescent="0.2">
      <c r="A107" s="20">
        <v>16</v>
      </c>
      <c r="B107" s="18" t="s">
        <v>190</v>
      </c>
      <c r="C107" s="4" t="s">
        <v>193</v>
      </c>
      <c r="D107" s="34" t="s">
        <v>194</v>
      </c>
      <c r="E107" s="42" t="str">
        <f t="shared" si="16"/>
        <v>S0902 - Payment for use, through  licensing  arrangements,  of produced originals or prototypes (such as manuscripts and films), patents, copyrights, trademarks and industrial processes etc.</v>
      </c>
    </row>
    <row r="108" spans="1:5" x14ac:dyDescent="0.2">
      <c r="B108" s="18"/>
      <c r="C108" s="10"/>
      <c r="D108" s="16"/>
    </row>
    <row r="109" spans="1:5" x14ac:dyDescent="0.2">
      <c r="A109" s="20">
        <v>17</v>
      </c>
      <c r="B109" s="26" t="s">
        <v>195</v>
      </c>
      <c r="C109" s="27" t="s">
        <v>196</v>
      </c>
      <c r="D109" s="40" t="s">
        <v>197</v>
      </c>
      <c r="E109" s="42" t="str">
        <f t="shared" ref="E109:E129" si="17">C109&amp;" - "&amp;D109</f>
        <v>S1002 - Trade related services - commission on exports / imports</v>
      </c>
    </row>
    <row r="110" spans="1:5" ht="38.25" x14ac:dyDescent="0.2">
      <c r="A110" s="20">
        <v>17</v>
      </c>
      <c r="B110" s="26" t="s">
        <v>195</v>
      </c>
      <c r="C110" s="28" t="s">
        <v>198</v>
      </c>
      <c r="D110" s="41" t="s">
        <v>199</v>
      </c>
      <c r="E110" s="42" t="str">
        <f t="shared" si="17"/>
        <v>S1003 - Operational   leasing   services   (other   than   financial   leasing) without    operating    crew,    including    charter    hire-    Airlines
companies</v>
      </c>
    </row>
    <row r="111" spans="1:5" x14ac:dyDescent="0.2">
      <c r="A111" s="20">
        <v>17</v>
      </c>
      <c r="B111" s="26" t="s">
        <v>195</v>
      </c>
      <c r="C111" s="27" t="s">
        <v>200</v>
      </c>
      <c r="D111" s="40" t="s">
        <v>201</v>
      </c>
      <c r="E111" s="42" t="str">
        <f t="shared" si="17"/>
        <v>S1004 - Legal services</v>
      </c>
    </row>
    <row r="112" spans="1:5" x14ac:dyDescent="0.2">
      <c r="A112" s="20">
        <v>17</v>
      </c>
      <c r="B112" s="26" t="s">
        <v>195</v>
      </c>
      <c r="C112" s="27" t="s">
        <v>202</v>
      </c>
      <c r="D112" s="40" t="s">
        <v>203</v>
      </c>
      <c r="E112" s="42" t="str">
        <f t="shared" si="17"/>
        <v>S1005 - Accounting, auditing, book-keeping services</v>
      </c>
    </row>
    <row r="113" spans="1:5" ht="25.5" x14ac:dyDescent="0.2">
      <c r="A113" s="20">
        <v>17</v>
      </c>
      <c r="B113" s="26" t="s">
        <v>195</v>
      </c>
      <c r="C113" s="27" t="s">
        <v>204</v>
      </c>
      <c r="D113" s="41" t="s">
        <v>205</v>
      </c>
      <c r="E113" s="42" t="str">
        <f t="shared" si="17"/>
        <v>S1006 - Business   and  management   consultancy  and   public   relations
services</v>
      </c>
    </row>
    <row r="114" spans="1:5" x14ac:dyDescent="0.2">
      <c r="A114" s="20">
        <v>17</v>
      </c>
      <c r="B114" s="26" t="s">
        <v>195</v>
      </c>
      <c r="C114" s="27" t="s">
        <v>206</v>
      </c>
      <c r="D114" s="40" t="s">
        <v>207</v>
      </c>
      <c r="E114" s="42" t="str">
        <f t="shared" si="17"/>
        <v>S1007 - Advertising, trade fair service</v>
      </c>
    </row>
    <row r="115" spans="1:5" x14ac:dyDescent="0.2">
      <c r="A115" s="20">
        <v>17</v>
      </c>
      <c r="B115" s="26" t="s">
        <v>195</v>
      </c>
      <c r="C115" s="27" t="s">
        <v>208</v>
      </c>
      <c r="D115" s="40" t="s">
        <v>209</v>
      </c>
      <c r="E115" s="42" t="str">
        <f t="shared" si="17"/>
        <v>S1008 - Research &amp; Development services</v>
      </c>
    </row>
    <row r="116" spans="1:5" x14ac:dyDescent="0.2">
      <c r="A116" s="20">
        <v>17</v>
      </c>
      <c r="B116" s="26" t="s">
        <v>195</v>
      </c>
      <c r="C116" s="27" t="s">
        <v>210</v>
      </c>
      <c r="D116" s="40" t="s">
        <v>211</v>
      </c>
      <c r="E116" s="42" t="str">
        <f t="shared" si="17"/>
        <v>S1009 - Architectural services</v>
      </c>
    </row>
    <row r="117" spans="1:5" ht="33.75" x14ac:dyDescent="0.2">
      <c r="A117" s="20">
        <v>17</v>
      </c>
      <c r="B117" s="26" t="s">
        <v>195</v>
      </c>
      <c r="C117" s="27" t="s">
        <v>212</v>
      </c>
      <c r="D117" s="41" t="s">
        <v>213</v>
      </c>
      <c r="E117" s="42" t="str">
        <f t="shared" si="17"/>
        <v>S1010 - Agricultural  services  like  protection  against  insects  &amp;  disease,
increasing of harvest yields, forestry services.</v>
      </c>
    </row>
    <row r="118" spans="1:5" x14ac:dyDescent="0.2">
      <c r="A118" s="20">
        <v>17</v>
      </c>
      <c r="B118" s="26" t="s">
        <v>195</v>
      </c>
      <c r="C118" s="27" t="s">
        <v>214</v>
      </c>
      <c r="D118" s="40" t="s">
        <v>215</v>
      </c>
      <c r="E118" s="42" t="str">
        <f t="shared" si="17"/>
        <v>S1011 - Payments for maintenance of offices abroad</v>
      </c>
    </row>
    <row r="119" spans="1:5" x14ac:dyDescent="0.2">
      <c r="A119" s="20">
        <v>17</v>
      </c>
      <c r="B119" s="26" t="s">
        <v>195</v>
      </c>
      <c r="C119" s="27" t="s">
        <v>216</v>
      </c>
      <c r="D119" s="40" t="s">
        <v>217</v>
      </c>
      <c r="E119" s="42" t="str">
        <f t="shared" si="17"/>
        <v>S1013 - Environmental Services</v>
      </c>
    </row>
    <row r="120" spans="1:5" x14ac:dyDescent="0.2">
      <c r="A120" s="20">
        <v>17</v>
      </c>
      <c r="B120" s="26" t="s">
        <v>195</v>
      </c>
      <c r="C120" s="27" t="s">
        <v>218</v>
      </c>
      <c r="D120" s="40" t="s">
        <v>219</v>
      </c>
      <c r="E120" s="42" t="str">
        <f t="shared" si="17"/>
        <v>S1014 - Engineering Services</v>
      </c>
    </row>
    <row r="121" spans="1:5" x14ac:dyDescent="0.2">
      <c r="A121" s="20">
        <v>17</v>
      </c>
      <c r="B121" s="26" t="s">
        <v>195</v>
      </c>
      <c r="C121" s="27" t="s">
        <v>220</v>
      </c>
      <c r="D121" s="40" t="s">
        <v>221</v>
      </c>
      <c r="E121" s="42" t="str">
        <f t="shared" si="17"/>
        <v>S1015 - Tax consulting services</v>
      </c>
    </row>
    <row r="122" spans="1:5" x14ac:dyDescent="0.2">
      <c r="A122" s="20">
        <v>17</v>
      </c>
      <c r="B122" s="26" t="s">
        <v>195</v>
      </c>
      <c r="C122" s="27" t="s">
        <v>222</v>
      </c>
      <c r="D122" s="40" t="s">
        <v>223</v>
      </c>
      <c r="E122" s="42" t="str">
        <f t="shared" si="17"/>
        <v>S1016 - Market research and public opinion polling service</v>
      </c>
    </row>
    <row r="123" spans="1:5" x14ac:dyDescent="0.2">
      <c r="A123" s="20">
        <v>17</v>
      </c>
      <c r="B123" s="26" t="s">
        <v>195</v>
      </c>
      <c r="C123" s="27" t="s">
        <v>224</v>
      </c>
      <c r="D123" s="40" t="s">
        <v>225</v>
      </c>
      <c r="E123" s="42" t="str">
        <f t="shared" si="17"/>
        <v>S1017 - Publishing and printing services</v>
      </c>
    </row>
    <row r="124" spans="1:5" ht="25.5" x14ac:dyDescent="0.2">
      <c r="A124" s="20">
        <v>17</v>
      </c>
      <c r="B124" s="26" t="s">
        <v>195</v>
      </c>
      <c r="C124" s="27" t="s">
        <v>226</v>
      </c>
      <c r="D124" s="41" t="s">
        <v>227</v>
      </c>
      <c r="E124" s="42" t="str">
        <f t="shared" si="17"/>
        <v>S1018 - Mining  services like  on-site processing services analysis of ores
etc.</v>
      </c>
    </row>
    <row r="125" spans="1:5" x14ac:dyDescent="0.2">
      <c r="A125" s="20">
        <v>17</v>
      </c>
      <c r="B125" s="26" t="s">
        <v>195</v>
      </c>
      <c r="C125" s="27" t="s">
        <v>228</v>
      </c>
      <c r="D125" s="40" t="s">
        <v>229</v>
      </c>
      <c r="E125" s="42" t="str">
        <f t="shared" si="17"/>
        <v>S1020 - Commission agent services</v>
      </c>
    </row>
    <row r="126" spans="1:5" x14ac:dyDescent="0.2">
      <c r="A126" s="20">
        <v>17</v>
      </c>
      <c r="B126" s="26" t="s">
        <v>195</v>
      </c>
      <c r="C126" s="27" t="s">
        <v>230</v>
      </c>
      <c r="D126" s="40" t="s">
        <v>231</v>
      </c>
      <c r="E126" s="42" t="str">
        <f t="shared" si="17"/>
        <v>S1021 - Wholesale and retailing trade services.</v>
      </c>
    </row>
    <row r="127" spans="1:5" ht="38.25" x14ac:dyDescent="0.2">
      <c r="A127" s="20">
        <v>17</v>
      </c>
      <c r="B127" s="26" t="s">
        <v>195</v>
      </c>
      <c r="C127" s="28" t="s">
        <v>232</v>
      </c>
      <c r="D127" s="41" t="s">
        <v>233</v>
      </c>
      <c r="E127" s="42" t="str">
        <f t="shared" si="17"/>
        <v>S1022 - Operational   leasing   services   (other   than   financial   leasing) without    operating    crew,    including    charter    hire-    Shipping
companies</v>
      </c>
    </row>
    <row r="128" spans="1:5" x14ac:dyDescent="0.2">
      <c r="A128" s="20">
        <v>17</v>
      </c>
      <c r="B128" s="26" t="s">
        <v>195</v>
      </c>
      <c r="C128" s="27" t="s">
        <v>234</v>
      </c>
      <c r="D128" s="40" t="s">
        <v>235</v>
      </c>
      <c r="E128" s="42" t="str">
        <f t="shared" si="17"/>
        <v>S1023 - Other Technical Services including scientific / space services.</v>
      </c>
    </row>
    <row r="129" spans="1:5" x14ac:dyDescent="0.2">
      <c r="A129" s="20">
        <v>17</v>
      </c>
      <c r="B129" s="26" t="s">
        <v>195</v>
      </c>
      <c r="C129" s="27" t="s">
        <v>236</v>
      </c>
      <c r="D129" s="40" t="s">
        <v>237</v>
      </c>
      <c r="E129" s="42" t="str">
        <f t="shared" si="17"/>
        <v>S1099 - Other services not included elsewhere</v>
      </c>
    </row>
    <row r="130" spans="1:5" x14ac:dyDescent="0.2">
      <c r="B130" s="29"/>
      <c r="C130" s="30"/>
      <c r="D130" s="31"/>
    </row>
    <row r="131" spans="1:5" ht="25.5" x14ac:dyDescent="0.2">
      <c r="A131" s="20">
        <v>18</v>
      </c>
      <c r="B131" s="18" t="s">
        <v>238</v>
      </c>
      <c r="C131" s="4" t="s">
        <v>239</v>
      </c>
      <c r="D131" s="34" t="s">
        <v>240</v>
      </c>
      <c r="E131" s="42" t="str">
        <f t="shared" ref="E131:E133" si="18">C131&amp;" - "&amp;D131</f>
        <v>S1101 - Audio-visual  and related services like Motion picture and video tape production, distribution and projection services.</v>
      </c>
    </row>
    <row r="132" spans="1:5" ht="33.75" x14ac:dyDescent="0.2">
      <c r="A132" s="20">
        <v>18</v>
      </c>
      <c r="B132" s="18" t="s">
        <v>238</v>
      </c>
      <c r="C132" s="7" t="s">
        <v>241</v>
      </c>
      <c r="D132" s="33" t="s">
        <v>242</v>
      </c>
      <c r="E132" s="42" t="str">
        <f t="shared" si="18"/>
        <v>S1103 - Radio  and  television  production,  distribution  and  transmission
services</v>
      </c>
    </row>
    <row r="133" spans="1:5" ht="22.5" x14ac:dyDescent="0.2">
      <c r="A133" s="20">
        <v>18</v>
      </c>
      <c r="B133" s="18" t="s">
        <v>238</v>
      </c>
      <c r="C133" s="7" t="s">
        <v>243</v>
      </c>
      <c r="D133" s="34" t="s">
        <v>244</v>
      </c>
      <c r="E133" s="42" t="str">
        <f t="shared" si="18"/>
        <v>S1104 - Entertainment services</v>
      </c>
    </row>
    <row r="134" spans="1:5" ht="22.5" x14ac:dyDescent="0.2">
      <c r="A134" s="20">
        <v>18</v>
      </c>
      <c r="B134" s="18" t="s">
        <v>238</v>
      </c>
      <c r="C134" s="17"/>
      <c r="D134" s="17"/>
    </row>
    <row r="135" spans="1:5" ht="22.5" x14ac:dyDescent="0.2">
      <c r="A135" s="20">
        <v>18</v>
      </c>
      <c r="B135" s="18" t="s">
        <v>238</v>
      </c>
      <c r="C135" s="7" t="s">
        <v>245</v>
      </c>
      <c r="D135" s="34" t="s">
        <v>246</v>
      </c>
      <c r="E135" s="42" t="str">
        <f t="shared" ref="E135:E139" si="19">C135&amp;" - "&amp;D135</f>
        <v>S1105 - Museums, library and archival services</v>
      </c>
    </row>
    <row r="136" spans="1:5" ht="22.5" x14ac:dyDescent="0.2">
      <c r="A136" s="20">
        <v>18</v>
      </c>
      <c r="B136" s="18" t="s">
        <v>238</v>
      </c>
      <c r="C136" s="7" t="s">
        <v>247</v>
      </c>
      <c r="D136" s="34" t="s">
        <v>248</v>
      </c>
      <c r="E136" s="42" t="str">
        <f t="shared" si="19"/>
        <v>S1106 - Recreation and sporting activities services</v>
      </c>
    </row>
    <row r="137" spans="1:5" ht="22.5" x14ac:dyDescent="0.2">
      <c r="A137" s="20">
        <v>18</v>
      </c>
      <c r="B137" s="18" t="s">
        <v>238</v>
      </c>
      <c r="C137" s="7" t="s">
        <v>249</v>
      </c>
      <c r="D137" s="34" t="s">
        <v>250</v>
      </c>
      <c r="E137" s="42" t="str">
        <f t="shared" si="19"/>
        <v>S1107 - Education (e.g. fees for correspondence courses abroad)</v>
      </c>
    </row>
    <row r="138" spans="1:5" ht="38.25" x14ac:dyDescent="0.2">
      <c r="A138" s="20">
        <v>18</v>
      </c>
      <c r="B138" s="18" t="s">
        <v>238</v>
      </c>
      <c r="C138" s="4" t="s">
        <v>251</v>
      </c>
      <c r="D138" s="33" t="s">
        <v>252</v>
      </c>
      <c r="E138" s="42" t="str">
        <f t="shared" si="19"/>
        <v>S1108 - Health    Service    (payment    towards   services    received    from hospitals, doctors, nurses, paramedical and similar services etc.
rendered remotely or on-site)</v>
      </c>
    </row>
    <row r="139" spans="1:5" ht="22.5" x14ac:dyDescent="0.2">
      <c r="A139" s="20">
        <v>18</v>
      </c>
      <c r="B139" s="18" t="s">
        <v>238</v>
      </c>
      <c r="C139" s="7" t="s">
        <v>253</v>
      </c>
      <c r="D139" s="34" t="s">
        <v>254</v>
      </c>
      <c r="E139" s="42" t="str">
        <f t="shared" si="19"/>
        <v>S1109 - Other Personal, Cultural &amp; Recreational services</v>
      </c>
    </row>
    <row r="140" spans="1:5" x14ac:dyDescent="0.2">
      <c r="B140" s="15"/>
      <c r="C140" s="7"/>
      <c r="D140" s="6"/>
    </row>
    <row r="141" spans="1:5" ht="22.5" x14ac:dyDescent="0.2">
      <c r="A141" s="20">
        <v>19</v>
      </c>
      <c r="B141" s="18" t="s">
        <v>255</v>
      </c>
      <c r="C141" s="4" t="s">
        <v>312</v>
      </c>
      <c r="D141" s="35" t="s">
        <v>256</v>
      </c>
      <c r="E141" s="42" t="str">
        <f t="shared" ref="E141:E142" si="20">C141&amp;" - "&amp;D141</f>
        <v>S1201 - Maintenance of Indian embassies abroad</v>
      </c>
    </row>
    <row r="142" spans="1:5" ht="22.5" x14ac:dyDescent="0.2">
      <c r="A142" s="20">
        <v>19</v>
      </c>
      <c r="B142" s="18" t="s">
        <v>255</v>
      </c>
      <c r="C142" s="7" t="s">
        <v>257</v>
      </c>
      <c r="D142" s="34" t="s">
        <v>258</v>
      </c>
      <c r="E142" s="42" t="str">
        <f t="shared" si="20"/>
        <v>S1202 - Remittances by foreign embassies in India</v>
      </c>
    </row>
    <row r="143" spans="1:5" x14ac:dyDescent="0.2">
      <c r="B143" s="15"/>
      <c r="C143" s="7"/>
      <c r="D143" s="6"/>
    </row>
    <row r="144" spans="1:5" x14ac:dyDescent="0.2">
      <c r="A144" s="20">
        <v>20</v>
      </c>
      <c r="B144" s="18" t="s">
        <v>259</v>
      </c>
      <c r="C144" s="7" t="s">
        <v>260</v>
      </c>
      <c r="D144" s="34" t="s">
        <v>261</v>
      </c>
      <c r="E144" s="42" t="str">
        <f t="shared" ref="E144:E150" si="21">C144&amp;" - "&amp;D144</f>
        <v>S1301 - Remittance for family maintenance and savings</v>
      </c>
    </row>
    <row r="145" spans="1:5" x14ac:dyDescent="0.2">
      <c r="A145" s="20">
        <v>20</v>
      </c>
      <c r="B145" s="18" t="s">
        <v>259</v>
      </c>
      <c r="C145" s="7" t="s">
        <v>262</v>
      </c>
      <c r="D145" s="34" t="s">
        <v>263</v>
      </c>
      <c r="E145" s="42" t="str">
        <f t="shared" si="21"/>
        <v>S1302 - Remittance towards personal gifts and donations</v>
      </c>
    </row>
    <row r="146" spans="1:5" ht="25.5" x14ac:dyDescent="0.2">
      <c r="A146" s="20">
        <v>20</v>
      </c>
      <c r="B146" s="18" t="s">
        <v>259</v>
      </c>
      <c r="C146" s="7" t="s">
        <v>264</v>
      </c>
      <c r="D146" s="33" t="s">
        <v>265</v>
      </c>
      <c r="E146" s="42" t="str">
        <f t="shared" si="21"/>
        <v>S1303 - Remittance   towards   donations   to   religious   and   charitable
institutions abroad</v>
      </c>
    </row>
    <row r="147" spans="1:5" ht="25.5" x14ac:dyDescent="0.2">
      <c r="A147" s="20">
        <v>20</v>
      </c>
      <c r="B147" s="18" t="s">
        <v>259</v>
      </c>
      <c r="C147" s="4" t="s">
        <v>266</v>
      </c>
      <c r="D147" s="34" t="s">
        <v>267</v>
      </c>
      <c r="E147" s="42" t="str">
        <f t="shared" si="21"/>
        <v>S1304 - Remittance towards grants and donations to other governments and charitable institutions established by the governments.</v>
      </c>
    </row>
    <row r="148" spans="1:5" ht="33.75" x14ac:dyDescent="0.2">
      <c r="A148" s="20">
        <v>20</v>
      </c>
      <c r="B148" s="18" t="s">
        <v>259</v>
      </c>
      <c r="C148" s="7" t="s">
        <v>268</v>
      </c>
      <c r="D148" s="33" t="s">
        <v>269</v>
      </c>
      <c r="E148" s="42" t="str">
        <f t="shared" si="21"/>
        <v>S1305 - Contributions  /  donations  by  the  Government  to  international
institutions</v>
      </c>
    </row>
    <row r="149" spans="1:5" x14ac:dyDescent="0.2">
      <c r="A149" s="20">
        <v>20</v>
      </c>
      <c r="B149" s="18" t="s">
        <v>259</v>
      </c>
      <c r="C149" s="7" t="s">
        <v>270</v>
      </c>
      <c r="D149" s="34" t="s">
        <v>271</v>
      </c>
      <c r="E149" s="42" t="str">
        <f t="shared" si="21"/>
        <v>S1306 - Remittance towards payment / refund of taxes</v>
      </c>
    </row>
    <row r="150" spans="1:5" ht="25.5" x14ac:dyDescent="0.2">
      <c r="A150" s="20">
        <v>20</v>
      </c>
      <c r="B150" s="18" t="s">
        <v>259</v>
      </c>
      <c r="C150" s="12" t="s">
        <v>272</v>
      </c>
      <c r="D150" s="36" t="s">
        <v>273</v>
      </c>
      <c r="E150" s="42" t="str">
        <f t="shared" si="21"/>
        <v>S1307 - Outflows  on  account  of  migrant  transfers  including  personal
effects</v>
      </c>
    </row>
    <row r="151" spans="1:5" x14ac:dyDescent="0.2">
      <c r="B151" s="3"/>
      <c r="C151" s="22"/>
      <c r="D151" s="23"/>
    </row>
    <row r="152" spans="1:5" x14ac:dyDescent="0.2">
      <c r="A152" s="20">
        <v>21</v>
      </c>
      <c r="B152" s="19" t="s">
        <v>274</v>
      </c>
      <c r="C152" s="13" t="s">
        <v>275</v>
      </c>
      <c r="D152" s="37" t="s">
        <v>276</v>
      </c>
      <c r="E152" s="42" t="str">
        <f t="shared" ref="E152:E160" si="22">C152&amp;" - "&amp;D152</f>
        <v>S1401 - Compensation of employees</v>
      </c>
    </row>
    <row r="153" spans="1:5" ht="25.5" x14ac:dyDescent="0.2">
      <c r="A153" s="20">
        <v>21</v>
      </c>
      <c r="B153" s="19" t="s">
        <v>274</v>
      </c>
      <c r="C153" s="7" t="s">
        <v>277</v>
      </c>
      <c r="D153" s="33" t="s">
        <v>278</v>
      </c>
      <c r="E153" s="42" t="str">
        <f t="shared" si="22"/>
        <v>S1402 - Remittance towards interest on Non-Resident deposits (FCNR(B)
/ NR(E)RA, etc.)</v>
      </c>
    </row>
    <row r="154" spans="1:5" ht="38.25" x14ac:dyDescent="0.2">
      <c r="A154" s="20">
        <v>21</v>
      </c>
      <c r="B154" s="19" t="s">
        <v>274</v>
      </c>
      <c r="C154" s="4" t="s">
        <v>279</v>
      </c>
      <c r="D154" s="33" t="s">
        <v>280</v>
      </c>
      <c r="E154" s="42" t="str">
        <f t="shared" si="22"/>
        <v>S1403 - Remittance towards interest on loans from Non-Residents (ST / MT  /  LT  loans)  e.g.  External  Commercial  Borrowings,  Trade
Credits, etc.</v>
      </c>
    </row>
    <row r="155" spans="1:5" ht="25.5" x14ac:dyDescent="0.2">
      <c r="A155" s="20">
        <v>21</v>
      </c>
      <c r="B155" s="19" t="s">
        <v>274</v>
      </c>
      <c r="C155" s="4" t="s">
        <v>281</v>
      </c>
      <c r="D155" s="34" t="s">
        <v>282</v>
      </c>
      <c r="E155" s="42" t="str">
        <f t="shared" si="22"/>
        <v>S1405 - Remittance  towards  interest  payment  by  ADs  on  their  own account (to VOSTRO a/c holders or the OD on NOSTRO a/c.)</v>
      </c>
    </row>
    <row r="156" spans="1:5" ht="25.5" x14ac:dyDescent="0.2">
      <c r="A156" s="20">
        <v>21</v>
      </c>
      <c r="B156" s="19" t="s">
        <v>274</v>
      </c>
      <c r="C156" s="4" t="s">
        <v>283</v>
      </c>
      <c r="D156" s="34" t="s">
        <v>284</v>
      </c>
      <c r="E156" s="42" t="str">
        <f t="shared" si="22"/>
        <v>S1408 - Remittance of profit by FDI enterprises in India (by branches of foreign companies including bank branches)</v>
      </c>
    </row>
    <row r="157" spans="1:5" ht="25.5" x14ac:dyDescent="0.2">
      <c r="A157" s="20">
        <v>21</v>
      </c>
      <c r="B157" s="19" t="s">
        <v>274</v>
      </c>
      <c r="C157" s="4" t="s">
        <v>285</v>
      </c>
      <c r="D157" s="34" t="s">
        <v>286</v>
      </c>
      <c r="E157" s="42" t="str">
        <f t="shared" si="22"/>
        <v>S1409 - Remittance of dividends  by FDI enterprises in India (other than branches) on equity and investment fund shares</v>
      </c>
    </row>
    <row r="158" spans="1:5" ht="33.75" x14ac:dyDescent="0.2">
      <c r="A158" s="20">
        <v>21</v>
      </c>
      <c r="B158" s="19" t="s">
        <v>274</v>
      </c>
      <c r="C158" s="7" t="s">
        <v>287</v>
      </c>
      <c r="D158" s="33" t="s">
        <v>288</v>
      </c>
      <c r="E158" s="42" t="str">
        <f t="shared" si="22"/>
        <v>S1410 - Payment  of  interest  by  FDI  enterprises  in  India  to  their  Parent
company abroad</v>
      </c>
    </row>
    <row r="159" spans="1:5" ht="25.5" x14ac:dyDescent="0.2">
      <c r="A159" s="20">
        <v>21</v>
      </c>
      <c r="B159" s="19" t="s">
        <v>274</v>
      </c>
      <c r="C159" s="7" t="s">
        <v>289</v>
      </c>
      <c r="D159" s="33" t="s">
        <v>290</v>
      </c>
      <c r="E159" s="42" t="str">
        <f t="shared" si="22"/>
        <v>S1411 - Remittance    of    interest    income    on    account    of    Portfolio
Investment in India</v>
      </c>
    </row>
    <row r="160" spans="1:5" ht="25.5" x14ac:dyDescent="0.2">
      <c r="A160" s="20">
        <v>21</v>
      </c>
      <c r="B160" s="19" t="s">
        <v>274</v>
      </c>
      <c r="C160" s="4" t="s">
        <v>291</v>
      </c>
      <c r="D160" s="34" t="s">
        <v>292</v>
      </c>
      <c r="E160" s="42" t="str">
        <f t="shared" si="22"/>
        <v>S1412 - Remittance  of  dividends  on  account of  Portfolio  Investment  in India on equity and investment fund shares</v>
      </c>
    </row>
    <row r="161" spans="1:5" x14ac:dyDescent="0.2">
      <c r="B161" s="19"/>
      <c r="C161" s="4"/>
      <c r="D161" s="6"/>
    </row>
    <row r="162" spans="1:5" ht="25.5" x14ac:dyDescent="0.2">
      <c r="A162" s="20">
        <v>22</v>
      </c>
      <c r="B162" s="18" t="s">
        <v>293</v>
      </c>
      <c r="C162" s="7" t="s">
        <v>294</v>
      </c>
      <c r="D162" s="33" t="s">
        <v>295</v>
      </c>
      <c r="E162" s="42" t="str">
        <f t="shared" ref="E162:E166" si="23">C162&amp;" - "&amp;D162</f>
        <v>S1501 - Refunds  /  rebates  /  reduction  in  invoice  value  on  account  of
exports</v>
      </c>
    </row>
    <row r="163" spans="1:5" ht="25.5" x14ac:dyDescent="0.2">
      <c r="A163" s="20">
        <v>22</v>
      </c>
      <c r="B163" s="18" t="s">
        <v>293</v>
      </c>
      <c r="C163" s="7" t="s">
        <v>296</v>
      </c>
      <c r="D163" s="33" t="s">
        <v>297</v>
      </c>
      <c r="E163" s="42" t="str">
        <f t="shared" si="23"/>
        <v>S1502 - Reversal of wrong entries, refunds of amount remitted for non-
exports</v>
      </c>
    </row>
    <row r="164" spans="1:5" x14ac:dyDescent="0.2">
      <c r="A164" s="20">
        <v>22</v>
      </c>
      <c r="B164" s="18" t="s">
        <v>293</v>
      </c>
      <c r="C164" s="7" t="s">
        <v>298</v>
      </c>
      <c r="D164" s="34" t="s">
        <v>299</v>
      </c>
      <c r="E164" s="42" t="str">
        <f t="shared" si="23"/>
        <v>S1503 - Payments by residents for international bidding</v>
      </c>
    </row>
    <row r="165" spans="1:5" ht="38.25" x14ac:dyDescent="0.2">
      <c r="A165" s="20">
        <v>22</v>
      </c>
      <c r="B165" s="18" t="s">
        <v>293</v>
      </c>
      <c r="C165" s="4" t="s">
        <v>300</v>
      </c>
      <c r="D165" s="33" t="s">
        <v>301</v>
      </c>
      <c r="E165" s="42" t="str">
        <f t="shared" si="23"/>
        <v>S1504 - Notional   sales   when   export   bills   negotiated   /   purchased   / discounted   are   dishonored   /   crystallised   /   cancelled   and
reversed from suspense account</v>
      </c>
    </row>
    <row r="166" spans="1:5" ht="25.5" x14ac:dyDescent="0.2">
      <c r="A166" s="20">
        <v>22</v>
      </c>
      <c r="B166" s="18" t="s">
        <v>293</v>
      </c>
      <c r="C166" s="7" t="s">
        <v>302</v>
      </c>
      <c r="D166" s="33" t="s">
        <v>303</v>
      </c>
      <c r="E166" s="42" t="str">
        <f t="shared" si="23"/>
        <v>S1505 - Deemed  Imports  (exports  between  SEZ,  EPZs  and  Domestic
tariff areas)</v>
      </c>
    </row>
    <row r="167" spans="1:5" x14ac:dyDescent="0.2">
      <c r="B167" s="11"/>
      <c r="C167" s="7"/>
      <c r="D167" s="5"/>
    </row>
    <row r="168" spans="1:5" x14ac:dyDescent="0.2">
      <c r="B168" s="11"/>
      <c r="C168" s="7"/>
      <c r="D168" s="5"/>
    </row>
    <row r="169" spans="1:5" ht="25.5" x14ac:dyDescent="0.2">
      <c r="A169" s="20">
        <v>23</v>
      </c>
      <c r="B169" s="18" t="s">
        <v>304</v>
      </c>
      <c r="C169" s="4" t="s">
        <v>305</v>
      </c>
      <c r="D169" s="34" t="s">
        <v>306</v>
      </c>
      <c r="E169" s="42" t="str">
        <f t="shared" ref="E169:E170" si="24">C169&amp;" - "&amp;D169</f>
        <v>S1601 - Payments   on   account   of   maintenance   and   repair   services rendered for Vessels, ships, boats, warships, etc.</v>
      </c>
    </row>
    <row r="170" spans="1:5" ht="38.25" x14ac:dyDescent="0.2">
      <c r="A170" s="20">
        <v>23</v>
      </c>
      <c r="B170" s="18" t="s">
        <v>304</v>
      </c>
      <c r="C170" s="4" t="s">
        <v>307</v>
      </c>
      <c r="D170" s="33" t="s">
        <v>308</v>
      </c>
      <c r="E170" s="42" t="str">
        <f t="shared" si="24"/>
        <v>S1602 - Payments   on   account   of   maintenance   and   repair   services rendered for aircrafts, space shuttles, rockets, military aircrafts,
helicopters, etc</v>
      </c>
    </row>
    <row r="171" spans="1:5" x14ac:dyDescent="0.2">
      <c r="B171" s="9"/>
      <c r="C171" s="4"/>
      <c r="D171" s="5"/>
    </row>
    <row r="172" spans="1:5" ht="22.5" x14ac:dyDescent="0.2">
      <c r="A172" s="20">
        <v>24</v>
      </c>
      <c r="B172" s="8" t="s">
        <v>309</v>
      </c>
      <c r="C172" s="4" t="s">
        <v>310</v>
      </c>
      <c r="D172" s="35" t="s">
        <v>311</v>
      </c>
      <c r="E172" s="42" t="str">
        <f>C172&amp;" - "&amp;D172</f>
        <v>S1701 - Payments</v>
      </c>
    </row>
  </sheetData>
  <autoFilter ref="B2:E172" xr:uid="{0877797D-5A6C-469C-8721-7D605D2CE0A5}"/>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121"/>
  <sheetViews>
    <sheetView topLeftCell="A53" workbookViewId="0">
      <selection activeCell="B24" sqref="B24"/>
    </sheetView>
  </sheetViews>
  <sheetFormatPr defaultRowHeight="12.75" x14ac:dyDescent="0.2"/>
  <cols>
    <col min="1" max="1" width="81" bestFit="1" customWidth="1"/>
    <col min="2" max="2" width="53.33203125" customWidth="1"/>
  </cols>
  <sheetData>
    <row r="1" spans="1:2" x14ac:dyDescent="0.2">
      <c r="A1" s="43" t="s">
        <v>351</v>
      </c>
    </row>
    <row r="2" spans="1:2" ht="32.85" customHeight="1" x14ac:dyDescent="0.2">
      <c r="A2" s="42" t="s">
        <v>313</v>
      </c>
    </row>
    <row r="3" spans="1:2" ht="22.5" customHeight="1" x14ac:dyDescent="0.2">
      <c r="A3" s="42" t="s">
        <v>314</v>
      </c>
      <c r="B3" s="32"/>
    </row>
    <row r="4" spans="1:2" ht="25.5" customHeight="1" x14ac:dyDescent="0.2">
      <c r="A4" s="42" t="s">
        <v>317</v>
      </c>
    </row>
    <row r="5" spans="1:2" ht="22.5" customHeight="1" x14ac:dyDescent="0.2">
      <c r="A5" s="42" t="s">
        <v>315</v>
      </c>
    </row>
    <row r="6" spans="1:2" ht="33.75" customHeight="1" x14ac:dyDescent="0.2">
      <c r="A6" s="42" t="s">
        <v>316</v>
      </c>
    </row>
    <row r="7" spans="1:2" ht="25.5" customHeight="1" x14ac:dyDescent="0.2">
      <c r="A7" s="42" t="s">
        <v>318</v>
      </c>
    </row>
    <row r="8" spans="1:2" ht="12.75" customHeight="1" x14ac:dyDescent="0.2">
      <c r="A8" s="42" t="s">
        <v>319</v>
      </c>
    </row>
    <row r="9" spans="1:2" ht="25.5" customHeight="1" x14ac:dyDescent="0.2">
      <c r="A9" s="42" t="s">
        <v>341</v>
      </c>
    </row>
    <row r="10" spans="1:2" ht="33.75" customHeight="1" x14ac:dyDescent="0.2">
      <c r="A10" s="42" t="s">
        <v>342</v>
      </c>
    </row>
    <row r="11" spans="1:2" ht="25.5" customHeight="1" x14ac:dyDescent="0.2">
      <c r="A11" s="42" t="s">
        <v>343</v>
      </c>
    </row>
    <row r="12" spans="1:2" ht="25.5" customHeight="1" x14ac:dyDescent="0.2">
      <c r="A12" s="42" t="s">
        <v>344</v>
      </c>
    </row>
    <row r="13" spans="1:2" ht="25.5" customHeight="1" x14ac:dyDescent="0.2">
      <c r="A13" s="42" t="s">
        <v>345</v>
      </c>
    </row>
    <row r="14" spans="1:2" ht="22.5" customHeight="1" x14ac:dyDescent="0.2">
      <c r="A14" s="42" t="s">
        <v>346</v>
      </c>
    </row>
    <row r="15" spans="1:2" ht="25.5" customHeight="1" x14ac:dyDescent="0.2">
      <c r="A15" s="42" t="s">
        <v>347</v>
      </c>
    </row>
    <row r="16" spans="1:2" ht="25.5" customHeight="1" x14ac:dyDescent="0.2">
      <c r="A16" s="42" t="s">
        <v>349</v>
      </c>
    </row>
    <row r="17" spans="1:1" ht="22.5" customHeight="1" x14ac:dyDescent="0.2">
      <c r="A17" s="42" t="s">
        <v>348</v>
      </c>
    </row>
    <row r="18" spans="1:1" ht="25.5" customHeight="1" x14ac:dyDescent="0.2">
      <c r="A18" s="42" t="s">
        <v>350</v>
      </c>
    </row>
    <row r="19" spans="1:1" ht="25.5" customHeight="1" x14ac:dyDescent="0.2">
      <c r="A19" s="42" t="s">
        <v>352</v>
      </c>
    </row>
    <row r="20" spans="1:1" ht="12.75" customHeight="1" x14ac:dyDescent="0.2">
      <c r="A20" s="42" t="s">
        <v>353</v>
      </c>
    </row>
    <row r="21" spans="1:1" ht="12.75" customHeight="1" x14ac:dyDescent="0.2">
      <c r="A21" s="42" t="s">
        <v>354</v>
      </c>
    </row>
    <row r="22" spans="1:1" ht="25.5" customHeight="1" x14ac:dyDescent="0.2">
      <c r="A22" s="42" t="s">
        <v>355</v>
      </c>
    </row>
    <row r="23" spans="1:1" ht="12.75" customHeight="1" x14ac:dyDescent="0.2">
      <c r="A23" s="42" t="s">
        <v>356</v>
      </c>
    </row>
    <row r="24" spans="1:1" ht="25.5" customHeight="1" x14ac:dyDescent="0.2">
      <c r="A24" s="42" t="s">
        <v>357</v>
      </c>
    </row>
    <row r="25" spans="1:1" ht="25.5" customHeight="1" x14ac:dyDescent="0.2">
      <c r="A25" s="42" t="s">
        <v>358</v>
      </c>
    </row>
    <row r="26" spans="1:1" ht="12.75" customHeight="1" x14ac:dyDescent="0.2">
      <c r="A26" s="42" t="s">
        <v>359</v>
      </c>
    </row>
    <row r="27" spans="1:1" ht="12.75" customHeight="1" x14ac:dyDescent="0.2">
      <c r="A27" s="42" t="s">
        <v>360</v>
      </c>
    </row>
    <row r="28" spans="1:1" ht="25.5" customHeight="1" x14ac:dyDescent="0.2">
      <c r="A28" s="42" t="s">
        <v>361</v>
      </c>
    </row>
    <row r="29" spans="1:1" ht="12.75" customHeight="1" x14ac:dyDescent="0.2">
      <c r="A29" s="42" t="s">
        <v>362</v>
      </c>
    </row>
    <row r="30" spans="1:1" ht="25.5" customHeight="1" x14ac:dyDescent="0.2">
      <c r="A30" s="42" t="s">
        <v>363</v>
      </c>
    </row>
    <row r="31" spans="1:1" ht="25.5" customHeight="1" x14ac:dyDescent="0.2">
      <c r="A31" s="42" t="s">
        <v>364</v>
      </c>
    </row>
    <row r="32" spans="1:1" ht="12.75" customHeight="1" x14ac:dyDescent="0.2">
      <c r="A32" s="42" t="s">
        <v>365</v>
      </c>
    </row>
    <row r="33" spans="1:1" ht="12.75" customHeight="1" x14ac:dyDescent="0.2">
      <c r="A33" s="42" t="s">
        <v>366</v>
      </c>
    </row>
    <row r="34" spans="1:1" ht="12.75" customHeight="1" x14ac:dyDescent="0.2">
      <c r="A34" s="42" t="s">
        <v>367</v>
      </c>
    </row>
    <row r="35" spans="1:1" ht="12.75" customHeight="1" x14ac:dyDescent="0.2">
      <c r="A35" s="42" t="s">
        <v>373</v>
      </c>
    </row>
    <row r="36" spans="1:1" ht="33.75" customHeight="1" x14ac:dyDescent="0.2">
      <c r="A36" s="42" t="s">
        <v>374</v>
      </c>
    </row>
    <row r="37" spans="1:1" ht="33.75" customHeight="1" x14ac:dyDescent="0.2">
      <c r="A37" s="42" t="s">
        <v>375</v>
      </c>
    </row>
    <row r="38" spans="1:1" ht="12.75" customHeight="1" x14ac:dyDescent="0.2">
      <c r="A38" s="42" t="s">
        <v>376</v>
      </c>
    </row>
    <row r="39" spans="1:1" ht="12.75" customHeight="1" x14ac:dyDescent="0.2">
      <c r="A39" s="42" t="s">
        <v>371</v>
      </c>
    </row>
    <row r="40" spans="1:1" ht="12.75" customHeight="1" x14ac:dyDescent="0.2">
      <c r="A40" s="42" t="s">
        <v>372</v>
      </c>
    </row>
    <row r="41" spans="1:1" ht="12.75" customHeight="1" x14ac:dyDescent="0.2">
      <c r="A41" s="42" t="s">
        <v>370</v>
      </c>
    </row>
    <row r="42" spans="1:1" ht="22.5" customHeight="1" x14ac:dyDescent="0.2">
      <c r="A42" s="42" t="s">
        <v>368</v>
      </c>
    </row>
    <row r="43" spans="1:1" ht="12.75" customHeight="1" x14ac:dyDescent="0.2">
      <c r="A43" s="42" t="s">
        <v>369</v>
      </c>
    </row>
    <row r="44" spans="1:1" ht="25.5" customHeight="1" x14ac:dyDescent="0.2">
      <c r="A44" s="42" t="s">
        <v>339</v>
      </c>
    </row>
    <row r="45" spans="1:1" ht="12.75" customHeight="1" x14ac:dyDescent="0.2">
      <c r="A45" s="42" t="s">
        <v>377</v>
      </c>
    </row>
    <row r="46" spans="1:1" ht="25.5" customHeight="1" x14ac:dyDescent="0.2">
      <c r="A46" s="42" t="s">
        <v>378</v>
      </c>
    </row>
    <row r="47" spans="1:1" ht="12.75" customHeight="1" x14ac:dyDescent="0.2">
      <c r="A47" s="42" t="s">
        <v>379</v>
      </c>
    </row>
    <row r="48" spans="1:1" ht="12.75" customHeight="1" x14ac:dyDescent="0.2">
      <c r="A48" s="42" t="s">
        <v>380</v>
      </c>
    </row>
    <row r="49" spans="1:1" ht="12.75" customHeight="1" x14ac:dyDescent="0.2">
      <c r="A49" s="42" t="s">
        <v>381</v>
      </c>
    </row>
    <row r="50" spans="1:1" ht="33.75" customHeight="1" x14ac:dyDescent="0.2">
      <c r="A50" s="42" t="s">
        <v>382</v>
      </c>
    </row>
    <row r="51" spans="1:1" ht="12.75" customHeight="1" x14ac:dyDescent="0.2">
      <c r="A51" s="42" t="s">
        <v>383</v>
      </c>
    </row>
    <row r="52" spans="1:1" ht="25.5" customHeight="1" x14ac:dyDescent="0.2">
      <c r="A52" s="42" t="s">
        <v>384</v>
      </c>
    </row>
    <row r="53" spans="1:1" ht="22.5" customHeight="1" x14ac:dyDescent="0.2">
      <c r="A53" s="42" t="s">
        <v>385</v>
      </c>
    </row>
    <row r="54" spans="1:1" ht="25.5" customHeight="1" x14ac:dyDescent="0.2">
      <c r="A54" s="42" t="s">
        <v>386</v>
      </c>
    </row>
    <row r="55" spans="1:1" ht="45" customHeight="1" x14ac:dyDescent="0.2">
      <c r="A55" s="42" t="s">
        <v>387</v>
      </c>
    </row>
    <row r="56" spans="1:1" ht="12.75" customHeight="1" x14ac:dyDescent="0.2">
      <c r="A56" s="42" t="s">
        <v>388</v>
      </c>
    </row>
    <row r="57" spans="1:1" ht="12.75" customHeight="1" x14ac:dyDescent="0.2">
      <c r="A57" s="42" t="s">
        <v>389</v>
      </c>
    </row>
    <row r="58" spans="1:1" ht="12.75" customHeight="1" x14ac:dyDescent="0.2">
      <c r="A58" s="42" t="s">
        <v>390</v>
      </c>
    </row>
    <row r="59" spans="1:1" ht="12.75" customHeight="1" x14ac:dyDescent="0.2">
      <c r="A59" s="42" t="s">
        <v>391</v>
      </c>
    </row>
    <row r="60" spans="1:1" ht="25.5" customHeight="1" x14ac:dyDescent="0.2">
      <c r="A60" s="42" t="s">
        <v>392</v>
      </c>
    </row>
    <row r="61" spans="1:1" ht="12.75" customHeight="1" x14ac:dyDescent="0.2">
      <c r="A61" s="42" t="s">
        <v>393</v>
      </c>
    </row>
    <row r="62" spans="1:1" ht="25.5" customHeight="1" x14ac:dyDescent="0.2">
      <c r="A62" s="42" t="s">
        <v>394</v>
      </c>
    </row>
    <row r="63" spans="1:1" ht="22.5" customHeight="1" x14ac:dyDescent="0.2">
      <c r="A63" s="42" t="s">
        <v>395</v>
      </c>
    </row>
    <row r="64" spans="1:1" ht="45" customHeight="1" x14ac:dyDescent="0.2">
      <c r="A64" s="42" t="s">
        <v>396</v>
      </c>
    </row>
    <row r="65" spans="1:1" ht="45" customHeight="1" x14ac:dyDescent="0.2">
      <c r="A65" s="42" t="s">
        <v>397</v>
      </c>
    </row>
    <row r="66" spans="1:1" ht="22.5" customHeight="1" x14ac:dyDescent="0.2"/>
    <row r="67" spans="1:1" ht="33.75" customHeight="1" x14ac:dyDescent="0.2"/>
    <row r="68" spans="1:1" ht="12.75" customHeight="1" x14ac:dyDescent="0.2"/>
    <row r="69" spans="1:1" ht="12.75" customHeight="1" x14ac:dyDescent="0.2"/>
    <row r="70" spans="1:1" ht="25.5" customHeight="1" x14ac:dyDescent="0.2"/>
    <row r="71" spans="1:1" ht="12.75" customHeight="1" x14ac:dyDescent="0.2"/>
    <row r="72" spans="1:1" ht="12.75" customHeight="1" x14ac:dyDescent="0.2"/>
    <row r="73" spans="1:1" ht="12.75" customHeight="1" x14ac:dyDescent="0.2"/>
    <row r="74" spans="1:1" ht="25.5" customHeight="1" x14ac:dyDescent="0.2"/>
    <row r="75" spans="1:1" ht="12.75" customHeight="1" x14ac:dyDescent="0.2"/>
    <row r="76" spans="1:1" ht="12.75" customHeight="1" x14ac:dyDescent="0.2"/>
    <row r="77" spans="1:1" ht="12.75" customHeight="1" x14ac:dyDescent="0.2"/>
    <row r="78" spans="1:1" ht="12.75" customHeight="1" x14ac:dyDescent="0.2"/>
    <row r="79" spans="1:1" ht="12.75" customHeight="1" x14ac:dyDescent="0.2"/>
    <row r="80" spans="1:1" ht="12.75" customHeight="1" x14ac:dyDescent="0.2"/>
    <row r="81" ht="25.5" customHeight="1" x14ac:dyDescent="0.2"/>
    <row r="82" ht="12.75" customHeight="1" x14ac:dyDescent="0.2"/>
    <row r="83" ht="12.75" customHeight="1" x14ac:dyDescent="0.2"/>
    <row r="84" ht="33.75" customHeight="1" x14ac:dyDescent="0.2"/>
    <row r="85" ht="22.5" customHeight="1" x14ac:dyDescent="0.2"/>
    <row r="86" ht="12.75" customHeight="1" x14ac:dyDescent="0.2"/>
    <row r="87" ht="45" customHeight="1" x14ac:dyDescent="0.2"/>
    <row r="88" ht="25.5" customHeight="1" x14ac:dyDescent="0.2"/>
    <row r="89" ht="12.75" customHeight="1" x14ac:dyDescent="0.2"/>
    <row r="90" ht="11.25" customHeight="1" x14ac:dyDescent="0.2"/>
    <row r="91" ht="12.75" customHeight="1" x14ac:dyDescent="0.2"/>
    <row r="92" ht="12.75" customHeight="1" x14ac:dyDescent="0.2"/>
    <row r="93" ht="22.5" customHeight="1" x14ac:dyDescent="0.2"/>
    <row r="94" ht="33.75" customHeight="1" x14ac:dyDescent="0.2"/>
    <row r="95" ht="12.75" customHeight="1" x14ac:dyDescent="0.2"/>
    <row r="96" ht="45" customHeight="1" x14ac:dyDescent="0.2"/>
    <row r="97" ht="12.75" customHeight="1" x14ac:dyDescent="0.2"/>
    <row r="98" ht="22.5" customHeight="1" x14ac:dyDescent="0.2"/>
    <row r="99" ht="12.75" customHeight="1" x14ac:dyDescent="0.2"/>
    <row r="100" ht="25.5" customHeight="1" x14ac:dyDescent="0.2"/>
    <row r="101" ht="33.75" customHeight="1" x14ac:dyDescent="0.2"/>
    <row r="102" ht="25.5" customHeight="1" x14ac:dyDescent="0.2"/>
    <row r="103" ht="12.75" customHeight="1" x14ac:dyDescent="0.2"/>
    <row r="104" ht="25.5" customHeight="1" x14ac:dyDescent="0.2"/>
    <row r="105" ht="12.75" customHeight="1" x14ac:dyDescent="0.2"/>
    <row r="106" ht="25.5" customHeight="1" x14ac:dyDescent="0.2"/>
    <row r="107" ht="33.75" customHeight="1" x14ac:dyDescent="0.2"/>
    <row r="108" ht="33.75" customHeight="1" x14ac:dyDescent="0.2"/>
    <row r="109" ht="33.75" customHeight="1" x14ac:dyDescent="0.2"/>
    <row r="110" ht="33.75" customHeight="1" x14ac:dyDescent="0.2"/>
    <row r="111" ht="25.5" customHeight="1" x14ac:dyDescent="0.2"/>
    <row r="112" ht="25.5" customHeight="1" x14ac:dyDescent="0.2"/>
    <row r="113" ht="33.75" customHeight="1" x14ac:dyDescent="0.2"/>
    <row r="114" ht="25.5" customHeight="1" x14ac:dyDescent="0.2"/>
    <row r="115" ht="25.5" customHeight="1" x14ac:dyDescent="0.2"/>
    <row r="116" ht="12.75" customHeight="1" x14ac:dyDescent="0.2"/>
    <row r="117" ht="33.75" customHeight="1" x14ac:dyDescent="0.2"/>
    <row r="118" ht="25.5" customHeight="1" x14ac:dyDescent="0.2"/>
    <row r="119" ht="33.75" customHeight="1" x14ac:dyDescent="0.2"/>
    <row r="120" ht="33.75" customHeight="1" x14ac:dyDescent="0.2"/>
    <row r="121" ht="55.35" customHeight="1" x14ac:dyDescent="0.2"/>
  </sheetData>
  <autoFilter ref="A1:A121" xr:uid="{99DD661F-C280-4725-B7DF-BB9F24DFA5A7}"/>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FORM15CB</vt:lpstr>
      <vt:lpstr>Details</vt:lpstr>
      <vt:lpstr>RBI Purpose code</vt:lpstr>
      <vt:lpstr>Nature of remittance</vt:lpstr>
      <vt:lpstr>External_Assistance</vt:lpstr>
      <vt:lpstr>FORM15CB!Print_Area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avinashpanchal89@gmail.com</dc:creator>
  <cp:lastModifiedBy>Akshay</cp:lastModifiedBy>
  <cp:lastPrinted>2020-12-21T07:10:01Z</cp:lastPrinted>
  <dcterms:created xsi:type="dcterms:W3CDTF">2020-12-18T14:59:11Z</dcterms:created>
  <dcterms:modified xsi:type="dcterms:W3CDTF">2021-04-20T18:03:25Z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