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G4" i="1"/>
  <c r="G3"/>
  <c r="G2"/>
  <c r="H4"/>
  <c r="I4" s="1"/>
  <c r="H3"/>
  <c r="I3" s="1"/>
  <c r="M3"/>
  <c r="M4"/>
  <c r="M2"/>
  <c r="H2" l="1"/>
  <c r="I2" s="1"/>
</calcChain>
</file>

<file path=xl/sharedStrings.xml><?xml version="1.0" encoding="utf-8"?>
<sst xmlns="http://schemas.openxmlformats.org/spreadsheetml/2006/main" count="22" uniqueCount="18">
  <si>
    <t>194C</t>
  </si>
  <si>
    <t>Name of Deductee</t>
  </si>
  <si>
    <t xml:space="preserve">PAN </t>
  </si>
  <si>
    <t>Section</t>
  </si>
  <si>
    <t>Payment Credit</t>
  </si>
  <si>
    <t>Rate</t>
  </si>
  <si>
    <t>TDS Deduction</t>
  </si>
  <si>
    <t>Intrest</t>
  </si>
  <si>
    <t>Total</t>
  </si>
  <si>
    <t>date of Deduction</t>
  </si>
  <si>
    <t>Payment Due date</t>
  </si>
  <si>
    <t>Payment date</t>
  </si>
  <si>
    <t>Late months</t>
  </si>
  <si>
    <t>Date of Invoice / Payment</t>
  </si>
  <si>
    <t>MR x</t>
  </si>
  <si>
    <t>MRY</t>
  </si>
  <si>
    <t>MR Z</t>
  </si>
  <si>
    <t>XXXXXXXXXX</t>
  </si>
</sst>
</file>

<file path=xl/styles.xml><?xml version="1.0" encoding="utf-8"?>
<styleSheet xmlns="http://schemas.openxmlformats.org/spreadsheetml/2006/main">
  <numFmts count="3">
    <numFmt numFmtId="164" formatCode="dd\-mm\-yyyy"/>
    <numFmt numFmtId="165" formatCode="&quot;&quot;0"/>
    <numFmt numFmtId="166" formatCode="&quot;&quot;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u/>
      <sz val="9"/>
      <color theme="1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2">
    <xf numFmtId="0" fontId="0" fillId="0" borderId="0" xfId="0"/>
    <xf numFmtId="164" fontId="2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center" vertical="top"/>
    </xf>
    <xf numFmtId="9" fontId="3" fillId="0" borderId="0" xfId="1" applyFont="1" applyAlignment="1">
      <alignment horizontal="center" vertical="top"/>
    </xf>
    <xf numFmtId="166" fontId="3" fillId="0" borderId="0" xfId="0" applyNumberFormat="1" applyFont="1" applyAlignment="1">
      <alignment horizontal="right" vertical="top"/>
    </xf>
    <xf numFmtId="2" fontId="0" fillId="0" borderId="0" xfId="0" applyNumberFormat="1" applyFont="1"/>
    <xf numFmtId="14" fontId="0" fillId="0" borderId="0" xfId="0" applyNumberFormat="1" applyFont="1"/>
    <xf numFmtId="0" fontId="0" fillId="0" borderId="0" xfId="0" applyAlignment="1">
      <alignment horizontal="center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/>
    </xf>
  </cellXfs>
  <cellStyles count="3">
    <cellStyle name="Normal" xfId="0" builtinId="0"/>
    <cellStyle name="Normal 11" xfId="2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tabSelected="1" workbookViewId="0">
      <selection activeCell="F14" sqref="F14"/>
    </sheetView>
  </sheetViews>
  <sheetFormatPr defaultRowHeight="15"/>
  <cols>
    <col min="1" max="1" width="10.140625" bestFit="1" customWidth="1"/>
    <col min="2" max="2" width="24.85546875" bestFit="1" customWidth="1"/>
    <col min="3" max="3" width="15.140625" customWidth="1"/>
    <col min="7" max="7" width="12" customWidth="1"/>
    <col min="10" max="10" width="12.140625" customWidth="1"/>
  </cols>
  <sheetData>
    <row r="1" spans="1:13" ht="36">
      <c r="A1" s="8" t="s">
        <v>13</v>
      </c>
      <c r="B1" s="9" t="s">
        <v>1</v>
      </c>
      <c r="C1" s="9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</row>
    <row r="2" spans="1:13">
      <c r="A2" s="1">
        <v>43567</v>
      </c>
      <c r="B2" s="11" t="s">
        <v>14</v>
      </c>
      <c r="C2" s="11" t="s">
        <v>17</v>
      </c>
      <c r="D2" s="2" t="s">
        <v>0</v>
      </c>
      <c r="E2" s="2">
        <v>378600</v>
      </c>
      <c r="F2" s="3">
        <v>0.01</v>
      </c>
      <c r="G2" s="4">
        <f>E2*F2</f>
        <v>3786</v>
      </c>
      <c r="H2" s="5">
        <f>ROUND(G2*M2*1.5%,0)</f>
        <v>1249</v>
      </c>
      <c r="I2" s="5">
        <f>G2+H2</f>
        <v>5035</v>
      </c>
      <c r="J2" s="1">
        <v>43567</v>
      </c>
      <c r="K2" s="6">
        <v>43592</v>
      </c>
      <c r="L2" s="6">
        <v>44211</v>
      </c>
      <c r="M2" s="7">
        <f>IF(DAY(L2)&gt;7,1+(YEAR(L2)-YEAR(J2))*12+MONTH(L2)-MONTH(J2),(YEAR(L2)-YEAR(J2))*12+MONTH(L2)-MONTH(J2))</f>
        <v>22</v>
      </c>
    </row>
    <row r="3" spans="1:13">
      <c r="A3" s="1">
        <v>43860</v>
      </c>
      <c r="B3" s="7" t="s">
        <v>15</v>
      </c>
      <c r="C3" s="11" t="s">
        <v>17</v>
      </c>
      <c r="D3" s="2" t="s">
        <v>0</v>
      </c>
      <c r="E3" s="2">
        <v>25000</v>
      </c>
      <c r="F3" s="3">
        <v>0.01</v>
      </c>
      <c r="G3" s="4">
        <f t="shared" ref="G3:G4" si="0">E3*F3</f>
        <v>250</v>
      </c>
      <c r="H3" s="5">
        <f t="shared" ref="H3:H4" si="1">ROUND(G3*M3*1.5%,0)</f>
        <v>49</v>
      </c>
      <c r="I3" s="5">
        <f t="shared" ref="I3:I4" si="2">G3+H3</f>
        <v>299</v>
      </c>
      <c r="J3" s="1">
        <v>43860</v>
      </c>
      <c r="K3" s="6">
        <v>43868</v>
      </c>
      <c r="L3" s="6">
        <v>44211</v>
      </c>
      <c r="M3" s="7">
        <f t="shared" ref="M3:M4" si="3">IF(DAY(L3)&gt;7,1+(YEAR(L3)-YEAR(J3))*12+MONTH(L3)-MONTH(J3),(YEAR(L3)-YEAR(J3))*12+MONTH(L3)-MONTH(J3))</f>
        <v>13</v>
      </c>
    </row>
    <row r="4" spans="1:13">
      <c r="A4" s="1">
        <v>43890</v>
      </c>
      <c r="B4" s="7" t="s">
        <v>16</v>
      </c>
      <c r="C4" s="11" t="s">
        <v>17</v>
      </c>
      <c r="D4" s="2" t="s">
        <v>0</v>
      </c>
      <c r="E4" s="2">
        <v>25000</v>
      </c>
      <c r="F4" s="3">
        <v>0.01</v>
      </c>
      <c r="G4" s="4">
        <f t="shared" si="0"/>
        <v>250</v>
      </c>
      <c r="H4" s="5">
        <f t="shared" si="1"/>
        <v>45</v>
      </c>
      <c r="I4" s="5">
        <f t="shared" si="2"/>
        <v>295</v>
      </c>
      <c r="J4" s="1">
        <v>43890</v>
      </c>
      <c r="K4" s="6">
        <v>43897</v>
      </c>
      <c r="L4" s="6">
        <v>44211</v>
      </c>
      <c r="M4" s="7">
        <f t="shared" si="3"/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User3</cp:lastModifiedBy>
  <dcterms:created xsi:type="dcterms:W3CDTF">2021-01-11T11:02:12Z</dcterms:created>
  <dcterms:modified xsi:type="dcterms:W3CDTF">2021-01-11T11:08:35Z</dcterms:modified>
</cp:coreProperties>
</file>