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blog\calculator\"/>
    </mc:Choice>
  </mc:AlternateContent>
  <workbookProtection workbookAlgorithmName="SHA-512" workbookHashValue="c6ELHeBA2MvxmKKo7cUajLkOVR42/P2DXP+qwBK0LeLEYDxN/4IJXDI8Zi4QxEY/mZGvRufMqWLAqBVGTn02sw==" workbookSaltValue="M6FfzUgVmw+neBeVjsxLXg==" workbookSpinCount="100000" lockStructure="1"/>
  <bookViews>
    <workbookView xWindow="0" yWindow="0" windowWidth="20490" windowHeight="7755"/>
  </bookViews>
  <sheets>
    <sheet name="Sheet1" sheetId="1" r:id="rId1"/>
    <sheet name="LIST" sheetId="2" state="hidden" r:id="rId2"/>
  </sheets>
  <definedNames>
    <definedName name="_xlnm._FilterDatabase" localSheetId="1" hidden="1">LIST!$P$4:$P$68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P16" i="1"/>
  <c r="N16" i="1"/>
  <c r="A14" i="1" l="1"/>
  <c r="Q16" i="1"/>
  <c r="T16" i="1" s="1"/>
  <c r="A9" i="1"/>
  <c r="A8" i="1"/>
  <c r="A7" i="1"/>
  <c r="S16" i="1" l="1"/>
  <c r="R16" i="1"/>
  <c r="C12" i="1" l="1"/>
</calcChain>
</file>

<file path=xl/sharedStrings.xml><?xml version="1.0" encoding="utf-8"?>
<sst xmlns="http://schemas.openxmlformats.org/spreadsheetml/2006/main" count="348" uniqueCount="97">
  <si>
    <t>FOR A.Y.</t>
  </si>
  <si>
    <t>LIST 1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</si>
  <si>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</si>
  <si>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</si>
  <si>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</si>
  <si>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</si>
  <si>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</si>
  <si>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</si>
  <si>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</si>
  <si>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</si>
  <si>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FOR AY</t>
  </si>
  <si>
    <t>-</t>
  </si>
  <si>
    <t>FILED AS PER 44AD (8/6% OF T/O)</t>
  </si>
  <si>
    <t>RETURN FILED AS</t>
  </si>
  <si>
    <t>LESS THAN 1CR</t>
  </si>
  <si>
    <t>1CR-2CR</t>
  </si>
  <si>
    <t>2CR+</t>
  </si>
  <si>
    <t>AUDIT OR 44AD</t>
  </si>
  <si>
    <t>AUDIT</t>
  </si>
  <si>
    <t>AUDIT &amp; 44AD NOT COMPULSORY</t>
  </si>
  <si>
    <t>"000"</t>
  </si>
  <si>
    <t>"001"</t>
  </si>
  <si>
    <t>"002"</t>
  </si>
  <si>
    <t>"003"</t>
  </si>
  <si>
    <t>"010"</t>
  </si>
  <si>
    <t>"011"</t>
  </si>
  <si>
    <t>"012"</t>
  </si>
  <si>
    <t>"013"</t>
  </si>
  <si>
    <t>"020"</t>
  </si>
  <si>
    <t>"021"</t>
  </si>
  <si>
    <t>"022"</t>
  </si>
  <si>
    <t>"023"</t>
  </si>
  <si>
    <t>"030"</t>
  </si>
  <si>
    <t>"031"</t>
  </si>
  <si>
    <t>"032"</t>
  </si>
  <si>
    <t>"033"</t>
  </si>
  <si>
    <t>"100"</t>
  </si>
  <si>
    <t>"101"</t>
  </si>
  <si>
    <t>"102"</t>
  </si>
  <si>
    <t>"103"</t>
  </si>
  <si>
    <t>"110"</t>
  </si>
  <si>
    <t>"111"</t>
  </si>
  <si>
    <t>"112"</t>
  </si>
  <si>
    <t>"113"</t>
  </si>
  <si>
    <t>"120"</t>
  </si>
  <si>
    <t>"121"</t>
  </si>
  <si>
    <t>"122"</t>
  </si>
  <si>
    <t>"123"</t>
  </si>
  <si>
    <t>"130"</t>
  </si>
  <si>
    <t>"131"</t>
  </si>
  <si>
    <t>"132"</t>
  </si>
  <si>
    <t>"133"</t>
  </si>
  <si>
    <t>"200"</t>
  </si>
  <si>
    <t>"201"</t>
  </si>
  <si>
    <t>"202"</t>
  </si>
  <si>
    <t>"203"</t>
  </si>
  <si>
    <t>"210"</t>
  </si>
  <si>
    <t>"211"</t>
  </si>
  <si>
    <t>"212"</t>
  </si>
  <si>
    <t>"213"</t>
  </si>
  <si>
    <t>"220"</t>
  </si>
  <si>
    <t>"221"</t>
  </si>
  <si>
    <t>"222"</t>
  </si>
  <si>
    <t>"223"</t>
  </si>
  <si>
    <t>"230"</t>
  </si>
  <si>
    <t>"231"</t>
  </si>
  <si>
    <t>"232"</t>
  </si>
  <si>
    <t>"233"</t>
  </si>
  <si>
    <t>"300"</t>
  </si>
  <si>
    <t>"301"</t>
  </si>
  <si>
    <t>"302"</t>
  </si>
  <si>
    <t>"303"</t>
  </si>
  <si>
    <t>"310"</t>
  </si>
  <si>
    <t>"311"</t>
  </si>
  <si>
    <t>"312"</t>
  </si>
  <si>
    <t>"313"</t>
  </si>
  <si>
    <t>"320"</t>
  </si>
  <si>
    <t>"321"</t>
  </si>
  <si>
    <t>"322"</t>
  </si>
  <si>
    <t>"323"</t>
  </si>
  <si>
    <t>"330"</t>
  </si>
  <si>
    <t>"331"</t>
  </si>
  <si>
    <t>"332"</t>
  </si>
  <si>
    <t>"333"</t>
  </si>
  <si>
    <t>TURN OVER</t>
  </si>
  <si>
    <t xml:space="preserve">RETURN NOT FILED  / NOT REQUIRED </t>
  </si>
  <si>
    <t>AUDITED as Profit Lower than 8/6%</t>
  </si>
  <si>
    <t>AUDIT (if Ind &amp; Huf GTI exceed 2.5l)</t>
  </si>
  <si>
    <t>Only Yellow filed are editable</t>
  </si>
  <si>
    <t>Audit??
44AD??
noAudit/no44AD??</t>
  </si>
  <si>
    <t>FOR A.Y.2020-21</t>
  </si>
  <si>
    <t>ONLY FOR INDIVIDUAL, HUF, PARTNERSHIP FIRM
(NOT FOR LLP)</t>
  </si>
  <si>
    <t>Made By CA Darshan Vora (8767229881)</t>
  </si>
  <si>
    <t>44AD NOT ABLICABLE (e.g.: t/o 2cr+)</t>
  </si>
  <si>
    <t>Choose Any One Option From Dropdown</t>
  </si>
  <si>
    <t>To Give any suggestion or Update Click below</t>
  </si>
  <si>
    <t>https://dpvora-ca.blogspot.com/search/label/calculator?&amp;max-results=5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</si>
</sst>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7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0" borderId="0" xfId="0" applyFont="1" applyFill="1"/>
    <xf numFmtId="0" fontId="0" fillId="0" borderId="0" xfId="0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6" fillId="5" borderId="0" xfId="0" applyFont="1" applyFill="1"/>
    <xf numFmtId="0" fontId="2" fillId="0" borderId="0" xfId="0" applyFont="1" applyAlignment="1">
      <alignment horizontal="center"/>
    </xf>
    <xf numFmtId="167" fontId="0" fillId="2" borderId="6" xfId="1" applyNumberFormat="1" applyFont="1" applyFill="1" applyBorder="1" applyAlignment="1" applyProtection="1">
      <alignment horizontal="center"/>
      <protection locked="0"/>
    </xf>
    <xf numFmtId="167" fontId="0" fillId="2" borderId="8" xfId="1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0" xfId="0" applyFill="1"/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0" fillId="4" borderId="0" xfId="0" applyFill="1" applyProtection="1">
      <protection locked="0"/>
    </xf>
    <xf numFmtId="0" fontId="2" fillId="4" borderId="19" xfId="0" applyFon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horizontal="center"/>
      <protection locked="0"/>
    </xf>
    <xf numFmtId="0" fontId="2" fillId="4" borderId="0" xfId="0" applyFont="1" applyFill="1" applyProtection="1">
      <protection locked="0"/>
    </xf>
    <xf numFmtId="0" fontId="2" fillId="4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4" fillId="4" borderId="0" xfId="0" applyFont="1" applyFill="1" applyAlignment="1">
      <alignment horizontal="center" wrapText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2" xfId="0" applyFill="1" applyBorder="1" applyAlignment="1" applyProtection="1">
      <alignment horizontal="center" vertical="center" wrapText="1"/>
      <protection hidden="1"/>
    </xf>
    <xf numFmtId="0" fontId="0" fillId="3" borderId="3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wrapText="1"/>
      <protection hidden="1"/>
    </xf>
    <xf numFmtId="0" fontId="4" fillId="0" borderId="0" xfId="0" applyFont="1" applyBorder="1" applyAlignment="1" applyProtection="1">
      <alignment horizontal="center" wrapText="1"/>
      <protection hidden="1"/>
    </xf>
    <xf numFmtId="0" fontId="7" fillId="0" borderId="0" xfId="2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219075</xdr:colOff>
      <xdr:row>6</xdr:row>
      <xdr:rowOff>9526</xdr:rowOff>
    </xdr:from>
    <xdr:to>
      <xdr:col>4</xdr:col>
      <xdr:colOff>381000</xdr:colOff>
      <xdr:row>8</xdr:row>
      <xdr:rowOff>180976</xdr:rowOff>
    </xdr:to>
    <xdr:sp macro="" textlink="">
      <xdr:nvSpPr>
        <xdr:cNvPr id="2" name="Right Brace 1"/>
        <xdr:cNvSpPr/>
      </xdr:nvSpPr>
      <xdr:spPr>
        <a:xfrm>
          <a:off x="5638800" y="3295651"/>
          <a:ext cx="161925" cy="552450"/>
        </a:xfrm>
        <a:prstGeom prst="rightBrace">
          <a:avLst>
            <a:gd name="adj1" fmla="val 43269"/>
            <a:gd name="adj2" fmla="val 50000"/>
          </a:avLst>
        </a:prstGeom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pvora-ca.blogspot.com/search/label/calculator?&amp;max-results=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19"/>
  <sheetViews>
    <sheetView tabSelected="1" workbookViewId="0">
      <selection activeCell="F18" sqref="F18"/>
    </sheetView>
  </sheetViews>
  <sheetFormatPr defaultRowHeight="15" x14ac:dyDescent="0.25"/>
  <cols>
    <col min="1" max="1" width="8.140625" customWidth="1"/>
    <col min="2" max="2" width="10.42578125" customWidth="1"/>
    <col min="3" max="3" width="13.140625" customWidth="1"/>
    <col min="4" max="4" width="22" customWidth="1"/>
    <col min="5" max="5" width="6.7109375" customWidth="1"/>
    <col min="6" max="6" width="36.5703125" bestFit="1" customWidth="1"/>
    <col min="12" max="14" width="0" hidden="1" customWidth="1"/>
    <col min="15" max="15" width="33.42578125" hidden="1" customWidth="1"/>
    <col min="16" max="16" width="6.140625" hidden="1" customWidth="1"/>
    <col min="17" max="17" width="0" hidden="1" customWidth="1"/>
    <col min="18" max="18" width="30.85546875" hidden="1" customWidth="1"/>
    <col min="19" max="19" width="14.5703125" hidden="1" customWidth="1"/>
    <col min="20" max="21" width="6.42578125" hidden="1" customWidth="1"/>
  </cols>
  <sheetData>
    <row r="1" spans="1:20" ht="33.75" customHeight="1" thickBot="1" x14ac:dyDescent="0.3">
      <c r="A1" s="37" t="s">
        <v>91</v>
      </c>
      <c r="B1" s="37"/>
      <c r="C1" s="37"/>
      <c r="D1" s="37"/>
    </row>
    <row r="2" spans="1:20" ht="15.75" thickBot="1" x14ac:dyDescent="0.3">
      <c r="A2" s="35" t="s">
        <v>0</v>
      </c>
      <c r="B2" s="36"/>
      <c r="C2" s="19" t="s">
        <v>5</v>
      </c>
      <c r="D2" s="21"/>
    </row>
    <row r="3" spans="1:20" ht="15.75" thickBot="1" x14ac:dyDescent="0.3">
      <c r="A3" s="35" t="s">
        <v>84</v>
      </c>
      <c r="B3" s="36"/>
      <c r="C3" s="8">
        <v>10000000</v>
      </c>
      <c r="D3" s="9"/>
      <c r="F3" s="6" t="s">
        <v>88</v>
      </c>
    </row>
    <row r="4" spans="1:20" x14ac:dyDescent="0.25">
      <c r="A4" s="22"/>
      <c r="B4" s="22"/>
      <c r="C4" s="34"/>
      <c r="D4" s="22"/>
      <c r="O4" t="s">
        <v>85</v>
      </c>
      <c r="P4">
        <v>0</v>
      </c>
    </row>
    <row r="5" spans="1:20" ht="15.75" thickBot="1" x14ac:dyDescent="0.3">
      <c r="A5" s="22"/>
      <c r="B5" s="22"/>
      <c r="C5" s="31"/>
      <c r="D5" s="22"/>
      <c r="O5" t="s">
        <v>12</v>
      </c>
      <c r="P5">
        <v>1</v>
      </c>
    </row>
    <row r="6" spans="1:20" ht="15.75" thickBot="1" x14ac:dyDescent="0.3">
      <c r="A6" s="29" t="s">
        <v>10</v>
      </c>
      <c r="B6" s="30"/>
      <c r="C6" s="32" t="s">
        <v>13</v>
      </c>
      <c r="D6" s="33"/>
      <c r="O6" t="s">
        <v>86</v>
      </c>
      <c r="P6">
        <v>2</v>
      </c>
    </row>
    <row r="7" spans="1:20" x14ac:dyDescent="0.25">
      <c r="A7" s="27" t="str">
        <f>VLOOKUP($C$2,LIST!$D$3:$K$7,2,FALSE)</f>
        <v>2017-18</v>
      </c>
      <c r="B7" s="28"/>
      <c r="C7" s="13" t="s">
        <v>12</v>
      </c>
      <c r="D7" s="14"/>
      <c r="E7" s="3"/>
      <c r="O7" t="s">
        <v>93</v>
      </c>
      <c r="P7">
        <v>3</v>
      </c>
    </row>
    <row r="8" spans="1:20" x14ac:dyDescent="0.25">
      <c r="A8" s="25" t="str">
        <f>VLOOKUP($C$2,LIST!$D$3:$K$7,3,FALSE)</f>
        <v>2018-19</v>
      </c>
      <c r="B8" s="26"/>
      <c r="C8" s="5" t="s">
        <v>86</v>
      </c>
      <c r="D8" s="10"/>
      <c r="E8" s="3"/>
      <c r="F8" s="1" t="s">
        <v>94</v>
      </c>
    </row>
    <row r="9" spans="1:20" ht="15.75" thickBot="1" x14ac:dyDescent="0.3">
      <c r="A9" s="23" t="str">
        <f>VLOOKUP($C$2,LIST!$D$3:$K$7,4,FALSE)</f>
        <v>2019-20</v>
      </c>
      <c r="B9" s="24"/>
      <c r="C9" s="11" t="s">
        <v>12</v>
      </c>
      <c r="D9" s="12"/>
      <c r="E9" s="3"/>
    </row>
    <row r="10" spans="1:20" ht="15.75" thickBot="1" x14ac:dyDescent="0.3">
      <c r="A10" s="22"/>
      <c r="B10" s="22"/>
      <c r="C10" s="22"/>
      <c r="D10" s="22"/>
    </row>
    <row r="11" spans="1:20" ht="15.75" thickBot="1" x14ac:dyDescent="0.3">
      <c r="A11" s="19" t="s">
        <v>90</v>
      </c>
      <c r="B11" s="20"/>
      <c r="C11" s="20"/>
      <c r="D11" s="21"/>
    </row>
    <row r="12" spans="1:20" ht="30" customHeight="1" x14ac:dyDescent="0.25">
      <c r="A12" s="15" t="s">
        <v>89</v>
      </c>
      <c r="B12" s="16"/>
      <c r="C12" s="38" t="str">
        <f>IF(C3&lt;10000000,IF(C3=0,"NO Audit",R16),IF(C3&lt;20000000,S16,T16))</f>
        <v>AUDIT</v>
      </c>
      <c r="D12" s="39"/>
    </row>
    <row r="13" spans="1:20" ht="15.75" thickBot="1" x14ac:dyDescent="0.3">
      <c r="A13" s="17"/>
      <c r="B13" s="18"/>
      <c r="C13" s="40"/>
      <c r="D13" s="41"/>
    </row>
    <row r="14" spans="1:20" ht="15" customHeight="1" x14ac:dyDescent="0.25">
      <c r="A14" s="42" t="str">
        <f>IF(N16&amp;O16&amp;P16="121","ERROR IN RETURN FIELD FOR AY 2019-20 (AUDIT WAS APPICABLE","")</f>
        <v>ERROR IN RETURN FIELD FOR AY 2019-20 (AUDIT WAS APPICABLE</v>
      </c>
      <c r="B14" s="42"/>
      <c r="C14" s="42"/>
      <c r="D14" s="42"/>
    </row>
    <row r="15" spans="1:20" x14ac:dyDescent="0.25">
      <c r="A15" s="43"/>
      <c r="B15" s="43"/>
      <c r="C15" s="43"/>
      <c r="D15" s="43"/>
    </row>
    <row r="16" spans="1:20" x14ac:dyDescent="0.25">
      <c r="N16" s="2">
        <f>VLOOKUP(C7,$O$4:$P$7,2,FALSE)</f>
        <v>1</v>
      </c>
      <c r="O16" s="2">
        <f>VLOOKUP(C8,$O$4:$P$7,2,FALSE)</f>
        <v>2</v>
      </c>
      <c r="P16" s="2">
        <f>VLOOKUP(C9,$O$4:$P$7,2,FALSE)</f>
        <v>1</v>
      </c>
      <c r="Q16" t="str">
        <f>CONCATENATE("""",N16,O16,P16,"""")</f>
        <v>"121"</v>
      </c>
      <c r="R16" s="3" t="str">
        <f>VLOOKUP($Q16,LIST!$O$5:$R$68,2,FALSE)</f>
        <v>AUDIT (if Ind &amp; Huf GTI exceed 2.5l)</v>
      </c>
      <c r="S16" s="3" t="str">
        <f>VLOOKUP($Q16,LIST!$O$5:$R$68,3,FALSE)</f>
        <v>AUDIT</v>
      </c>
      <c r="T16" s="3" t="str">
        <f>VLOOKUP($Q16,LIST!$O$5:$R$68,4,FALSE)</f>
        <v>AUDIT</v>
      </c>
    </row>
    <row r="17" spans="1:4" x14ac:dyDescent="0.25">
      <c r="A17" s="7" t="s">
        <v>92</v>
      </c>
      <c r="B17" s="7"/>
      <c r="C17" s="7"/>
      <c r="D17" s="7"/>
    </row>
    <row r="18" spans="1:4" x14ac:dyDescent="0.25">
      <c r="A18" s="4" t="s">
        <v>95</v>
      </c>
      <c r="B18" s="4"/>
      <c r="C18" s="4"/>
      <c r="D18" s="4"/>
    </row>
    <row r="19" spans="1:4" x14ac:dyDescent="0.25">
      <c r="A19" s="44" t="s">
        <v>96</v>
      </c>
      <c r="B19" s="44"/>
      <c r="C19" s="44"/>
      <c r="D19" s="44"/>
    </row>
  </sheetData>
  <sheetProtection algorithmName="SHA-512" hashValue="AKEGBlpDVMkX/oopZ4ZdeZrp3iRt8tV59F2bk+KSfd25XNx8ZH57g/SFeq6AxLtccd+PsrUQZG7qBy1xt8dAWg==" saltValue="TmKriqRgKDWyhgyO1OAv8A==" spinCount="100000" sheet="1" objects="1" scenarios="1"/>
  <mergeCells count="20">
    <mergeCell ref="A3:B3"/>
    <mergeCell ref="A2:B2"/>
    <mergeCell ref="C3:D3"/>
    <mergeCell ref="C2:D2"/>
    <mergeCell ref="A1:D1"/>
    <mergeCell ref="A17:D17"/>
    <mergeCell ref="C12:D13"/>
    <mergeCell ref="A14:D15"/>
    <mergeCell ref="A11:D11"/>
    <mergeCell ref="A9:B9"/>
    <mergeCell ref="A8:B8"/>
    <mergeCell ref="A7:B7"/>
    <mergeCell ref="A6:B6"/>
    <mergeCell ref="A18:D18"/>
    <mergeCell ref="A19:D19"/>
    <mergeCell ref="A12:B13"/>
    <mergeCell ref="C7:D7"/>
    <mergeCell ref="C8:D8"/>
    <mergeCell ref="C9:D9"/>
    <mergeCell ref="C6:D6"/>
  </mergeCells>
  <dataValidations count="1">
    <dataValidation type="list" allowBlank="1" showInputMessage="1" showErrorMessage="1" sqref="C7:C9">
      <formula1>IF($A$7="-",$G$5:$H$5,$O$4:$O$7)</formula1>
    </dataValidation>
  </dataValidations>
  <hyperlinks>
    <hyperlink ref="A19" r:id="rId1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1:R68"/>
  <sheetViews>
    <sheetView topLeftCell="E12" workbookViewId="0">
      <selection activeCell="P26" sqref="P26"/>
    </sheetView>
  </sheetViews>
  <sheetFormatPr defaultRowHeight="15" x14ac:dyDescent="0.25"/>
  <cols>
    <col min="15" max="15" width="5.7109375" bestFit="1" customWidth="1"/>
    <col min="16" max="16" width="23.7109375" bestFit="1" customWidth="1"/>
    <col min="17" max="17" width="24.28515625" customWidth="1"/>
    <col min="18" max="18" width="25" customWidth="1"/>
  </cols>
  <sheetData>
    <row r="1" spans="4:18" x14ac:dyDescent="0.25">
      <c r="E1" t="s">
        <v>1</v>
      </c>
    </row>
    <row r="3" spans="4:18" x14ac:dyDescent="0.25">
      <c r="D3" t="s">
        <v>5</v>
      </c>
      <c r="E3" t="s">
        <v>2</v>
      </c>
      <c r="F3" t="s">
        <v>3</v>
      </c>
      <c r="G3" t="s">
        <v>4</v>
      </c>
      <c r="H3" t="s">
        <v>11</v>
      </c>
      <c r="I3" t="s">
        <v>11</v>
      </c>
      <c r="J3" t="s">
        <v>11</v>
      </c>
      <c r="K3" t="s">
        <v>11</v>
      </c>
    </row>
    <row r="4" spans="4:18" x14ac:dyDescent="0.25">
      <c r="D4" t="s">
        <v>6</v>
      </c>
      <c r="E4" t="s">
        <v>2</v>
      </c>
      <c r="F4" t="s">
        <v>3</v>
      </c>
      <c r="G4" t="s">
        <v>4</v>
      </c>
      <c r="H4" t="s">
        <v>5</v>
      </c>
      <c r="I4" t="s">
        <v>11</v>
      </c>
      <c r="J4" t="s">
        <v>11</v>
      </c>
      <c r="K4" t="s">
        <v>11</v>
      </c>
      <c r="P4" t="s">
        <v>14</v>
      </c>
      <c r="Q4" t="s">
        <v>15</v>
      </c>
      <c r="R4" t="s">
        <v>16</v>
      </c>
    </row>
    <row r="5" spans="4:18" x14ac:dyDescent="0.25">
      <c r="D5" t="s">
        <v>7</v>
      </c>
      <c r="E5" t="s">
        <v>2</v>
      </c>
      <c r="F5" t="s">
        <v>3</v>
      </c>
      <c r="G5" t="s">
        <v>4</v>
      </c>
      <c r="H5" t="s">
        <v>5</v>
      </c>
      <c r="I5" t="s">
        <v>6</v>
      </c>
      <c r="J5" t="s">
        <v>11</v>
      </c>
      <c r="K5" t="s">
        <v>11</v>
      </c>
      <c r="O5" t="s">
        <v>20</v>
      </c>
      <c r="P5" t="s">
        <v>19</v>
      </c>
      <c r="Q5" t="s">
        <v>17</v>
      </c>
      <c r="R5" t="s">
        <v>18</v>
      </c>
    </row>
    <row r="6" spans="4:18" x14ac:dyDescent="0.25">
      <c r="D6" t="s">
        <v>8</v>
      </c>
      <c r="E6" t="s">
        <v>2</v>
      </c>
      <c r="F6" t="s">
        <v>3</v>
      </c>
      <c r="G6" t="s">
        <v>4</v>
      </c>
      <c r="H6" t="s">
        <v>5</v>
      </c>
      <c r="I6" t="s">
        <v>6</v>
      </c>
      <c r="J6" t="s">
        <v>7</v>
      </c>
      <c r="K6" t="s">
        <v>11</v>
      </c>
      <c r="O6" t="s">
        <v>21</v>
      </c>
      <c r="P6" t="s">
        <v>19</v>
      </c>
      <c r="Q6" t="s">
        <v>17</v>
      </c>
      <c r="R6" t="s">
        <v>18</v>
      </c>
    </row>
    <row r="7" spans="4:18" x14ac:dyDescent="0.25">
      <c r="D7" t="s">
        <v>9</v>
      </c>
      <c r="E7" t="s">
        <v>2</v>
      </c>
      <c r="F7" t="s">
        <v>3</v>
      </c>
      <c r="G7" t="s">
        <v>4</v>
      </c>
      <c r="H7" t="s">
        <v>5</v>
      </c>
      <c r="I7" t="s">
        <v>6</v>
      </c>
      <c r="J7" t="s">
        <v>7</v>
      </c>
      <c r="K7" t="s">
        <v>8</v>
      </c>
      <c r="O7" t="s">
        <v>22</v>
      </c>
      <c r="P7" t="s">
        <v>19</v>
      </c>
      <c r="Q7" t="s">
        <v>17</v>
      </c>
      <c r="R7" t="s">
        <v>18</v>
      </c>
    </row>
    <row r="8" spans="4:18" x14ac:dyDescent="0.25">
      <c r="E8" t="s">
        <v>3</v>
      </c>
      <c r="F8" t="s">
        <v>4</v>
      </c>
      <c r="G8" t="s">
        <v>5</v>
      </c>
      <c r="H8" t="s">
        <v>6</v>
      </c>
      <c r="I8" t="s">
        <v>7</v>
      </c>
      <c r="J8" t="s">
        <v>8</v>
      </c>
      <c r="K8" t="s">
        <v>9</v>
      </c>
      <c r="O8" t="s">
        <v>23</v>
      </c>
      <c r="P8" t="s">
        <v>19</v>
      </c>
      <c r="Q8" t="s">
        <v>17</v>
      </c>
      <c r="R8" t="s">
        <v>18</v>
      </c>
    </row>
    <row r="9" spans="4:18" x14ac:dyDescent="0.25"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  <c r="O9" t="s">
        <v>24</v>
      </c>
      <c r="P9" t="s">
        <v>19</v>
      </c>
      <c r="Q9" t="s">
        <v>17</v>
      </c>
      <c r="R9" t="s">
        <v>18</v>
      </c>
    </row>
    <row r="10" spans="4:18" x14ac:dyDescent="0.25">
      <c r="E10" t="s">
        <v>5</v>
      </c>
      <c r="F10" t="s">
        <v>6</v>
      </c>
      <c r="G10" t="s">
        <v>7</v>
      </c>
      <c r="H10" t="s">
        <v>8</v>
      </c>
      <c r="I10" t="s">
        <v>9</v>
      </c>
      <c r="O10" t="s">
        <v>25</v>
      </c>
      <c r="P10" t="s">
        <v>19</v>
      </c>
      <c r="Q10" t="s">
        <v>17</v>
      </c>
      <c r="R10" t="s">
        <v>18</v>
      </c>
    </row>
    <row r="11" spans="4:18" x14ac:dyDescent="0.25">
      <c r="E11" t="s">
        <v>6</v>
      </c>
      <c r="F11" t="s">
        <v>7</v>
      </c>
      <c r="G11" t="s">
        <v>8</v>
      </c>
      <c r="H11" t="s">
        <v>9</v>
      </c>
      <c r="O11" t="s">
        <v>26</v>
      </c>
      <c r="P11" t="s">
        <v>87</v>
      </c>
      <c r="Q11" t="s">
        <v>18</v>
      </c>
      <c r="R11" t="s">
        <v>18</v>
      </c>
    </row>
    <row r="12" spans="4:18" x14ac:dyDescent="0.25">
      <c r="E12" t="s">
        <v>7</v>
      </c>
      <c r="F12" t="s">
        <v>8</v>
      </c>
      <c r="G12" t="s">
        <v>9</v>
      </c>
      <c r="O12" t="s">
        <v>27</v>
      </c>
      <c r="P12" t="s">
        <v>19</v>
      </c>
      <c r="Q12" t="s">
        <v>17</v>
      </c>
      <c r="R12" t="s">
        <v>18</v>
      </c>
    </row>
    <row r="13" spans="4:18" x14ac:dyDescent="0.25">
      <c r="E13" t="s">
        <v>8</v>
      </c>
      <c r="F13" t="s">
        <v>9</v>
      </c>
      <c r="O13" t="s">
        <v>28</v>
      </c>
      <c r="P13" t="s">
        <v>19</v>
      </c>
      <c r="Q13" t="s">
        <v>17</v>
      </c>
      <c r="R13" t="s">
        <v>18</v>
      </c>
    </row>
    <row r="14" spans="4:18" x14ac:dyDescent="0.25">
      <c r="E14" t="s">
        <v>9</v>
      </c>
      <c r="O14" t="s">
        <v>29</v>
      </c>
      <c r="P14" t="s">
        <v>19</v>
      </c>
      <c r="Q14" t="s">
        <v>17</v>
      </c>
      <c r="R14" t="s">
        <v>18</v>
      </c>
    </row>
    <row r="15" spans="4:18" x14ac:dyDescent="0.25">
      <c r="O15" t="s">
        <v>30</v>
      </c>
      <c r="P15" t="s">
        <v>19</v>
      </c>
      <c r="Q15" t="s">
        <v>17</v>
      </c>
      <c r="R15" t="s">
        <v>18</v>
      </c>
    </row>
    <row r="16" spans="4:18" x14ac:dyDescent="0.25">
      <c r="O16" t="s">
        <v>31</v>
      </c>
      <c r="P16" t="s">
        <v>19</v>
      </c>
      <c r="Q16" t="s">
        <v>17</v>
      </c>
      <c r="R16" t="s">
        <v>18</v>
      </c>
    </row>
    <row r="17" spans="15:18" x14ac:dyDescent="0.25">
      <c r="O17" t="s">
        <v>32</v>
      </c>
      <c r="P17" t="s">
        <v>19</v>
      </c>
      <c r="Q17" t="s">
        <v>17</v>
      </c>
      <c r="R17" t="s">
        <v>18</v>
      </c>
    </row>
    <row r="18" spans="15:18" x14ac:dyDescent="0.25">
      <c r="O18" t="s">
        <v>33</v>
      </c>
      <c r="P18" t="s">
        <v>19</v>
      </c>
      <c r="Q18" t="s">
        <v>17</v>
      </c>
      <c r="R18" t="s">
        <v>18</v>
      </c>
    </row>
    <row r="19" spans="15:18" x14ac:dyDescent="0.25">
      <c r="O19" t="s">
        <v>34</v>
      </c>
      <c r="P19" t="s">
        <v>19</v>
      </c>
      <c r="Q19" t="s">
        <v>17</v>
      </c>
      <c r="R19" t="s">
        <v>18</v>
      </c>
    </row>
    <row r="20" spans="15:18" x14ac:dyDescent="0.25">
      <c r="O20" t="s">
        <v>35</v>
      </c>
      <c r="P20" t="s">
        <v>19</v>
      </c>
      <c r="Q20" t="s">
        <v>17</v>
      </c>
      <c r="R20" t="s">
        <v>18</v>
      </c>
    </row>
    <row r="21" spans="15:18" x14ac:dyDescent="0.25">
      <c r="O21" t="s">
        <v>36</v>
      </c>
      <c r="P21" t="s">
        <v>19</v>
      </c>
      <c r="Q21" t="s">
        <v>17</v>
      </c>
      <c r="R21" t="s">
        <v>18</v>
      </c>
    </row>
    <row r="22" spans="15:18" x14ac:dyDescent="0.25">
      <c r="O22" t="s">
        <v>37</v>
      </c>
      <c r="P22" t="s">
        <v>19</v>
      </c>
      <c r="Q22" t="s">
        <v>17</v>
      </c>
      <c r="R22" t="s">
        <v>18</v>
      </c>
    </row>
    <row r="23" spans="15:18" x14ac:dyDescent="0.25">
      <c r="O23" t="s">
        <v>38</v>
      </c>
      <c r="P23" t="s">
        <v>87</v>
      </c>
      <c r="Q23" t="s">
        <v>18</v>
      </c>
      <c r="R23" t="s">
        <v>18</v>
      </c>
    </row>
    <row r="24" spans="15:18" x14ac:dyDescent="0.25">
      <c r="O24" t="s">
        <v>39</v>
      </c>
      <c r="P24" t="s">
        <v>19</v>
      </c>
      <c r="Q24" t="s">
        <v>17</v>
      </c>
      <c r="R24" t="s">
        <v>18</v>
      </c>
    </row>
    <row r="25" spans="15:18" x14ac:dyDescent="0.25">
      <c r="O25" t="s">
        <v>40</v>
      </c>
      <c r="P25" t="s">
        <v>19</v>
      </c>
      <c r="Q25" t="s">
        <v>17</v>
      </c>
      <c r="R25" t="s">
        <v>18</v>
      </c>
    </row>
    <row r="26" spans="15:18" x14ac:dyDescent="0.25">
      <c r="O26" t="s">
        <v>41</v>
      </c>
      <c r="P26" t="s">
        <v>19</v>
      </c>
      <c r="Q26" t="s">
        <v>17</v>
      </c>
      <c r="R26" t="s">
        <v>18</v>
      </c>
    </row>
    <row r="27" spans="15:18" x14ac:dyDescent="0.25">
      <c r="O27" t="s">
        <v>42</v>
      </c>
      <c r="P27" t="s">
        <v>87</v>
      </c>
      <c r="Q27" t="s">
        <v>18</v>
      </c>
      <c r="R27" t="s">
        <v>18</v>
      </c>
    </row>
    <row r="28" spans="15:18" x14ac:dyDescent="0.25">
      <c r="O28" t="s">
        <v>43</v>
      </c>
      <c r="P28" t="s">
        <v>19</v>
      </c>
      <c r="Q28" t="s">
        <v>17</v>
      </c>
      <c r="R28" t="s">
        <v>18</v>
      </c>
    </row>
    <row r="29" spans="15:18" x14ac:dyDescent="0.25">
      <c r="O29" t="s">
        <v>44</v>
      </c>
      <c r="P29" t="s">
        <v>87</v>
      </c>
      <c r="Q29" t="s">
        <v>18</v>
      </c>
      <c r="R29" t="s">
        <v>18</v>
      </c>
    </row>
    <row r="30" spans="15:18" x14ac:dyDescent="0.25">
      <c r="O30" t="s">
        <v>45</v>
      </c>
      <c r="P30" t="s">
        <v>87</v>
      </c>
      <c r="Q30" t="s">
        <v>18</v>
      </c>
      <c r="R30" t="s">
        <v>18</v>
      </c>
    </row>
    <row r="31" spans="15:18" x14ac:dyDescent="0.25">
      <c r="O31" t="s">
        <v>46</v>
      </c>
      <c r="P31" t="s">
        <v>87</v>
      </c>
      <c r="Q31" t="s">
        <v>18</v>
      </c>
      <c r="R31" t="s">
        <v>18</v>
      </c>
    </row>
    <row r="32" spans="15:18" x14ac:dyDescent="0.25">
      <c r="O32" t="s">
        <v>47</v>
      </c>
      <c r="P32" t="s">
        <v>87</v>
      </c>
      <c r="Q32" t="s">
        <v>18</v>
      </c>
      <c r="R32" t="s">
        <v>18</v>
      </c>
    </row>
    <row r="33" spans="15:18" x14ac:dyDescent="0.25">
      <c r="O33" t="s">
        <v>48</v>
      </c>
      <c r="P33" t="s">
        <v>19</v>
      </c>
      <c r="Q33" t="s">
        <v>17</v>
      </c>
      <c r="R33" t="s">
        <v>18</v>
      </c>
    </row>
    <row r="34" spans="15:18" x14ac:dyDescent="0.25">
      <c r="O34" t="s">
        <v>49</v>
      </c>
      <c r="P34" t="s">
        <v>19</v>
      </c>
      <c r="Q34" t="s">
        <v>17</v>
      </c>
      <c r="R34" t="s">
        <v>18</v>
      </c>
    </row>
    <row r="35" spans="15:18" x14ac:dyDescent="0.25">
      <c r="O35" t="s">
        <v>50</v>
      </c>
      <c r="P35" t="s">
        <v>87</v>
      </c>
      <c r="Q35" t="s">
        <v>18</v>
      </c>
      <c r="R35" t="s">
        <v>18</v>
      </c>
    </row>
    <row r="36" spans="15:18" x14ac:dyDescent="0.25">
      <c r="O36" t="s">
        <v>51</v>
      </c>
      <c r="P36" t="s">
        <v>19</v>
      </c>
      <c r="Q36" t="s">
        <v>17</v>
      </c>
      <c r="R36" t="s">
        <v>18</v>
      </c>
    </row>
    <row r="37" spans="15:18" x14ac:dyDescent="0.25">
      <c r="O37" t="s">
        <v>52</v>
      </c>
      <c r="P37" t="s">
        <v>19</v>
      </c>
      <c r="Q37" t="s">
        <v>17</v>
      </c>
      <c r="R37" t="s">
        <v>18</v>
      </c>
    </row>
    <row r="38" spans="15:18" x14ac:dyDescent="0.25">
      <c r="O38" t="s">
        <v>53</v>
      </c>
      <c r="P38" t="s">
        <v>19</v>
      </c>
      <c r="Q38" t="s">
        <v>17</v>
      </c>
      <c r="R38" t="s">
        <v>18</v>
      </c>
    </row>
    <row r="39" spans="15:18" x14ac:dyDescent="0.25">
      <c r="O39" t="s">
        <v>54</v>
      </c>
      <c r="P39" t="s">
        <v>19</v>
      </c>
      <c r="Q39" t="s">
        <v>17</v>
      </c>
      <c r="R39" t="s">
        <v>18</v>
      </c>
    </row>
    <row r="40" spans="15:18" x14ac:dyDescent="0.25">
      <c r="O40" t="s">
        <v>55</v>
      </c>
      <c r="P40" t="s">
        <v>19</v>
      </c>
      <c r="Q40" t="s">
        <v>17</v>
      </c>
      <c r="R40" t="s">
        <v>18</v>
      </c>
    </row>
    <row r="41" spans="15:18" x14ac:dyDescent="0.25">
      <c r="O41" t="s">
        <v>56</v>
      </c>
      <c r="P41" t="s">
        <v>19</v>
      </c>
      <c r="Q41" t="s">
        <v>17</v>
      </c>
      <c r="R41" t="s">
        <v>18</v>
      </c>
    </row>
    <row r="42" spans="15:18" x14ac:dyDescent="0.25">
      <c r="O42" t="s">
        <v>57</v>
      </c>
      <c r="P42" t="s">
        <v>19</v>
      </c>
      <c r="Q42" t="s">
        <v>17</v>
      </c>
      <c r="R42" t="s">
        <v>18</v>
      </c>
    </row>
    <row r="43" spans="15:18" x14ac:dyDescent="0.25">
      <c r="O43" t="s">
        <v>58</v>
      </c>
      <c r="P43" t="s">
        <v>87</v>
      </c>
      <c r="Q43" t="s">
        <v>18</v>
      </c>
      <c r="R43" t="s">
        <v>18</v>
      </c>
    </row>
    <row r="44" spans="15:18" x14ac:dyDescent="0.25">
      <c r="O44" t="s">
        <v>59</v>
      </c>
      <c r="P44" t="s">
        <v>19</v>
      </c>
      <c r="Q44" t="s">
        <v>17</v>
      </c>
      <c r="R44" t="s">
        <v>18</v>
      </c>
    </row>
    <row r="45" spans="15:18" x14ac:dyDescent="0.25">
      <c r="O45" t="s">
        <v>60</v>
      </c>
      <c r="P45" t="s">
        <v>19</v>
      </c>
      <c r="Q45" t="s">
        <v>17</v>
      </c>
      <c r="R45" t="s">
        <v>18</v>
      </c>
    </row>
    <row r="46" spans="15:18" x14ac:dyDescent="0.25">
      <c r="O46" t="s">
        <v>61</v>
      </c>
      <c r="P46" t="s">
        <v>19</v>
      </c>
      <c r="Q46" t="s">
        <v>17</v>
      </c>
      <c r="R46" t="s">
        <v>18</v>
      </c>
    </row>
    <row r="47" spans="15:18" x14ac:dyDescent="0.25">
      <c r="O47" t="s">
        <v>62</v>
      </c>
      <c r="P47" t="s">
        <v>19</v>
      </c>
      <c r="Q47" t="s">
        <v>17</v>
      </c>
      <c r="R47" t="s">
        <v>18</v>
      </c>
    </row>
    <row r="48" spans="15:18" x14ac:dyDescent="0.25">
      <c r="O48" t="s">
        <v>63</v>
      </c>
      <c r="P48" t="s">
        <v>19</v>
      </c>
      <c r="Q48" t="s">
        <v>17</v>
      </c>
      <c r="R48" t="s">
        <v>18</v>
      </c>
    </row>
    <row r="49" spans="15:18" x14ac:dyDescent="0.25">
      <c r="O49" t="s">
        <v>64</v>
      </c>
      <c r="P49" t="s">
        <v>19</v>
      </c>
      <c r="Q49" t="s">
        <v>17</v>
      </c>
      <c r="R49" t="s">
        <v>18</v>
      </c>
    </row>
    <row r="50" spans="15:18" x14ac:dyDescent="0.25">
      <c r="O50" t="s">
        <v>65</v>
      </c>
      <c r="P50" t="s">
        <v>19</v>
      </c>
      <c r="Q50" t="s">
        <v>17</v>
      </c>
      <c r="R50" t="s">
        <v>18</v>
      </c>
    </row>
    <row r="51" spans="15:18" x14ac:dyDescent="0.25">
      <c r="O51" t="s">
        <v>66</v>
      </c>
      <c r="P51" t="s">
        <v>19</v>
      </c>
      <c r="Q51" t="s">
        <v>17</v>
      </c>
      <c r="R51" t="s">
        <v>18</v>
      </c>
    </row>
    <row r="52" spans="15:18" x14ac:dyDescent="0.25">
      <c r="O52" t="s">
        <v>67</v>
      </c>
      <c r="P52" t="s">
        <v>19</v>
      </c>
      <c r="Q52" t="s">
        <v>17</v>
      </c>
      <c r="R52" t="s">
        <v>18</v>
      </c>
    </row>
    <row r="53" spans="15:18" x14ac:dyDescent="0.25">
      <c r="O53" t="s">
        <v>68</v>
      </c>
      <c r="P53" t="s">
        <v>19</v>
      </c>
      <c r="Q53" t="s">
        <v>17</v>
      </c>
      <c r="R53" t="s">
        <v>18</v>
      </c>
    </row>
    <row r="54" spans="15:18" x14ac:dyDescent="0.25">
      <c r="O54" t="s">
        <v>69</v>
      </c>
      <c r="P54" t="s">
        <v>19</v>
      </c>
      <c r="Q54" t="s">
        <v>17</v>
      </c>
      <c r="R54" t="s">
        <v>18</v>
      </c>
    </row>
    <row r="55" spans="15:18" x14ac:dyDescent="0.25">
      <c r="O55" t="s">
        <v>70</v>
      </c>
      <c r="P55" t="s">
        <v>19</v>
      </c>
      <c r="Q55" t="s">
        <v>17</v>
      </c>
      <c r="R55" t="s">
        <v>18</v>
      </c>
    </row>
    <row r="56" spans="15:18" x14ac:dyDescent="0.25">
      <c r="O56" t="s">
        <v>71</v>
      </c>
      <c r="P56" t="s">
        <v>19</v>
      </c>
      <c r="Q56" t="s">
        <v>17</v>
      </c>
      <c r="R56" t="s">
        <v>18</v>
      </c>
    </row>
    <row r="57" spans="15:18" x14ac:dyDescent="0.25">
      <c r="O57" t="s">
        <v>72</v>
      </c>
      <c r="P57" t="s">
        <v>19</v>
      </c>
      <c r="Q57" t="s">
        <v>17</v>
      </c>
      <c r="R57" t="s">
        <v>18</v>
      </c>
    </row>
    <row r="58" spans="15:18" x14ac:dyDescent="0.25">
      <c r="O58" t="s">
        <v>73</v>
      </c>
      <c r="P58" t="s">
        <v>19</v>
      </c>
      <c r="Q58" t="s">
        <v>17</v>
      </c>
      <c r="R58" t="s">
        <v>18</v>
      </c>
    </row>
    <row r="59" spans="15:18" x14ac:dyDescent="0.25">
      <c r="O59" t="s">
        <v>74</v>
      </c>
      <c r="P59" t="s">
        <v>87</v>
      </c>
      <c r="Q59" t="s">
        <v>18</v>
      </c>
      <c r="R59" t="s">
        <v>18</v>
      </c>
    </row>
    <row r="60" spans="15:18" x14ac:dyDescent="0.25">
      <c r="O60" t="s">
        <v>75</v>
      </c>
      <c r="P60" t="s">
        <v>19</v>
      </c>
      <c r="Q60" t="s">
        <v>17</v>
      </c>
      <c r="R60" t="s">
        <v>18</v>
      </c>
    </row>
    <row r="61" spans="15:18" x14ac:dyDescent="0.25">
      <c r="O61" t="s">
        <v>76</v>
      </c>
      <c r="P61" t="s">
        <v>19</v>
      </c>
      <c r="Q61" t="s">
        <v>17</v>
      </c>
      <c r="R61" t="s">
        <v>18</v>
      </c>
    </row>
    <row r="62" spans="15:18" x14ac:dyDescent="0.25">
      <c r="O62" t="s">
        <v>77</v>
      </c>
      <c r="P62" t="s">
        <v>19</v>
      </c>
      <c r="Q62" t="s">
        <v>17</v>
      </c>
      <c r="R62" t="s">
        <v>18</v>
      </c>
    </row>
    <row r="63" spans="15:18" x14ac:dyDescent="0.25">
      <c r="O63" t="s">
        <v>78</v>
      </c>
      <c r="P63" t="s">
        <v>19</v>
      </c>
      <c r="Q63" t="s">
        <v>17</v>
      </c>
      <c r="R63" t="s">
        <v>18</v>
      </c>
    </row>
    <row r="64" spans="15:18" x14ac:dyDescent="0.25">
      <c r="O64" t="s">
        <v>79</v>
      </c>
      <c r="P64" t="s">
        <v>19</v>
      </c>
      <c r="Q64" t="s">
        <v>17</v>
      </c>
      <c r="R64" t="s">
        <v>18</v>
      </c>
    </row>
    <row r="65" spans="15:18" x14ac:dyDescent="0.25">
      <c r="O65" t="s">
        <v>80</v>
      </c>
      <c r="P65" t="s">
        <v>19</v>
      </c>
      <c r="Q65" t="s">
        <v>17</v>
      </c>
      <c r="R65" t="s">
        <v>18</v>
      </c>
    </row>
    <row r="66" spans="15:18" x14ac:dyDescent="0.25">
      <c r="O66" t="s">
        <v>81</v>
      </c>
      <c r="P66" t="s">
        <v>19</v>
      </c>
      <c r="Q66" t="s">
        <v>17</v>
      </c>
      <c r="R66" t="s">
        <v>18</v>
      </c>
    </row>
    <row r="67" spans="15:18" x14ac:dyDescent="0.25">
      <c r="O67" t="s">
        <v>82</v>
      </c>
      <c r="P67" t="s">
        <v>19</v>
      </c>
      <c r="Q67" t="s">
        <v>17</v>
      </c>
      <c r="R67" t="s">
        <v>18</v>
      </c>
    </row>
    <row r="68" spans="15:18" x14ac:dyDescent="0.25">
      <c r="O68" t="s">
        <v>83</v>
      </c>
      <c r="P68" t="s">
        <v>19</v>
      </c>
      <c r="Q68" t="s">
        <v>17</v>
      </c>
      <c r="R68" t="s">
        <v>18</v>
      </c>
    </row>
  </sheetData>
  <autoFilter ref="P4:P6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2020-05-16T17:32:36Z</dcterms:created>
  <dcterms:modified xsi:type="dcterms:W3CDTF">2020-05-20T19:26:44Z</dcterms:modified>
</cp:coreProperties>
</file>