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B8" i="1" l="1"/>
  <c r="O5" i="1" s="1"/>
  <c r="L4" i="1"/>
  <c r="J6" i="1"/>
  <c r="L6" i="1" s="1"/>
  <c r="J5" i="1"/>
  <c r="L5" i="1" s="1"/>
  <c r="F8" i="1"/>
  <c r="J7" i="1" l="1"/>
  <c r="O6" i="1"/>
  <c r="O4" i="1"/>
  <c r="B10" i="1" l="1"/>
  <c r="L7" i="1"/>
  <c r="J8" i="1"/>
  <c r="J9" i="1" l="1"/>
  <c r="L9" i="1" s="1"/>
  <c r="L8" i="1"/>
  <c r="F10" i="1"/>
</calcChain>
</file>

<file path=xl/sharedStrings.xml><?xml version="1.0" encoding="utf-8"?>
<sst xmlns="http://schemas.openxmlformats.org/spreadsheetml/2006/main" count="17" uniqueCount="12">
  <si>
    <t>GTI</t>
  </si>
  <si>
    <t>Less Dedu</t>
  </si>
  <si>
    <t>NTI</t>
  </si>
  <si>
    <t>Particulars</t>
  </si>
  <si>
    <t>Rs</t>
  </si>
  <si>
    <t>Tax payable</t>
  </si>
  <si>
    <t>Slab rate as per old regime</t>
  </si>
  <si>
    <t>Slab rate as per new regime</t>
  </si>
  <si>
    <t>Tax Calculation as per old TAX regime</t>
  </si>
  <si>
    <t>Tax Calculation as per New Tax regime</t>
  </si>
  <si>
    <t xml:space="preserve"> </t>
  </si>
  <si>
    <t>Less Dedu.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</si>
</sst>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1" fillId="0" borderId="0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Protection="1">
      <protection locked="0" hidden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="130" zoomScaleNormal="130" workbookViewId="0">
      <selection activeCell="B10" sqref="B10"/>
    </sheetView>
  </sheetViews>
  <sheetFormatPr defaultColWidth="0" defaultRowHeight="14.25" zeroHeight="1" x14ac:dyDescent="0.2"/>
  <cols>
    <col min="1" max="1" width="19.5703125" style="1" customWidth="1"/>
    <col min="2" max="2" width="25.28515625" style="1" customWidth="1"/>
    <col min="3" max="4" width="9.140625" style="1" customWidth="1"/>
    <col min="5" max="5" width="15.5703125" style="1" bestFit="1" customWidth="1"/>
    <col min="6" max="6" width="26.85546875" style="1" customWidth="1"/>
    <col min="7" max="9" width="0" style="1" hidden="1"/>
    <col min="10" max="10" width="31.85546875" style="1" hidden="1" customWidth="1"/>
    <col min="11" max="11" width="4.140625" style="1" hidden="1" customWidth="1"/>
    <col min="12" max="12" width="9.85546875" style="1" hidden="1" customWidth="1"/>
    <col min="13" max="13" width="0" style="1" hidden="1"/>
    <col min="14" max="14" width="30.5703125" style="1" hidden="1" customWidth="1"/>
    <col min="15" max="15" width="8.42578125" style="1" hidden="1" customWidth="1"/>
    <col min="16" max="16" width="0" style="1" hidden="1" customWidth="1"/>
    <col min="17" max="16384" width="9.140625" style="1" hidden="1"/>
  </cols>
  <sheetData>
    <row r="1" spans="1:15" ht="33" customHeight="1" x14ac:dyDescent="0.2">
      <c r="A1" s="8" t="s">
        <v>8</v>
      </c>
      <c r="B1" s="9"/>
      <c r="E1" s="7" t="s">
        <v>9</v>
      </c>
      <c r="F1" s="7"/>
    </row>
    <row r="2" spans="1:15" x14ac:dyDescent="0.2">
      <c r="A2" s="2"/>
      <c r="B2" s="2"/>
      <c r="E2" s="3"/>
      <c r="F2" s="4"/>
    </row>
    <row r="3" spans="1:15" x14ac:dyDescent="0.2">
      <c r="A3" s="6" t="s">
        <v>3</v>
      </c>
      <c r="B3" s="6" t="s">
        <v>4</v>
      </c>
      <c r="E3" s="2" t="s">
        <v>3</v>
      </c>
      <c r="F3" s="2" t="s">
        <v>4</v>
      </c>
      <c r="J3" s="1" t="s">
        <v>7</v>
      </c>
      <c r="N3" s="1" t="s">
        <v>6</v>
      </c>
    </row>
    <row r="4" spans="1:15" x14ac:dyDescent="0.2">
      <c r="A4" s="5" t="s">
        <v>0</v>
      </c>
      <c r="B4" s="5">
        <v>450000</v>
      </c>
      <c r="E4" s="5" t="s">
        <v>0</v>
      </c>
      <c r="F4" s="5">
        <v>450000</v>
      </c>
      <c r="J4" s="1">
        <v>250000</v>
      </c>
      <c r="K4" s="1">
        <v>5</v>
      </c>
      <c r="L4" s="1">
        <f>++($F$4-J4)*K4%</f>
        <v>10000</v>
      </c>
      <c r="N4" s="1">
        <v>250000</v>
      </c>
      <c r="O4" s="1">
        <f>+($B$8-N4)*5%</f>
        <v>7500</v>
      </c>
    </row>
    <row r="5" spans="1:15" x14ac:dyDescent="0.2">
      <c r="A5" s="2"/>
      <c r="B5" s="2"/>
      <c r="E5" s="2"/>
      <c r="F5" s="2"/>
      <c r="J5" s="1">
        <f>+J4+J4</f>
        <v>500000</v>
      </c>
      <c r="K5" s="1">
        <v>10</v>
      </c>
      <c r="L5" s="1">
        <f>++($F$4-J5)*K5%+12500</f>
        <v>7500</v>
      </c>
      <c r="N5" s="1">
        <v>500000</v>
      </c>
      <c r="O5" s="1">
        <f>+($B$8-N5)*20%+12500</f>
        <v>-7500</v>
      </c>
    </row>
    <row r="6" spans="1:15" x14ac:dyDescent="0.2">
      <c r="A6" s="2" t="s">
        <v>11</v>
      </c>
      <c r="B6" s="2">
        <v>50000</v>
      </c>
      <c r="E6" s="2" t="s">
        <v>1</v>
      </c>
      <c r="F6" s="2">
        <v>0</v>
      </c>
      <c r="J6" s="1">
        <f>+J5+J4</f>
        <v>750000</v>
      </c>
      <c r="K6" s="1">
        <v>15</v>
      </c>
      <c r="L6" s="1">
        <f>++($F$4-J6)*K6%+25000+12500</f>
        <v>-7500</v>
      </c>
      <c r="N6" s="1">
        <v>1000000</v>
      </c>
      <c r="O6" s="1">
        <f>+($B$8-N6)*30%+112500</f>
        <v>-67500</v>
      </c>
    </row>
    <row r="7" spans="1:15" x14ac:dyDescent="0.2">
      <c r="A7" s="2"/>
      <c r="B7" s="2" t="s">
        <v>10</v>
      </c>
      <c r="E7" s="2"/>
      <c r="F7" s="2"/>
      <c r="J7" s="1">
        <f>+J6+J4</f>
        <v>1000000</v>
      </c>
      <c r="K7" s="1">
        <v>20</v>
      </c>
      <c r="L7" s="1">
        <f>++($F$4-J7)*K7%+12500+25000+37500</f>
        <v>-35000</v>
      </c>
    </row>
    <row r="8" spans="1:15" x14ac:dyDescent="0.2">
      <c r="A8" s="5" t="s">
        <v>2</v>
      </c>
      <c r="B8" s="5">
        <f>+B4-B6</f>
        <v>400000</v>
      </c>
      <c r="E8" s="5" t="s">
        <v>2</v>
      </c>
      <c r="F8" s="5">
        <f>+F4-F6</f>
        <v>450000</v>
      </c>
      <c r="J8" s="1">
        <f>+J7+J4</f>
        <v>1250000</v>
      </c>
      <c r="K8" s="1">
        <v>25</v>
      </c>
      <c r="L8" s="1">
        <f>++($F$4-J8)*K8%+12500+25000+37500+50000</f>
        <v>-75000</v>
      </c>
    </row>
    <row r="9" spans="1:15" x14ac:dyDescent="0.2">
      <c r="A9" s="2"/>
      <c r="B9" s="2"/>
      <c r="E9" s="2"/>
      <c r="F9" s="2"/>
      <c r="J9" s="1">
        <f>+J8+J4</f>
        <v>1500000</v>
      </c>
      <c r="K9" s="1">
        <v>30</v>
      </c>
      <c r="L9" s="1">
        <f>++($F$4-J9)*K9%+12500+25000+37500+50000+62500</f>
        <v>-127500</v>
      </c>
    </row>
    <row r="10" spans="1:15" x14ac:dyDescent="0.2">
      <c r="A10" s="5" t="s">
        <v>5</v>
      </c>
      <c r="B10" s="10">
        <f>+VLOOKUP(B8,N4:P6,2,1)</f>
        <v>7500</v>
      </c>
      <c r="E10" s="5" t="s">
        <v>5</v>
      </c>
      <c r="F10" s="5">
        <f>VLOOKUP(F8,J4:L9,3,2)</f>
        <v>10000</v>
      </c>
    </row>
    <row r="11" spans="1:15" x14ac:dyDescent="0.2"/>
  </sheetData>
  <mergeCells count="2">
    <mergeCell ref="E1:F1"/>
    <mergeCell ref="A1:B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2020-02-06T07:27:52Z</dcterms:modified>
</cp:coreProperties>
</file>