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C089EA1D-87DD-45B9-B32A-7FB28D24DF5C}" xr6:coauthVersionLast="37" xr6:coauthVersionMax="37" xr10:uidLastSave="{00000000-0000-0000-0000-000000000000}"/>
  <bookViews>
    <workbookView xWindow="240" yWindow="110" windowWidth="14810" windowHeight="8010" xr2:uid="{00000000-000D-0000-FFFF-FFFF00000000}"/>
  </bookViews>
  <sheets>
    <sheet name="IT" sheetId="6" r:id="rId1"/>
  </sheets>
  <externalReferences>
    <externalReference r:id="rId2"/>
    <externalReference r:id="rId3"/>
  </externalReferences>
  <definedNames>
    <definedName name="FBBusOfAircraft.AmtOrValueOfExpenditure">#REF!</definedName>
    <definedName name="FBBusOfAircraft.ValueOfFB">#REF!</definedName>
    <definedName name="FBBusOfHotel.AmtOrValueOfExpenditure">#REF!</definedName>
    <definedName name="FBBusOfHotel.ValueOfFB">#REF!</definedName>
    <definedName name="FBBusOfShip.AmtOrValueOfExpenditure">#REF!</definedName>
    <definedName name="FBBusOfShip.ValueOfFB">#REF!</definedName>
    <definedName name="FBBusOthThan4bcd.AmtOrValueOfExpenditure">#REF!</definedName>
    <definedName name="FBBusOthThan4bcd.ValueOfFB">#REF!</definedName>
    <definedName name="FBCnvyBus.AmtOrValueOfExpenditure">#REF!</definedName>
    <definedName name="FBCnvyBus.ValueOfFB">#REF!</definedName>
    <definedName name="FBCnvyConst.AmtOrValueOfExpenditure">#REF!</definedName>
    <definedName name="FBCnvyConst.ValueOfFB">#REF!</definedName>
    <definedName name="FBCnvyManPhrama.AmtOrValueOfExpenditure">#REF!</definedName>
    <definedName name="FBCnvyManPhrama.ValueOfFB">#REF!</definedName>
    <definedName name="FBCnvyMANProd.AmtOrValueOfExpenditure">#REF!</definedName>
    <definedName name="FBCnvyMANProd.ValueOfFB">#REF!</definedName>
    <definedName name="FBConf.AmtOrValueOfExpenditure">#REF!</definedName>
    <definedName name="FBConf.ValueOfFB">#REF!</definedName>
    <definedName name="FBEmplSper.AmtOrValueOfExpenditure">#REF!</definedName>
    <definedName name="FBEmplSper.ValueOfFB">#REF!</definedName>
    <definedName name="FBEMPWel.AmtOrValueOfExpenditure">#REF!</definedName>
    <definedName name="FBEMPWel.ValueOfFB">#REF!</definedName>
    <definedName name="FBEnter.AmtOrValueOfExpenditure">#REF!</definedName>
    <definedName name="FBEnter.ValueOfFB">#REF!</definedName>
    <definedName name="FBFesti.AmtOrValueOfExpenditure">#REF!</definedName>
    <definedName name="FBFesti.ValueOfFB">#REF!</definedName>
    <definedName name="FBFree.AmtOrValueOfExpenditure">#REF!</definedName>
    <definedName name="FBFree.ValueOfFB">#REF!</definedName>
    <definedName name="FBGift.AmtOrValueOfExpenditure">#REF!</definedName>
    <definedName name="FBGift.ValueOfFB">#REF!</definedName>
    <definedName name="FBHealth.AmtOrValueOfExpenditure">#REF!</definedName>
    <definedName name="FBHealth.ValueOfFB">#REF!</definedName>
    <definedName name="FBHotelBRdAir.AmtOrValueOfExpenditure">#REF!</definedName>
    <definedName name="FBHotelBRdAir.ValueOfFB">#REF!</definedName>
    <definedName name="FBHotelBRdBus.AmtOrValueOfExpenditure">#REF!</definedName>
    <definedName name="FBHotelBRdBus.ValueOfFB">#REF!</definedName>
    <definedName name="FBHotelBRdMANPhrama.AmtOrValueOfExpenditure">#REF!</definedName>
    <definedName name="FBHotelBRdMANPhrama.ValueOfFB">#REF!</definedName>
    <definedName name="FBHotelBRdMANProd.AmtOrValueOfExpenditure">#REF!</definedName>
    <definedName name="FBHotelBRdMANProd.ValueOfFB">#REF!</definedName>
    <definedName name="FBHotelBRdShip.AmtOrValueOfExpenditure">#REF!</definedName>
    <definedName name="FBHotelBRdShip.ValueOfFB">#REF!</definedName>
    <definedName name="FBMainAcc.AmtOrValueOfExpenditure">#REF!</definedName>
    <definedName name="FBMainAcc.ValueOfFB">#REF!</definedName>
    <definedName name="FBMainAir.AmtOrValueOfExpenditure">#REF!</definedName>
    <definedName name="FBMainAir.ValueOfFB">#REF!</definedName>
    <definedName name="FBOthr.AmtOrValueOfExpenditure">#REF!</definedName>
    <definedName name="FBOthr.ValueOfFB">#REF!</definedName>
    <definedName name="FBReprDep.AmtOrValueOfExpenditure">#REF!</definedName>
    <definedName name="FBReprDep.ValueOfFB">#REF!</definedName>
    <definedName name="FBReprDEPCry.AmtOrValueOfExpenditure">#REF!</definedName>
    <definedName name="FBReprDEPCry.ValueOfFB">#REF!</definedName>
    <definedName name="FBSales.AmtOrValueOfExpenditure">#REF!</definedName>
    <definedName name="FBSales.ValueOfFB">#REF!</definedName>
    <definedName name="FBSchlr.AmtOrValueOfExpenditure">#REF!</definedName>
    <definedName name="FBSchlr.ValueOfFB">#REF!</definedName>
    <definedName name="FBTele.AmtOrValueOfExpenditure">#REF!</definedName>
    <definedName name="FBTele.ValueOfFB">#REF!</definedName>
    <definedName name="FBTot.TotValueOfFB">#REF!</definedName>
    <definedName name="FBTour.AmtOrValueOfExpenditure">#REF!</definedName>
    <definedName name="FBTour.ValueOfFB">#REF!</definedName>
    <definedName name="FBValBIF1.ValueOfFBIf1OfSchFBIisNo">#REF!</definedName>
    <definedName name="FBValBIF2N.ValueOfFBIf2OfSchFBIisNo">#REF!</definedName>
    <definedName name="FBValBIF2Y.ValueOfFBIf2OfSchFBIisYes">#REF!</definedName>
    <definedName name="FBValFrgBen.ValueOfFringeBenefit">#REF!</definedName>
    <definedName name="section.SheduleFB">#REF!</definedName>
    <definedName name="sheet22.AccountType">'[1]PART C'!$J$46:$J$47</definedName>
    <definedName name="states">'[2]Part A General'!$F$3:$F$38</definedName>
  </definedNames>
  <calcPr calcId="162913"/>
</workbook>
</file>

<file path=xl/calcChain.xml><?xml version="1.0" encoding="utf-8"?>
<calcChain xmlns="http://schemas.openxmlformats.org/spreadsheetml/2006/main">
  <c r="F66" i="6" l="1"/>
  <c r="H48" i="6" l="1"/>
  <c r="J37" i="6"/>
  <c r="E33" i="6"/>
  <c r="E34" i="6" s="1"/>
  <c r="F35" i="6" l="1"/>
  <c r="H35" i="6" s="1"/>
  <c r="J35" i="6"/>
  <c r="F67" i="6" l="1"/>
  <c r="F68" i="6"/>
  <c r="F69" i="6" l="1"/>
  <c r="E16" i="6" s="1"/>
  <c r="F16" i="6" s="1"/>
  <c r="J23" i="6" l="1"/>
  <c r="F20" i="6"/>
  <c r="J40" i="6" l="1"/>
  <c r="J50" i="6" s="1"/>
  <c r="J54" i="6" s="1"/>
  <c r="F22" i="6"/>
  <c r="H23" i="6" s="1"/>
  <c r="H40" i="6" s="1"/>
  <c r="H50" i="6" s="1"/>
  <c r="H54" i="6" l="1"/>
  <c r="H55" i="6"/>
  <c r="J55" i="6"/>
  <c r="J56" i="6" s="1"/>
  <c r="H56" i="6" l="1"/>
  <c r="H57" i="6" s="1"/>
  <c r="H58" i="6" s="1"/>
  <c r="J57" i="6"/>
  <c r="J58" i="6" s="1"/>
  <c r="H60" i="6" l="1"/>
</calcChain>
</file>

<file path=xl/sharedStrings.xml><?xml version="1.0" encoding="utf-8"?>
<sst xmlns="http://schemas.openxmlformats.org/spreadsheetml/2006/main" count="62" uniqueCount="57">
  <si>
    <t>PARTICULARS OF THE ASSESSEE:</t>
  </si>
  <si>
    <t>:</t>
  </si>
  <si>
    <t>FINANCIAL YEAR</t>
  </si>
  <si>
    <t>ASSESSMENT YEAR</t>
  </si>
  <si>
    <t>STATEMENT OF TOTAL INCOME</t>
  </si>
  <si>
    <t>Gross Total Income</t>
  </si>
  <si>
    <t>Deduction under Chapter VIA:</t>
  </si>
  <si>
    <t>Deduction u/s 80C</t>
  </si>
  <si>
    <t>Total Taxable Income</t>
  </si>
  <si>
    <t>Computation of Tax:</t>
  </si>
  <si>
    <t>a) Basic</t>
  </si>
  <si>
    <t>Less: Exemption u/s 10(13A)</t>
  </si>
  <si>
    <t>Less: Professional Tax</t>
  </si>
  <si>
    <t>A) Income from Salary:</t>
  </si>
  <si>
    <t>HRA Calculation:</t>
  </si>
  <si>
    <t>Actual Rent paid</t>
  </si>
  <si>
    <t>Actual HRA Received</t>
  </si>
  <si>
    <t>Rent paid in excess of 10 % of salary</t>
  </si>
  <si>
    <t>Lower of Above</t>
  </si>
  <si>
    <t>Tax on above Income</t>
  </si>
  <si>
    <t>b) Dearness Allowance</t>
  </si>
  <si>
    <t>Less: Standard Deduction</t>
  </si>
  <si>
    <t>50% / 40% of Basic+DA</t>
  </si>
  <si>
    <t>Add: Health &amp; Education Cess @ 4%</t>
  </si>
  <si>
    <t>Less: Rebate u/s 87A</t>
  </si>
  <si>
    <t>c) House Rent Allowance</t>
  </si>
  <si>
    <t>d) Conveyance Allowance</t>
  </si>
  <si>
    <t>f) Other Taxable Allowances</t>
  </si>
  <si>
    <t>e) Arrears</t>
  </si>
  <si>
    <t>2020-21</t>
  </si>
  <si>
    <t>2021-22</t>
  </si>
  <si>
    <t>TAX PAYER</t>
  </si>
  <si>
    <t>TYPE</t>
  </si>
  <si>
    <t>Non Senior Citizen</t>
  </si>
  <si>
    <t>Senior Citizen</t>
  </si>
  <si>
    <t>Super Senior Citizen</t>
  </si>
  <si>
    <t>Old Regime</t>
  </si>
  <si>
    <t>New Regime</t>
  </si>
  <si>
    <t>Metro</t>
  </si>
  <si>
    <t>Non-Metro</t>
  </si>
  <si>
    <t>B) Income from House Property:</t>
  </si>
  <si>
    <t>a) Income from Self Occupied Property</t>
  </si>
  <si>
    <t>b) Income from Let Out Property</t>
  </si>
  <si>
    <t>Annual Letable Value/Rent Received or Receivable</t>
  </si>
  <si>
    <t>Less: Municipal Taxes Paid During the Year</t>
  </si>
  <si>
    <t>Net Annual Value</t>
  </si>
  <si>
    <t>Less: Standard Deduction @ 30%</t>
  </si>
  <si>
    <t>Less: Interest on Housing Loan</t>
  </si>
  <si>
    <t>Interest on Housing Loan (Maximum Rs.2,00,000/-)</t>
  </si>
  <si>
    <t>Deduction u/s 80D</t>
  </si>
  <si>
    <t>Deduction u/s 80E</t>
  </si>
  <si>
    <t>Any other Deductions under Chapter VI-A</t>
  </si>
  <si>
    <t>Deduction u/s 80TTA</t>
  </si>
  <si>
    <t>Tax Payable</t>
  </si>
  <si>
    <t>Individual</t>
  </si>
  <si>
    <t>C) Income from Other Sources</t>
  </si>
  <si>
    <t>By CA J.Jayaprakash
Contact: +91-8438101834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</si>
</sst>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Bookman Old Style"/>
      <family val="1"/>
    </font>
    <font>
      <sz val="11"/>
      <name val="Bookman Old Style"/>
      <family val="1"/>
    </font>
    <font>
      <u/>
      <sz val="10"/>
      <color indexed="12"/>
      <name val="Arial"/>
      <family val="2"/>
    </font>
    <font>
      <b/>
      <u/>
      <sz val="11"/>
      <name val="Bookman Old Style"/>
      <family val="1"/>
    </font>
    <font>
      <b/>
      <sz val="11"/>
      <color theme="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65" fontId="4" fillId="0" borderId="0" xfId="2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3" applyFont="1" applyAlignment="1" applyProtection="1">
      <alignment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3" fontId="4" fillId="0" borderId="1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3" fillId="0" borderId="2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165" fontId="3" fillId="0" borderId="2" xfId="2" applyNumberFormat="1" applyFont="1" applyBorder="1" applyAlignment="1">
      <alignment vertical="center"/>
    </xf>
    <xf numFmtId="3" fontId="3" fillId="0" borderId="0" xfId="2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" fontId="4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3" fontId="4" fillId="0" borderId="0" xfId="1" applyNumberFormat="1" applyFont="1" applyFill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165" fontId="4" fillId="0" borderId="0" xfId="2" applyNumberFormat="1" applyFont="1" applyAlignment="1">
      <alignment horizontal="left" vertical="center"/>
    </xf>
    <xf numFmtId="3" fontId="4" fillId="0" borderId="0" xfId="1" applyNumberFormat="1" applyFont="1" applyFill="1" applyAlignment="1">
      <alignment vertical="center"/>
    </xf>
    <xf numFmtId="3" fontId="4" fillId="2" borderId="0" xfId="1" applyNumberFormat="1" applyFont="1" applyFill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vertical="center"/>
      <protection locked="0"/>
    </xf>
    <xf numFmtId="165" fontId="4" fillId="2" borderId="0" xfId="2" applyNumberFormat="1" applyFont="1" applyFill="1" applyBorder="1" applyAlignment="1" applyProtection="1">
      <alignment vertical="center"/>
      <protection locked="0"/>
    </xf>
    <xf numFmtId="165" fontId="4" fillId="2" borderId="1" xfId="2" applyNumberFormat="1" applyFont="1" applyFill="1" applyBorder="1" applyAlignment="1" applyProtection="1">
      <alignment vertical="center"/>
      <protection locked="0"/>
    </xf>
    <xf numFmtId="165" fontId="4" fillId="2" borderId="0" xfId="2" applyNumberFormat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3" fontId="7" fillId="3" borderId="0" xfId="1" applyNumberFormat="1" applyFont="1" applyFill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" fillId="2" borderId="0" xfId="3" applyFont="1" applyFill="1" applyAlignment="1" applyProtection="1">
      <alignment horizontal="left" vertical="center"/>
      <protection locked="0"/>
    </xf>
    <xf numFmtId="3" fontId="7" fillId="3" borderId="0" xfId="1" applyNumberFormat="1" applyFont="1" applyFill="1" applyAlignment="1">
      <alignment horizontal="right" vertical="center" wrapText="1"/>
    </xf>
  </cellXfs>
  <cellStyles count="10">
    <cellStyle name="Comma 2" xfId="4" xr:uid="{00000000-0005-0000-0000-000000000000}"/>
    <cellStyle name="Comma 3" xfId="2" xr:uid="{00000000-0005-0000-0000-000001000000}"/>
    <cellStyle name="Hyperlink 2" xfId="3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  <cellStyle name="Normal 3 2" xfId="6" xr:uid="{00000000-0005-0000-0000-000006000000}"/>
    <cellStyle name="Normal 4 2" xfId="7" xr:uid="{00000000-0005-0000-0000-000007000000}"/>
    <cellStyle name="Normal 5 2" xfId="8" xr:uid="{00000000-0005-0000-0000-000008000000}"/>
    <cellStyle name="Normal 6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han\D\Auditing\e-Filling-F.Y-06-07\ITR5_G6_formul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han\D\Auditing\e-Filling-F.Y-06-07\integrateitr6\VersionI_CD_Z5_ADVANC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A - GENERAL"/>
      <sheetName val="PARTA-GENERAL (2)"/>
      <sheetName val="PART A - Balance Sheet"/>
      <sheetName val="PART A - PL"/>
      <sheetName val="PART A - PL(2)"/>
      <sheetName val="PART A - PL(3) - OI"/>
      <sheetName val="PART A - OI"/>
      <sheetName val="PART A - OI(2)"/>
      <sheetName val="PART A - QD(1)"/>
      <sheetName val="PART A - QD(2)"/>
      <sheetName val="PART B - TTI"/>
      <sheetName val="PART C"/>
      <sheetName val="Schedule HP BP"/>
      <sheetName val="Schedule BP(2)"/>
      <sheetName val="Schedule DPM - DOA"/>
      <sheetName val="Schedule DOA - DEP"/>
      <sheetName val="Schedule ESR CG"/>
      <sheetName val="FORMULAE"/>
      <sheetName val="Schedule OS CYLA"/>
      <sheetName val="Schedule BFLA CFL 10A"/>
      <sheetName val="Sch 10 B 80G"/>
      <sheetName val="Schedule 80-IA to 80-IC"/>
      <sheetName val="VIA STTR SPI SI "/>
      <sheetName val="Schedule EI AIR IT"/>
      <sheetName val="TDS1 TDS2 TCS"/>
      <sheetName val="F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6">
          <cell r="J46" t="str">
            <v>Savings</v>
          </cell>
        </row>
        <row r="47">
          <cell r="J47" t="str">
            <v>Current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A General"/>
      <sheetName val="Subsidiary Co Details"/>
      <sheetName val="MD, Dir, Co. secy"/>
      <sheetName val="Beneficial_owners"/>
      <sheetName val="Balance Sheet"/>
      <sheetName val="Profit and Loss"/>
      <sheetName val="Other Info"/>
      <sheetName val="Stock details"/>
      <sheetName val="Part B"/>
      <sheetName val="Part C"/>
      <sheetName val="Sch 1 Bus"/>
      <sheetName val="Sch 2 CG"/>
      <sheetName val="Sch 3 Depr"/>
      <sheetName val="Sch 4 HP"/>
      <sheetName val="Sch 5 OS"/>
      <sheetName val="Sch 6 Setoff"/>
      <sheetName val="Sch 7 Bf Setoff"/>
      <sheetName val="Sch 8 Cf Losses"/>
      <sheetName val="Sch 9 Dedns"/>
      <sheetName val="Sch 10 VIA-Sch 11"/>
      <sheetName val="Sch 12-Sch 13"/>
      <sheetName val="Sch 14 88E-Sch 15 115B"/>
      <sheetName val="Sch 16 Div"/>
      <sheetName val="Sch 17 FB"/>
      <sheetName val="Sch 18 Bank"/>
      <sheetName val="Sch 19, 20 Taxes"/>
      <sheetName val="Sch 21 Div Tax"/>
      <sheetName val="Sch 22, 23 FBT"/>
      <sheetName val="Sch 24 TDS"/>
      <sheetName val="Sch 25 TCS"/>
      <sheetName val="VersionI_CD_Z5_ADVANCED"/>
    </sheetNames>
    <sheetDataSet>
      <sheetData sheetId="0">
        <row r="3">
          <cell r="F3" t="str">
            <v xml:space="preserve">01 - ANDAMAN AND NICOBAR ISLANDS </v>
          </cell>
        </row>
        <row r="4">
          <cell r="F4" t="str">
            <v xml:space="preserve">02 - ANDHRA PRADESH </v>
          </cell>
        </row>
        <row r="5">
          <cell r="F5" t="str">
            <v xml:space="preserve">03 - ARUNACHAL PRADESH </v>
          </cell>
        </row>
        <row r="6">
          <cell r="F6" t="str">
            <v xml:space="preserve">04 - ASSAM </v>
          </cell>
        </row>
        <row r="7">
          <cell r="F7" t="str">
            <v xml:space="preserve">05 - BIHAR </v>
          </cell>
        </row>
        <row r="8">
          <cell r="F8" t="str">
            <v xml:space="preserve">06 - CHANDIGARH </v>
          </cell>
        </row>
        <row r="9">
          <cell r="F9" t="str">
            <v xml:space="preserve">07 - DADRA &amp; NAGAR HAVELI </v>
          </cell>
        </row>
        <row r="10">
          <cell r="F10" t="str">
            <v xml:space="preserve">08 - DAMAN &amp; DIU </v>
          </cell>
        </row>
        <row r="11">
          <cell r="F11" t="str">
            <v xml:space="preserve">09 - DELHI </v>
          </cell>
        </row>
        <row r="12">
          <cell r="F12" t="str">
            <v xml:space="preserve">10 - GOA </v>
          </cell>
        </row>
        <row r="13">
          <cell r="F13" t="str">
            <v xml:space="preserve">11 - GUJARAT </v>
          </cell>
        </row>
        <row r="14">
          <cell r="F14" t="str">
            <v xml:space="preserve">12 - HARYANA </v>
          </cell>
        </row>
        <row r="15">
          <cell r="F15" t="str">
            <v xml:space="preserve">13 - HIMACHAL PRADESH </v>
          </cell>
        </row>
        <row r="16">
          <cell r="F16" t="str">
            <v xml:space="preserve">14 - JAMMU &amp; KASHMIR </v>
          </cell>
        </row>
        <row r="17">
          <cell r="F17" t="str">
            <v xml:space="preserve">15 - KARNATAKA </v>
          </cell>
        </row>
        <row r="18">
          <cell r="F18" t="str">
            <v xml:space="preserve">16 - KERALA </v>
          </cell>
        </row>
        <row r="19">
          <cell r="F19" t="str">
            <v xml:space="preserve">17 - LAKHSWADEEP </v>
          </cell>
        </row>
        <row r="20">
          <cell r="F20" t="str">
            <v xml:space="preserve">18 - MADHYA PRADESH </v>
          </cell>
        </row>
        <row r="21">
          <cell r="F21" t="str">
            <v xml:space="preserve">19 - MAHARASHTRA </v>
          </cell>
        </row>
        <row r="22">
          <cell r="F22" t="str">
            <v xml:space="preserve">20 - MANIPUR </v>
          </cell>
        </row>
        <row r="23">
          <cell r="F23" t="str">
            <v xml:space="preserve">21 - MEGHALAYA </v>
          </cell>
        </row>
        <row r="24">
          <cell r="F24" t="str">
            <v xml:space="preserve">22 - MIZORAM </v>
          </cell>
        </row>
        <row r="25">
          <cell r="F25" t="str">
            <v xml:space="preserve">23 - NAGALAND </v>
          </cell>
        </row>
        <row r="26">
          <cell r="F26" t="str">
            <v xml:space="preserve">24 - ORISSA </v>
          </cell>
        </row>
        <row r="27">
          <cell r="F27" t="str">
            <v xml:space="preserve">25 - PONDICHERRY </v>
          </cell>
        </row>
        <row r="28">
          <cell r="F28" t="str">
            <v xml:space="preserve">26 - PUNJAB </v>
          </cell>
        </row>
        <row r="29">
          <cell r="F29" t="str">
            <v xml:space="preserve">27 - RAJASTHAN </v>
          </cell>
        </row>
        <row r="30">
          <cell r="F30" t="str">
            <v xml:space="preserve">28 - SIKKIM </v>
          </cell>
        </row>
        <row r="31">
          <cell r="F31" t="str">
            <v xml:space="preserve">29 - TAMILNADU </v>
          </cell>
        </row>
        <row r="32">
          <cell r="F32" t="str">
            <v xml:space="preserve">30 - TRIPURA </v>
          </cell>
        </row>
        <row r="33">
          <cell r="F33" t="str">
            <v xml:space="preserve">31 - UTTAR PRADESH </v>
          </cell>
        </row>
        <row r="34">
          <cell r="F34" t="str">
            <v xml:space="preserve">32 - WEST BENGAL </v>
          </cell>
        </row>
        <row r="35">
          <cell r="F35" t="str">
            <v xml:space="preserve">33 - CHHATISHGARH </v>
          </cell>
        </row>
        <row r="36">
          <cell r="F36" t="str">
            <v xml:space="preserve">34 - UTTARANCHAL </v>
          </cell>
        </row>
        <row r="37">
          <cell r="F37" t="str">
            <v>35 - JHARKHAND</v>
          </cell>
        </row>
        <row r="38">
          <cell r="F38" t="str">
            <v>99 –State outside India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0"/>
  <sheetViews>
    <sheetView showGridLines="0" tabSelected="1" topLeftCell="A15" zoomScale="115" zoomScaleNormal="115" workbookViewId="0">
      <selection activeCell="E15" sqref="E15"/>
    </sheetView>
  </sheetViews>
  <sheetFormatPr defaultRowHeight="14" x14ac:dyDescent="0.35"/>
  <cols>
    <col min="1" max="1" width="6.26953125" style="3" customWidth="1"/>
    <col min="2" max="2" width="40.6328125" style="3" customWidth="1"/>
    <col min="3" max="3" width="2" style="6" bestFit="1" customWidth="1"/>
    <col min="4" max="4" width="9.54296875" style="3" customWidth="1"/>
    <col min="5" max="5" width="15.6328125" style="3" customWidth="1"/>
    <col min="6" max="6" width="15.6328125" style="4" customWidth="1"/>
    <col min="7" max="7" width="2" style="32" customWidth="1"/>
    <col min="8" max="8" width="15.6328125" style="5" customWidth="1"/>
    <col min="9" max="9" width="2" style="15" customWidth="1"/>
    <col min="10" max="10" width="15.6328125" style="3" customWidth="1"/>
    <col min="11" max="11" width="7.453125" style="3" customWidth="1"/>
    <col min="12" max="12" width="21.90625" style="3" hidden="1" customWidth="1"/>
    <col min="13" max="14" width="9" style="3" bestFit="1" customWidth="1"/>
    <col min="15" max="15" width="9.1796875" style="3" hidden="1" customWidth="1"/>
    <col min="16" max="16" width="9.1796875" style="3" customWidth="1"/>
    <col min="17" max="257" width="9.1796875" style="3"/>
    <col min="258" max="259" width="15.7265625" style="3" customWidth="1"/>
    <col min="260" max="260" width="2" style="3" bestFit="1" customWidth="1"/>
    <col min="261" max="261" width="9.54296875" style="3" customWidth="1"/>
    <col min="262" max="262" width="10.1796875" style="3" bestFit="1" customWidth="1"/>
    <col min="263" max="263" width="13" style="3" bestFit="1" customWidth="1"/>
    <col min="264" max="264" width="14" style="3" customWidth="1"/>
    <col min="265" max="265" width="10.453125" style="3" bestFit="1" customWidth="1"/>
    <col min="266" max="267" width="14" style="3" customWidth="1"/>
    <col min="268" max="268" width="9" style="3" bestFit="1" customWidth="1"/>
    <col min="269" max="269" width="8.453125" style="3" bestFit="1" customWidth="1"/>
    <col min="270" max="270" width="9" style="3" bestFit="1" customWidth="1"/>
    <col min="271" max="271" width="0" style="3" hidden="1" customWidth="1"/>
    <col min="272" max="272" width="9.1796875" style="3" customWidth="1"/>
    <col min="273" max="513" width="9.1796875" style="3"/>
    <col min="514" max="515" width="15.7265625" style="3" customWidth="1"/>
    <col min="516" max="516" width="2" style="3" bestFit="1" customWidth="1"/>
    <col min="517" max="517" width="9.54296875" style="3" customWidth="1"/>
    <col min="518" max="518" width="10.1796875" style="3" bestFit="1" customWidth="1"/>
    <col min="519" max="519" width="13" style="3" bestFit="1" customWidth="1"/>
    <col min="520" max="520" width="14" style="3" customWidth="1"/>
    <col min="521" max="521" width="10.453125" style="3" bestFit="1" customWidth="1"/>
    <col min="522" max="523" width="14" style="3" customWidth="1"/>
    <col min="524" max="524" width="9" style="3" bestFit="1" customWidth="1"/>
    <col min="525" max="525" width="8.453125" style="3" bestFit="1" customWidth="1"/>
    <col min="526" max="526" width="9" style="3" bestFit="1" customWidth="1"/>
    <col min="527" max="527" width="0" style="3" hidden="1" customWidth="1"/>
    <col min="528" max="528" width="9.1796875" style="3" customWidth="1"/>
    <col min="529" max="769" width="9.1796875" style="3"/>
    <col min="770" max="771" width="15.7265625" style="3" customWidth="1"/>
    <col min="772" max="772" width="2" style="3" bestFit="1" customWidth="1"/>
    <col min="773" max="773" width="9.54296875" style="3" customWidth="1"/>
    <col min="774" max="774" width="10.1796875" style="3" bestFit="1" customWidth="1"/>
    <col min="775" max="775" width="13" style="3" bestFit="1" customWidth="1"/>
    <col min="776" max="776" width="14" style="3" customWidth="1"/>
    <col min="777" max="777" width="10.453125" style="3" bestFit="1" customWidth="1"/>
    <col min="778" max="779" width="14" style="3" customWidth="1"/>
    <col min="780" max="780" width="9" style="3" bestFit="1" customWidth="1"/>
    <col min="781" max="781" width="8.453125" style="3" bestFit="1" customWidth="1"/>
    <col min="782" max="782" width="9" style="3" bestFit="1" customWidth="1"/>
    <col min="783" max="783" width="0" style="3" hidden="1" customWidth="1"/>
    <col min="784" max="784" width="9.1796875" style="3" customWidth="1"/>
    <col min="785" max="1025" width="9.1796875" style="3"/>
    <col min="1026" max="1027" width="15.7265625" style="3" customWidth="1"/>
    <col min="1028" max="1028" width="2" style="3" bestFit="1" customWidth="1"/>
    <col min="1029" max="1029" width="9.54296875" style="3" customWidth="1"/>
    <col min="1030" max="1030" width="10.1796875" style="3" bestFit="1" customWidth="1"/>
    <col min="1031" max="1031" width="13" style="3" bestFit="1" customWidth="1"/>
    <col min="1032" max="1032" width="14" style="3" customWidth="1"/>
    <col min="1033" max="1033" width="10.453125" style="3" bestFit="1" customWidth="1"/>
    <col min="1034" max="1035" width="14" style="3" customWidth="1"/>
    <col min="1036" max="1036" width="9" style="3" bestFit="1" customWidth="1"/>
    <col min="1037" max="1037" width="8.453125" style="3" bestFit="1" customWidth="1"/>
    <col min="1038" max="1038" width="9" style="3" bestFit="1" customWidth="1"/>
    <col min="1039" max="1039" width="0" style="3" hidden="1" customWidth="1"/>
    <col min="1040" max="1040" width="9.1796875" style="3" customWidth="1"/>
    <col min="1041" max="1281" width="9.1796875" style="3"/>
    <col min="1282" max="1283" width="15.7265625" style="3" customWidth="1"/>
    <col min="1284" max="1284" width="2" style="3" bestFit="1" customWidth="1"/>
    <col min="1285" max="1285" width="9.54296875" style="3" customWidth="1"/>
    <col min="1286" max="1286" width="10.1796875" style="3" bestFit="1" customWidth="1"/>
    <col min="1287" max="1287" width="13" style="3" bestFit="1" customWidth="1"/>
    <col min="1288" max="1288" width="14" style="3" customWidth="1"/>
    <col min="1289" max="1289" width="10.453125" style="3" bestFit="1" customWidth="1"/>
    <col min="1290" max="1291" width="14" style="3" customWidth="1"/>
    <col min="1292" max="1292" width="9" style="3" bestFit="1" customWidth="1"/>
    <col min="1293" max="1293" width="8.453125" style="3" bestFit="1" customWidth="1"/>
    <col min="1294" max="1294" width="9" style="3" bestFit="1" customWidth="1"/>
    <col min="1295" max="1295" width="0" style="3" hidden="1" customWidth="1"/>
    <col min="1296" max="1296" width="9.1796875" style="3" customWidth="1"/>
    <col min="1297" max="1537" width="9.1796875" style="3"/>
    <col min="1538" max="1539" width="15.7265625" style="3" customWidth="1"/>
    <col min="1540" max="1540" width="2" style="3" bestFit="1" customWidth="1"/>
    <col min="1541" max="1541" width="9.54296875" style="3" customWidth="1"/>
    <col min="1542" max="1542" width="10.1796875" style="3" bestFit="1" customWidth="1"/>
    <col min="1543" max="1543" width="13" style="3" bestFit="1" customWidth="1"/>
    <col min="1544" max="1544" width="14" style="3" customWidth="1"/>
    <col min="1545" max="1545" width="10.453125" style="3" bestFit="1" customWidth="1"/>
    <col min="1546" max="1547" width="14" style="3" customWidth="1"/>
    <col min="1548" max="1548" width="9" style="3" bestFit="1" customWidth="1"/>
    <col min="1549" max="1549" width="8.453125" style="3" bestFit="1" customWidth="1"/>
    <col min="1550" max="1550" width="9" style="3" bestFit="1" customWidth="1"/>
    <col min="1551" max="1551" width="0" style="3" hidden="1" customWidth="1"/>
    <col min="1552" max="1552" width="9.1796875" style="3" customWidth="1"/>
    <col min="1553" max="1793" width="9.1796875" style="3"/>
    <col min="1794" max="1795" width="15.7265625" style="3" customWidth="1"/>
    <col min="1796" max="1796" width="2" style="3" bestFit="1" customWidth="1"/>
    <col min="1797" max="1797" width="9.54296875" style="3" customWidth="1"/>
    <col min="1798" max="1798" width="10.1796875" style="3" bestFit="1" customWidth="1"/>
    <col min="1799" max="1799" width="13" style="3" bestFit="1" customWidth="1"/>
    <col min="1800" max="1800" width="14" style="3" customWidth="1"/>
    <col min="1801" max="1801" width="10.453125" style="3" bestFit="1" customWidth="1"/>
    <col min="1802" max="1803" width="14" style="3" customWidth="1"/>
    <col min="1804" max="1804" width="9" style="3" bestFit="1" customWidth="1"/>
    <col min="1805" max="1805" width="8.453125" style="3" bestFit="1" customWidth="1"/>
    <col min="1806" max="1806" width="9" style="3" bestFit="1" customWidth="1"/>
    <col min="1807" max="1807" width="0" style="3" hidden="1" customWidth="1"/>
    <col min="1808" max="1808" width="9.1796875" style="3" customWidth="1"/>
    <col min="1809" max="2049" width="9.1796875" style="3"/>
    <col min="2050" max="2051" width="15.7265625" style="3" customWidth="1"/>
    <col min="2052" max="2052" width="2" style="3" bestFit="1" customWidth="1"/>
    <col min="2053" max="2053" width="9.54296875" style="3" customWidth="1"/>
    <col min="2054" max="2054" width="10.1796875" style="3" bestFit="1" customWidth="1"/>
    <col min="2055" max="2055" width="13" style="3" bestFit="1" customWidth="1"/>
    <col min="2056" max="2056" width="14" style="3" customWidth="1"/>
    <col min="2057" max="2057" width="10.453125" style="3" bestFit="1" customWidth="1"/>
    <col min="2058" max="2059" width="14" style="3" customWidth="1"/>
    <col min="2060" max="2060" width="9" style="3" bestFit="1" customWidth="1"/>
    <col min="2061" max="2061" width="8.453125" style="3" bestFit="1" customWidth="1"/>
    <col min="2062" max="2062" width="9" style="3" bestFit="1" customWidth="1"/>
    <col min="2063" max="2063" width="0" style="3" hidden="1" customWidth="1"/>
    <col min="2064" max="2064" width="9.1796875" style="3" customWidth="1"/>
    <col min="2065" max="2305" width="9.1796875" style="3"/>
    <col min="2306" max="2307" width="15.7265625" style="3" customWidth="1"/>
    <col min="2308" max="2308" width="2" style="3" bestFit="1" customWidth="1"/>
    <col min="2309" max="2309" width="9.54296875" style="3" customWidth="1"/>
    <col min="2310" max="2310" width="10.1796875" style="3" bestFit="1" customWidth="1"/>
    <col min="2311" max="2311" width="13" style="3" bestFit="1" customWidth="1"/>
    <col min="2312" max="2312" width="14" style="3" customWidth="1"/>
    <col min="2313" max="2313" width="10.453125" style="3" bestFit="1" customWidth="1"/>
    <col min="2314" max="2315" width="14" style="3" customWidth="1"/>
    <col min="2316" max="2316" width="9" style="3" bestFit="1" customWidth="1"/>
    <col min="2317" max="2317" width="8.453125" style="3" bestFit="1" customWidth="1"/>
    <col min="2318" max="2318" width="9" style="3" bestFit="1" customWidth="1"/>
    <col min="2319" max="2319" width="0" style="3" hidden="1" customWidth="1"/>
    <col min="2320" max="2320" width="9.1796875" style="3" customWidth="1"/>
    <col min="2321" max="2561" width="9.1796875" style="3"/>
    <col min="2562" max="2563" width="15.7265625" style="3" customWidth="1"/>
    <col min="2564" max="2564" width="2" style="3" bestFit="1" customWidth="1"/>
    <col min="2565" max="2565" width="9.54296875" style="3" customWidth="1"/>
    <col min="2566" max="2566" width="10.1796875" style="3" bestFit="1" customWidth="1"/>
    <col min="2567" max="2567" width="13" style="3" bestFit="1" customWidth="1"/>
    <col min="2568" max="2568" width="14" style="3" customWidth="1"/>
    <col min="2569" max="2569" width="10.453125" style="3" bestFit="1" customWidth="1"/>
    <col min="2570" max="2571" width="14" style="3" customWidth="1"/>
    <col min="2572" max="2572" width="9" style="3" bestFit="1" customWidth="1"/>
    <col min="2573" max="2573" width="8.453125" style="3" bestFit="1" customWidth="1"/>
    <col min="2574" max="2574" width="9" style="3" bestFit="1" customWidth="1"/>
    <col min="2575" max="2575" width="0" style="3" hidden="1" customWidth="1"/>
    <col min="2576" max="2576" width="9.1796875" style="3" customWidth="1"/>
    <col min="2577" max="2817" width="9.1796875" style="3"/>
    <col min="2818" max="2819" width="15.7265625" style="3" customWidth="1"/>
    <col min="2820" max="2820" width="2" style="3" bestFit="1" customWidth="1"/>
    <col min="2821" max="2821" width="9.54296875" style="3" customWidth="1"/>
    <col min="2822" max="2822" width="10.1796875" style="3" bestFit="1" customWidth="1"/>
    <col min="2823" max="2823" width="13" style="3" bestFit="1" customWidth="1"/>
    <col min="2824" max="2824" width="14" style="3" customWidth="1"/>
    <col min="2825" max="2825" width="10.453125" style="3" bestFit="1" customWidth="1"/>
    <col min="2826" max="2827" width="14" style="3" customWidth="1"/>
    <col min="2828" max="2828" width="9" style="3" bestFit="1" customWidth="1"/>
    <col min="2829" max="2829" width="8.453125" style="3" bestFit="1" customWidth="1"/>
    <col min="2830" max="2830" width="9" style="3" bestFit="1" customWidth="1"/>
    <col min="2831" max="2831" width="0" style="3" hidden="1" customWidth="1"/>
    <col min="2832" max="2832" width="9.1796875" style="3" customWidth="1"/>
    <col min="2833" max="3073" width="9.1796875" style="3"/>
    <col min="3074" max="3075" width="15.7265625" style="3" customWidth="1"/>
    <col min="3076" max="3076" width="2" style="3" bestFit="1" customWidth="1"/>
    <col min="3077" max="3077" width="9.54296875" style="3" customWidth="1"/>
    <col min="3078" max="3078" width="10.1796875" style="3" bestFit="1" customWidth="1"/>
    <col min="3079" max="3079" width="13" style="3" bestFit="1" customWidth="1"/>
    <col min="3080" max="3080" width="14" style="3" customWidth="1"/>
    <col min="3081" max="3081" width="10.453125" style="3" bestFit="1" customWidth="1"/>
    <col min="3082" max="3083" width="14" style="3" customWidth="1"/>
    <col min="3084" max="3084" width="9" style="3" bestFit="1" customWidth="1"/>
    <col min="3085" max="3085" width="8.453125" style="3" bestFit="1" customWidth="1"/>
    <col min="3086" max="3086" width="9" style="3" bestFit="1" customWidth="1"/>
    <col min="3087" max="3087" width="0" style="3" hidden="1" customWidth="1"/>
    <col min="3088" max="3088" width="9.1796875" style="3" customWidth="1"/>
    <col min="3089" max="3329" width="9.1796875" style="3"/>
    <col min="3330" max="3331" width="15.7265625" style="3" customWidth="1"/>
    <col min="3332" max="3332" width="2" style="3" bestFit="1" customWidth="1"/>
    <col min="3333" max="3333" width="9.54296875" style="3" customWidth="1"/>
    <col min="3334" max="3334" width="10.1796875" style="3" bestFit="1" customWidth="1"/>
    <col min="3335" max="3335" width="13" style="3" bestFit="1" customWidth="1"/>
    <col min="3336" max="3336" width="14" style="3" customWidth="1"/>
    <col min="3337" max="3337" width="10.453125" style="3" bestFit="1" customWidth="1"/>
    <col min="3338" max="3339" width="14" style="3" customWidth="1"/>
    <col min="3340" max="3340" width="9" style="3" bestFit="1" customWidth="1"/>
    <col min="3341" max="3341" width="8.453125" style="3" bestFit="1" customWidth="1"/>
    <col min="3342" max="3342" width="9" style="3" bestFit="1" customWidth="1"/>
    <col min="3343" max="3343" width="0" style="3" hidden="1" customWidth="1"/>
    <col min="3344" max="3344" width="9.1796875" style="3" customWidth="1"/>
    <col min="3345" max="3585" width="9.1796875" style="3"/>
    <col min="3586" max="3587" width="15.7265625" style="3" customWidth="1"/>
    <col min="3588" max="3588" width="2" style="3" bestFit="1" customWidth="1"/>
    <col min="3589" max="3589" width="9.54296875" style="3" customWidth="1"/>
    <col min="3590" max="3590" width="10.1796875" style="3" bestFit="1" customWidth="1"/>
    <col min="3591" max="3591" width="13" style="3" bestFit="1" customWidth="1"/>
    <col min="3592" max="3592" width="14" style="3" customWidth="1"/>
    <col min="3593" max="3593" width="10.453125" style="3" bestFit="1" customWidth="1"/>
    <col min="3594" max="3595" width="14" style="3" customWidth="1"/>
    <col min="3596" max="3596" width="9" style="3" bestFit="1" customWidth="1"/>
    <col min="3597" max="3597" width="8.453125" style="3" bestFit="1" customWidth="1"/>
    <col min="3598" max="3598" width="9" style="3" bestFit="1" customWidth="1"/>
    <col min="3599" max="3599" width="0" style="3" hidden="1" customWidth="1"/>
    <col min="3600" max="3600" width="9.1796875" style="3" customWidth="1"/>
    <col min="3601" max="3841" width="9.1796875" style="3"/>
    <col min="3842" max="3843" width="15.7265625" style="3" customWidth="1"/>
    <col min="3844" max="3844" width="2" style="3" bestFit="1" customWidth="1"/>
    <col min="3845" max="3845" width="9.54296875" style="3" customWidth="1"/>
    <col min="3846" max="3846" width="10.1796875" style="3" bestFit="1" customWidth="1"/>
    <col min="3847" max="3847" width="13" style="3" bestFit="1" customWidth="1"/>
    <col min="3848" max="3848" width="14" style="3" customWidth="1"/>
    <col min="3849" max="3849" width="10.453125" style="3" bestFit="1" customWidth="1"/>
    <col min="3850" max="3851" width="14" style="3" customWidth="1"/>
    <col min="3852" max="3852" width="9" style="3" bestFit="1" customWidth="1"/>
    <col min="3853" max="3853" width="8.453125" style="3" bestFit="1" customWidth="1"/>
    <col min="3854" max="3854" width="9" style="3" bestFit="1" customWidth="1"/>
    <col min="3855" max="3855" width="0" style="3" hidden="1" customWidth="1"/>
    <col min="3856" max="3856" width="9.1796875" style="3" customWidth="1"/>
    <col min="3857" max="4097" width="9.1796875" style="3"/>
    <col min="4098" max="4099" width="15.7265625" style="3" customWidth="1"/>
    <col min="4100" max="4100" width="2" style="3" bestFit="1" customWidth="1"/>
    <col min="4101" max="4101" width="9.54296875" style="3" customWidth="1"/>
    <col min="4102" max="4102" width="10.1796875" style="3" bestFit="1" customWidth="1"/>
    <col min="4103" max="4103" width="13" style="3" bestFit="1" customWidth="1"/>
    <col min="4104" max="4104" width="14" style="3" customWidth="1"/>
    <col min="4105" max="4105" width="10.453125" style="3" bestFit="1" customWidth="1"/>
    <col min="4106" max="4107" width="14" style="3" customWidth="1"/>
    <col min="4108" max="4108" width="9" style="3" bestFit="1" customWidth="1"/>
    <col min="4109" max="4109" width="8.453125" style="3" bestFit="1" customWidth="1"/>
    <col min="4110" max="4110" width="9" style="3" bestFit="1" customWidth="1"/>
    <col min="4111" max="4111" width="0" style="3" hidden="1" customWidth="1"/>
    <col min="4112" max="4112" width="9.1796875" style="3" customWidth="1"/>
    <col min="4113" max="4353" width="9.1796875" style="3"/>
    <col min="4354" max="4355" width="15.7265625" style="3" customWidth="1"/>
    <col min="4356" max="4356" width="2" style="3" bestFit="1" customWidth="1"/>
    <col min="4357" max="4357" width="9.54296875" style="3" customWidth="1"/>
    <col min="4358" max="4358" width="10.1796875" style="3" bestFit="1" customWidth="1"/>
    <col min="4359" max="4359" width="13" style="3" bestFit="1" customWidth="1"/>
    <col min="4360" max="4360" width="14" style="3" customWidth="1"/>
    <col min="4361" max="4361" width="10.453125" style="3" bestFit="1" customWidth="1"/>
    <col min="4362" max="4363" width="14" style="3" customWidth="1"/>
    <col min="4364" max="4364" width="9" style="3" bestFit="1" customWidth="1"/>
    <col min="4365" max="4365" width="8.453125" style="3" bestFit="1" customWidth="1"/>
    <col min="4366" max="4366" width="9" style="3" bestFit="1" customWidth="1"/>
    <col min="4367" max="4367" width="0" style="3" hidden="1" customWidth="1"/>
    <col min="4368" max="4368" width="9.1796875" style="3" customWidth="1"/>
    <col min="4369" max="4609" width="9.1796875" style="3"/>
    <col min="4610" max="4611" width="15.7265625" style="3" customWidth="1"/>
    <col min="4612" max="4612" width="2" style="3" bestFit="1" customWidth="1"/>
    <col min="4613" max="4613" width="9.54296875" style="3" customWidth="1"/>
    <col min="4614" max="4614" width="10.1796875" style="3" bestFit="1" customWidth="1"/>
    <col min="4615" max="4615" width="13" style="3" bestFit="1" customWidth="1"/>
    <col min="4616" max="4616" width="14" style="3" customWidth="1"/>
    <col min="4617" max="4617" width="10.453125" style="3" bestFit="1" customWidth="1"/>
    <col min="4618" max="4619" width="14" style="3" customWidth="1"/>
    <col min="4620" max="4620" width="9" style="3" bestFit="1" customWidth="1"/>
    <col min="4621" max="4621" width="8.453125" style="3" bestFit="1" customWidth="1"/>
    <col min="4622" max="4622" width="9" style="3" bestFit="1" customWidth="1"/>
    <col min="4623" max="4623" width="0" style="3" hidden="1" customWidth="1"/>
    <col min="4624" max="4624" width="9.1796875" style="3" customWidth="1"/>
    <col min="4625" max="4865" width="9.1796875" style="3"/>
    <col min="4866" max="4867" width="15.7265625" style="3" customWidth="1"/>
    <col min="4868" max="4868" width="2" style="3" bestFit="1" customWidth="1"/>
    <col min="4869" max="4869" width="9.54296875" style="3" customWidth="1"/>
    <col min="4870" max="4870" width="10.1796875" style="3" bestFit="1" customWidth="1"/>
    <col min="4871" max="4871" width="13" style="3" bestFit="1" customWidth="1"/>
    <col min="4872" max="4872" width="14" style="3" customWidth="1"/>
    <col min="4873" max="4873" width="10.453125" style="3" bestFit="1" customWidth="1"/>
    <col min="4874" max="4875" width="14" style="3" customWidth="1"/>
    <col min="4876" max="4876" width="9" style="3" bestFit="1" customWidth="1"/>
    <col min="4877" max="4877" width="8.453125" style="3" bestFit="1" customWidth="1"/>
    <col min="4878" max="4878" width="9" style="3" bestFit="1" customWidth="1"/>
    <col min="4879" max="4879" width="0" style="3" hidden="1" customWidth="1"/>
    <col min="4880" max="4880" width="9.1796875" style="3" customWidth="1"/>
    <col min="4881" max="5121" width="9.1796875" style="3"/>
    <col min="5122" max="5123" width="15.7265625" style="3" customWidth="1"/>
    <col min="5124" max="5124" width="2" style="3" bestFit="1" customWidth="1"/>
    <col min="5125" max="5125" width="9.54296875" style="3" customWidth="1"/>
    <col min="5126" max="5126" width="10.1796875" style="3" bestFit="1" customWidth="1"/>
    <col min="5127" max="5127" width="13" style="3" bestFit="1" customWidth="1"/>
    <col min="5128" max="5128" width="14" style="3" customWidth="1"/>
    <col min="5129" max="5129" width="10.453125" style="3" bestFit="1" customWidth="1"/>
    <col min="5130" max="5131" width="14" style="3" customWidth="1"/>
    <col min="5132" max="5132" width="9" style="3" bestFit="1" customWidth="1"/>
    <col min="5133" max="5133" width="8.453125" style="3" bestFit="1" customWidth="1"/>
    <col min="5134" max="5134" width="9" style="3" bestFit="1" customWidth="1"/>
    <col min="5135" max="5135" width="0" style="3" hidden="1" customWidth="1"/>
    <col min="5136" max="5136" width="9.1796875" style="3" customWidth="1"/>
    <col min="5137" max="5377" width="9.1796875" style="3"/>
    <col min="5378" max="5379" width="15.7265625" style="3" customWidth="1"/>
    <col min="5380" max="5380" width="2" style="3" bestFit="1" customWidth="1"/>
    <col min="5381" max="5381" width="9.54296875" style="3" customWidth="1"/>
    <col min="5382" max="5382" width="10.1796875" style="3" bestFit="1" customWidth="1"/>
    <col min="5383" max="5383" width="13" style="3" bestFit="1" customWidth="1"/>
    <col min="5384" max="5384" width="14" style="3" customWidth="1"/>
    <col min="5385" max="5385" width="10.453125" style="3" bestFit="1" customWidth="1"/>
    <col min="5386" max="5387" width="14" style="3" customWidth="1"/>
    <col min="5388" max="5388" width="9" style="3" bestFit="1" customWidth="1"/>
    <col min="5389" max="5389" width="8.453125" style="3" bestFit="1" customWidth="1"/>
    <col min="5390" max="5390" width="9" style="3" bestFit="1" customWidth="1"/>
    <col min="5391" max="5391" width="0" style="3" hidden="1" customWidth="1"/>
    <col min="5392" max="5392" width="9.1796875" style="3" customWidth="1"/>
    <col min="5393" max="5633" width="9.1796875" style="3"/>
    <col min="5634" max="5635" width="15.7265625" style="3" customWidth="1"/>
    <col min="5636" max="5636" width="2" style="3" bestFit="1" customWidth="1"/>
    <col min="5637" max="5637" width="9.54296875" style="3" customWidth="1"/>
    <col min="5638" max="5638" width="10.1796875" style="3" bestFit="1" customWidth="1"/>
    <col min="5639" max="5639" width="13" style="3" bestFit="1" customWidth="1"/>
    <col min="5640" max="5640" width="14" style="3" customWidth="1"/>
    <col min="5641" max="5641" width="10.453125" style="3" bestFit="1" customWidth="1"/>
    <col min="5642" max="5643" width="14" style="3" customWidth="1"/>
    <col min="5644" max="5644" width="9" style="3" bestFit="1" customWidth="1"/>
    <col min="5645" max="5645" width="8.453125" style="3" bestFit="1" customWidth="1"/>
    <col min="5646" max="5646" width="9" style="3" bestFit="1" customWidth="1"/>
    <col min="5647" max="5647" width="0" style="3" hidden="1" customWidth="1"/>
    <col min="5648" max="5648" width="9.1796875" style="3" customWidth="1"/>
    <col min="5649" max="5889" width="9.1796875" style="3"/>
    <col min="5890" max="5891" width="15.7265625" style="3" customWidth="1"/>
    <col min="5892" max="5892" width="2" style="3" bestFit="1" customWidth="1"/>
    <col min="5893" max="5893" width="9.54296875" style="3" customWidth="1"/>
    <col min="5894" max="5894" width="10.1796875" style="3" bestFit="1" customWidth="1"/>
    <col min="5895" max="5895" width="13" style="3" bestFit="1" customWidth="1"/>
    <col min="5896" max="5896" width="14" style="3" customWidth="1"/>
    <col min="5897" max="5897" width="10.453125" style="3" bestFit="1" customWidth="1"/>
    <col min="5898" max="5899" width="14" style="3" customWidth="1"/>
    <col min="5900" max="5900" width="9" style="3" bestFit="1" customWidth="1"/>
    <col min="5901" max="5901" width="8.453125" style="3" bestFit="1" customWidth="1"/>
    <col min="5902" max="5902" width="9" style="3" bestFit="1" customWidth="1"/>
    <col min="5903" max="5903" width="0" style="3" hidden="1" customWidth="1"/>
    <col min="5904" max="5904" width="9.1796875" style="3" customWidth="1"/>
    <col min="5905" max="6145" width="9.1796875" style="3"/>
    <col min="6146" max="6147" width="15.7265625" style="3" customWidth="1"/>
    <col min="6148" max="6148" width="2" style="3" bestFit="1" customWidth="1"/>
    <col min="6149" max="6149" width="9.54296875" style="3" customWidth="1"/>
    <col min="6150" max="6150" width="10.1796875" style="3" bestFit="1" customWidth="1"/>
    <col min="6151" max="6151" width="13" style="3" bestFit="1" customWidth="1"/>
    <col min="6152" max="6152" width="14" style="3" customWidth="1"/>
    <col min="6153" max="6153" width="10.453125" style="3" bestFit="1" customWidth="1"/>
    <col min="6154" max="6155" width="14" style="3" customWidth="1"/>
    <col min="6156" max="6156" width="9" style="3" bestFit="1" customWidth="1"/>
    <col min="6157" max="6157" width="8.453125" style="3" bestFit="1" customWidth="1"/>
    <col min="6158" max="6158" width="9" style="3" bestFit="1" customWidth="1"/>
    <col min="6159" max="6159" width="0" style="3" hidden="1" customWidth="1"/>
    <col min="6160" max="6160" width="9.1796875" style="3" customWidth="1"/>
    <col min="6161" max="6401" width="9.1796875" style="3"/>
    <col min="6402" max="6403" width="15.7265625" style="3" customWidth="1"/>
    <col min="6404" max="6404" width="2" style="3" bestFit="1" customWidth="1"/>
    <col min="6405" max="6405" width="9.54296875" style="3" customWidth="1"/>
    <col min="6406" max="6406" width="10.1796875" style="3" bestFit="1" customWidth="1"/>
    <col min="6407" max="6407" width="13" style="3" bestFit="1" customWidth="1"/>
    <col min="6408" max="6408" width="14" style="3" customWidth="1"/>
    <col min="6409" max="6409" width="10.453125" style="3" bestFit="1" customWidth="1"/>
    <col min="6410" max="6411" width="14" style="3" customWidth="1"/>
    <col min="6412" max="6412" width="9" style="3" bestFit="1" customWidth="1"/>
    <col min="6413" max="6413" width="8.453125" style="3" bestFit="1" customWidth="1"/>
    <col min="6414" max="6414" width="9" style="3" bestFit="1" customWidth="1"/>
    <col min="6415" max="6415" width="0" style="3" hidden="1" customWidth="1"/>
    <col min="6416" max="6416" width="9.1796875" style="3" customWidth="1"/>
    <col min="6417" max="6657" width="9.1796875" style="3"/>
    <col min="6658" max="6659" width="15.7265625" style="3" customWidth="1"/>
    <col min="6660" max="6660" width="2" style="3" bestFit="1" customWidth="1"/>
    <col min="6661" max="6661" width="9.54296875" style="3" customWidth="1"/>
    <col min="6662" max="6662" width="10.1796875" style="3" bestFit="1" customWidth="1"/>
    <col min="6663" max="6663" width="13" style="3" bestFit="1" customWidth="1"/>
    <col min="6664" max="6664" width="14" style="3" customWidth="1"/>
    <col min="6665" max="6665" width="10.453125" style="3" bestFit="1" customWidth="1"/>
    <col min="6666" max="6667" width="14" style="3" customWidth="1"/>
    <col min="6668" max="6668" width="9" style="3" bestFit="1" customWidth="1"/>
    <col min="6669" max="6669" width="8.453125" style="3" bestFit="1" customWidth="1"/>
    <col min="6670" max="6670" width="9" style="3" bestFit="1" customWidth="1"/>
    <col min="6671" max="6671" width="0" style="3" hidden="1" customWidth="1"/>
    <col min="6672" max="6672" width="9.1796875" style="3" customWidth="1"/>
    <col min="6673" max="6913" width="9.1796875" style="3"/>
    <col min="6914" max="6915" width="15.7265625" style="3" customWidth="1"/>
    <col min="6916" max="6916" width="2" style="3" bestFit="1" customWidth="1"/>
    <col min="6917" max="6917" width="9.54296875" style="3" customWidth="1"/>
    <col min="6918" max="6918" width="10.1796875" style="3" bestFit="1" customWidth="1"/>
    <col min="6919" max="6919" width="13" style="3" bestFit="1" customWidth="1"/>
    <col min="6920" max="6920" width="14" style="3" customWidth="1"/>
    <col min="6921" max="6921" width="10.453125" style="3" bestFit="1" customWidth="1"/>
    <col min="6922" max="6923" width="14" style="3" customWidth="1"/>
    <col min="6924" max="6924" width="9" style="3" bestFit="1" customWidth="1"/>
    <col min="6925" max="6925" width="8.453125" style="3" bestFit="1" customWidth="1"/>
    <col min="6926" max="6926" width="9" style="3" bestFit="1" customWidth="1"/>
    <col min="6927" max="6927" width="0" style="3" hidden="1" customWidth="1"/>
    <col min="6928" max="6928" width="9.1796875" style="3" customWidth="1"/>
    <col min="6929" max="7169" width="9.1796875" style="3"/>
    <col min="7170" max="7171" width="15.7265625" style="3" customWidth="1"/>
    <col min="7172" max="7172" width="2" style="3" bestFit="1" customWidth="1"/>
    <col min="7173" max="7173" width="9.54296875" style="3" customWidth="1"/>
    <col min="7174" max="7174" width="10.1796875" style="3" bestFit="1" customWidth="1"/>
    <col min="7175" max="7175" width="13" style="3" bestFit="1" customWidth="1"/>
    <col min="7176" max="7176" width="14" style="3" customWidth="1"/>
    <col min="7177" max="7177" width="10.453125" style="3" bestFit="1" customWidth="1"/>
    <col min="7178" max="7179" width="14" style="3" customWidth="1"/>
    <col min="7180" max="7180" width="9" style="3" bestFit="1" customWidth="1"/>
    <col min="7181" max="7181" width="8.453125" style="3" bestFit="1" customWidth="1"/>
    <col min="7182" max="7182" width="9" style="3" bestFit="1" customWidth="1"/>
    <col min="7183" max="7183" width="0" style="3" hidden="1" customWidth="1"/>
    <col min="7184" max="7184" width="9.1796875" style="3" customWidth="1"/>
    <col min="7185" max="7425" width="9.1796875" style="3"/>
    <col min="7426" max="7427" width="15.7265625" style="3" customWidth="1"/>
    <col min="7428" max="7428" width="2" style="3" bestFit="1" customWidth="1"/>
    <col min="7429" max="7429" width="9.54296875" style="3" customWidth="1"/>
    <col min="7430" max="7430" width="10.1796875" style="3" bestFit="1" customWidth="1"/>
    <col min="7431" max="7431" width="13" style="3" bestFit="1" customWidth="1"/>
    <col min="7432" max="7432" width="14" style="3" customWidth="1"/>
    <col min="7433" max="7433" width="10.453125" style="3" bestFit="1" customWidth="1"/>
    <col min="7434" max="7435" width="14" style="3" customWidth="1"/>
    <col min="7436" max="7436" width="9" style="3" bestFit="1" customWidth="1"/>
    <col min="7437" max="7437" width="8.453125" style="3" bestFit="1" customWidth="1"/>
    <col min="7438" max="7438" width="9" style="3" bestFit="1" customWidth="1"/>
    <col min="7439" max="7439" width="0" style="3" hidden="1" customWidth="1"/>
    <col min="7440" max="7440" width="9.1796875" style="3" customWidth="1"/>
    <col min="7441" max="7681" width="9.1796875" style="3"/>
    <col min="7682" max="7683" width="15.7265625" style="3" customWidth="1"/>
    <col min="7684" max="7684" width="2" style="3" bestFit="1" customWidth="1"/>
    <col min="7685" max="7685" width="9.54296875" style="3" customWidth="1"/>
    <col min="7686" max="7686" width="10.1796875" style="3" bestFit="1" customWidth="1"/>
    <col min="7687" max="7687" width="13" style="3" bestFit="1" customWidth="1"/>
    <col min="7688" max="7688" width="14" style="3" customWidth="1"/>
    <col min="7689" max="7689" width="10.453125" style="3" bestFit="1" customWidth="1"/>
    <col min="7690" max="7691" width="14" style="3" customWidth="1"/>
    <col min="7692" max="7692" width="9" style="3" bestFit="1" customWidth="1"/>
    <col min="7693" max="7693" width="8.453125" style="3" bestFit="1" customWidth="1"/>
    <col min="7694" max="7694" width="9" style="3" bestFit="1" customWidth="1"/>
    <col min="7695" max="7695" width="0" style="3" hidden="1" customWidth="1"/>
    <col min="7696" max="7696" width="9.1796875" style="3" customWidth="1"/>
    <col min="7697" max="7937" width="9.1796875" style="3"/>
    <col min="7938" max="7939" width="15.7265625" style="3" customWidth="1"/>
    <col min="7940" max="7940" width="2" style="3" bestFit="1" customWidth="1"/>
    <col min="7941" max="7941" width="9.54296875" style="3" customWidth="1"/>
    <col min="7942" max="7942" width="10.1796875" style="3" bestFit="1" customWidth="1"/>
    <col min="7943" max="7943" width="13" style="3" bestFit="1" customWidth="1"/>
    <col min="7944" max="7944" width="14" style="3" customWidth="1"/>
    <col min="7945" max="7945" width="10.453125" style="3" bestFit="1" customWidth="1"/>
    <col min="7946" max="7947" width="14" style="3" customWidth="1"/>
    <col min="7948" max="7948" width="9" style="3" bestFit="1" customWidth="1"/>
    <col min="7949" max="7949" width="8.453125" style="3" bestFit="1" customWidth="1"/>
    <col min="7950" max="7950" width="9" style="3" bestFit="1" customWidth="1"/>
    <col min="7951" max="7951" width="0" style="3" hidden="1" customWidth="1"/>
    <col min="7952" max="7952" width="9.1796875" style="3" customWidth="1"/>
    <col min="7953" max="8193" width="9.1796875" style="3"/>
    <col min="8194" max="8195" width="15.7265625" style="3" customWidth="1"/>
    <col min="8196" max="8196" width="2" style="3" bestFit="1" customWidth="1"/>
    <col min="8197" max="8197" width="9.54296875" style="3" customWidth="1"/>
    <col min="8198" max="8198" width="10.1796875" style="3" bestFit="1" customWidth="1"/>
    <col min="8199" max="8199" width="13" style="3" bestFit="1" customWidth="1"/>
    <col min="8200" max="8200" width="14" style="3" customWidth="1"/>
    <col min="8201" max="8201" width="10.453125" style="3" bestFit="1" customWidth="1"/>
    <col min="8202" max="8203" width="14" style="3" customWidth="1"/>
    <col min="8204" max="8204" width="9" style="3" bestFit="1" customWidth="1"/>
    <col min="8205" max="8205" width="8.453125" style="3" bestFit="1" customWidth="1"/>
    <col min="8206" max="8206" width="9" style="3" bestFit="1" customWidth="1"/>
    <col min="8207" max="8207" width="0" style="3" hidden="1" customWidth="1"/>
    <col min="8208" max="8208" width="9.1796875" style="3" customWidth="1"/>
    <col min="8209" max="8449" width="9.1796875" style="3"/>
    <col min="8450" max="8451" width="15.7265625" style="3" customWidth="1"/>
    <col min="8452" max="8452" width="2" style="3" bestFit="1" customWidth="1"/>
    <col min="8453" max="8453" width="9.54296875" style="3" customWidth="1"/>
    <col min="8454" max="8454" width="10.1796875" style="3" bestFit="1" customWidth="1"/>
    <col min="8455" max="8455" width="13" style="3" bestFit="1" customWidth="1"/>
    <col min="8456" max="8456" width="14" style="3" customWidth="1"/>
    <col min="8457" max="8457" width="10.453125" style="3" bestFit="1" customWidth="1"/>
    <col min="8458" max="8459" width="14" style="3" customWidth="1"/>
    <col min="8460" max="8460" width="9" style="3" bestFit="1" customWidth="1"/>
    <col min="8461" max="8461" width="8.453125" style="3" bestFit="1" customWidth="1"/>
    <col min="8462" max="8462" width="9" style="3" bestFit="1" customWidth="1"/>
    <col min="8463" max="8463" width="0" style="3" hidden="1" customWidth="1"/>
    <col min="8464" max="8464" width="9.1796875" style="3" customWidth="1"/>
    <col min="8465" max="8705" width="9.1796875" style="3"/>
    <col min="8706" max="8707" width="15.7265625" style="3" customWidth="1"/>
    <col min="8708" max="8708" width="2" style="3" bestFit="1" customWidth="1"/>
    <col min="8709" max="8709" width="9.54296875" style="3" customWidth="1"/>
    <col min="8710" max="8710" width="10.1796875" style="3" bestFit="1" customWidth="1"/>
    <col min="8711" max="8711" width="13" style="3" bestFit="1" customWidth="1"/>
    <col min="8712" max="8712" width="14" style="3" customWidth="1"/>
    <col min="8713" max="8713" width="10.453125" style="3" bestFit="1" customWidth="1"/>
    <col min="8714" max="8715" width="14" style="3" customWidth="1"/>
    <col min="8716" max="8716" width="9" style="3" bestFit="1" customWidth="1"/>
    <col min="8717" max="8717" width="8.453125" style="3" bestFit="1" customWidth="1"/>
    <col min="8718" max="8718" width="9" style="3" bestFit="1" customWidth="1"/>
    <col min="8719" max="8719" width="0" style="3" hidden="1" customWidth="1"/>
    <col min="8720" max="8720" width="9.1796875" style="3" customWidth="1"/>
    <col min="8721" max="8961" width="9.1796875" style="3"/>
    <col min="8962" max="8963" width="15.7265625" style="3" customWidth="1"/>
    <col min="8964" max="8964" width="2" style="3" bestFit="1" customWidth="1"/>
    <col min="8965" max="8965" width="9.54296875" style="3" customWidth="1"/>
    <col min="8966" max="8966" width="10.1796875" style="3" bestFit="1" customWidth="1"/>
    <col min="8967" max="8967" width="13" style="3" bestFit="1" customWidth="1"/>
    <col min="8968" max="8968" width="14" style="3" customWidth="1"/>
    <col min="8969" max="8969" width="10.453125" style="3" bestFit="1" customWidth="1"/>
    <col min="8970" max="8971" width="14" style="3" customWidth="1"/>
    <col min="8972" max="8972" width="9" style="3" bestFit="1" customWidth="1"/>
    <col min="8973" max="8973" width="8.453125" style="3" bestFit="1" customWidth="1"/>
    <col min="8974" max="8974" width="9" style="3" bestFit="1" customWidth="1"/>
    <col min="8975" max="8975" width="0" style="3" hidden="1" customWidth="1"/>
    <col min="8976" max="8976" width="9.1796875" style="3" customWidth="1"/>
    <col min="8977" max="9217" width="9.1796875" style="3"/>
    <col min="9218" max="9219" width="15.7265625" style="3" customWidth="1"/>
    <col min="9220" max="9220" width="2" style="3" bestFit="1" customWidth="1"/>
    <col min="9221" max="9221" width="9.54296875" style="3" customWidth="1"/>
    <col min="9222" max="9222" width="10.1796875" style="3" bestFit="1" customWidth="1"/>
    <col min="9223" max="9223" width="13" style="3" bestFit="1" customWidth="1"/>
    <col min="9224" max="9224" width="14" style="3" customWidth="1"/>
    <col min="9225" max="9225" width="10.453125" style="3" bestFit="1" customWidth="1"/>
    <col min="9226" max="9227" width="14" style="3" customWidth="1"/>
    <col min="9228" max="9228" width="9" style="3" bestFit="1" customWidth="1"/>
    <col min="9229" max="9229" width="8.453125" style="3" bestFit="1" customWidth="1"/>
    <col min="9230" max="9230" width="9" style="3" bestFit="1" customWidth="1"/>
    <col min="9231" max="9231" width="0" style="3" hidden="1" customWidth="1"/>
    <col min="9232" max="9232" width="9.1796875" style="3" customWidth="1"/>
    <col min="9233" max="9473" width="9.1796875" style="3"/>
    <col min="9474" max="9475" width="15.7265625" style="3" customWidth="1"/>
    <col min="9476" max="9476" width="2" style="3" bestFit="1" customWidth="1"/>
    <col min="9477" max="9477" width="9.54296875" style="3" customWidth="1"/>
    <col min="9478" max="9478" width="10.1796875" style="3" bestFit="1" customWidth="1"/>
    <col min="9479" max="9479" width="13" style="3" bestFit="1" customWidth="1"/>
    <col min="9480" max="9480" width="14" style="3" customWidth="1"/>
    <col min="9481" max="9481" width="10.453125" style="3" bestFit="1" customWidth="1"/>
    <col min="9482" max="9483" width="14" style="3" customWidth="1"/>
    <col min="9484" max="9484" width="9" style="3" bestFit="1" customWidth="1"/>
    <col min="9485" max="9485" width="8.453125" style="3" bestFit="1" customWidth="1"/>
    <col min="9486" max="9486" width="9" style="3" bestFit="1" customWidth="1"/>
    <col min="9487" max="9487" width="0" style="3" hidden="1" customWidth="1"/>
    <col min="9488" max="9488" width="9.1796875" style="3" customWidth="1"/>
    <col min="9489" max="9729" width="9.1796875" style="3"/>
    <col min="9730" max="9731" width="15.7265625" style="3" customWidth="1"/>
    <col min="9732" max="9732" width="2" style="3" bestFit="1" customWidth="1"/>
    <col min="9733" max="9733" width="9.54296875" style="3" customWidth="1"/>
    <col min="9734" max="9734" width="10.1796875" style="3" bestFit="1" customWidth="1"/>
    <col min="9735" max="9735" width="13" style="3" bestFit="1" customWidth="1"/>
    <col min="9736" max="9736" width="14" style="3" customWidth="1"/>
    <col min="9737" max="9737" width="10.453125" style="3" bestFit="1" customWidth="1"/>
    <col min="9738" max="9739" width="14" style="3" customWidth="1"/>
    <col min="9740" max="9740" width="9" style="3" bestFit="1" customWidth="1"/>
    <col min="9741" max="9741" width="8.453125" style="3" bestFit="1" customWidth="1"/>
    <col min="9742" max="9742" width="9" style="3" bestFit="1" customWidth="1"/>
    <col min="9743" max="9743" width="0" style="3" hidden="1" customWidth="1"/>
    <col min="9744" max="9744" width="9.1796875" style="3" customWidth="1"/>
    <col min="9745" max="9985" width="9.1796875" style="3"/>
    <col min="9986" max="9987" width="15.7265625" style="3" customWidth="1"/>
    <col min="9988" max="9988" width="2" style="3" bestFit="1" customWidth="1"/>
    <col min="9989" max="9989" width="9.54296875" style="3" customWidth="1"/>
    <col min="9990" max="9990" width="10.1796875" style="3" bestFit="1" customWidth="1"/>
    <col min="9991" max="9991" width="13" style="3" bestFit="1" customWidth="1"/>
    <col min="9992" max="9992" width="14" style="3" customWidth="1"/>
    <col min="9993" max="9993" width="10.453125" style="3" bestFit="1" customWidth="1"/>
    <col min="9994" max="9995" width="14" style="3" customWidth="1"/>
    <col min="9996" max="9996" width="9" style="3" bestFit="1" customWidth="1"/>
    <col min="9997" max="9997" width="8.453125" style="3" bestFit="1" customWidth="1"/>
    <col min="9998" max="9998" width="9" style="3" bestFit="1" customWidth="1"/>
    <col min="9999" max="9999" width="0" style="3" hidden="1" customWidth="1"/>
    <col min="10000" max="10000" width="9.1796875" style="3" customWidth="1"/>
    <col min="10001" max="10241" width="9.1796875" style="3"/>
    <col min="10242" max="10243" width="15.7265625" style="3" customWidth="1"/>
    <col min="10244" max="10244" width="2" style="3" bestFit="1" customWidth="1"/>
    <col min="10245" max="10245" width="9.54296875" style="3" customWidth="1"/>
    <col min="10246" max="10246" width="10.1796875" style="3" bestFit="1" customWidth="1"/>
    <col min="10247" max="10247" width="13" style="3" bestFit="1" customWidth="1"/>
    <col min="10248" max="10248" width="14" style="3" customWidth="1"/>
    <col min="10249" max="10249" width="10.453125" style="3" bestFit="1" customWidth="1"/>
    <col min="10250" max="10251" width="14" style="3" customWidth="1"/>
    <col min="10252" max="10252" width="9" style="3" bestFit="1" customWidth="1"/>
    <col min="10253" max="10253" width="8.453125" style="3" bestFit="1" customWidth="1"/>
    <col min="10254" max="10254" width="9" style="3" bestFit="1" customWidth="1"/>
    <col min="10255" max="10255" width="0" style="3" hidden="1" customWidth="1"/>
    <col min="10256" max="10256" width="9.1796875" style="3" customWidth="1"/>
    <col min="10257" max="10497" width="9.1796875" style="3"/>
    <col min="10498" max="10499" width="15.7265625" style="3" customWidth="1"/>
    <col min="10500" max="10500" width="2" style="3" bestFit="1" customWidth="1"/>
    <col min="10501" max="10501" width="9.54296875" style="3" customWidth="1"/>
    <col min="10502" max="10502" width="10.1796875" style="3" bestFit="1" customWidth="1"/>
    <col min="10503" max="10503" width="13" style="3" bestFit="1" customWidth="1"/>
    <col min="10504" max="10504" width="14" style="3" customWidth="1"/>
    <col min="10505" max="10505" width="10.453125" style="3" bestFit="1" customWidth="1"/>
    <col min="10506" max="10507" width="14" style="3" customWidth="1"/>
    <col min="10508" max="10508" width="9" style="3" bestFit="1" customWidth="1"/>
    <col min="10509" max="10509" width="8.453125" style="3" bestFit="1" customWidth="1"/>
    <col min="10510" max="10510" width="9" style="3" bestFit="1" customWidth="1"/>
    <col min="10511" max="10511" width="0" style="3" hidden="1" customWidth="1"/>
    <col min="10512" max="10512" width="9.1796875" style="3" customWidth="1"/>
    <col min="10513" max="10753" width="9.1796875" style="3"/>
    <col min="10754" max="10755" width="15.7265625" style="3" customWidth="1"/>
    <col min="10756" max="10756" width="2" style="3" bestFit="1" customWidth="1"/>
    <col min="10757" max="10757" width="9.54296875" style="3" customWidth="1"/>
    <col min="10758" max="10758" width="10.1796875" style="3" bestFit="1" customWidth="1"/>
    <col min="10759" max="10759" width="13" style="3" bestFit="1" customWidth="1"/>
    <col min="10760" max="10760" width="14" style="3" customWidth="1"/>
    <col min="10761" max="10761" width="10.453125" style="3" bestFit="1" customWidth="1"/>
    <col min="10762" max="10763" width="14" style="3" customWidth="1"/>
    <col min="10764" max="10764" width="9" style="3" bestFit="1" customWidth="1"/>
    <col min="10765" max="10765" width="8.453125" style="3" bestFit="1" customWidth="1"/>
    <col min="10766" max="10766" width="9" style="3" bestFit="1" customWidth="1"/>
    <col min="10767" max="10767" width="0" style="3" hidden="1" customWidth="1"/>
    <col min="10768" max="10768" width="9.1796875" style="3" customWidth="1"/>
    <col min="10769" max="11009" width="9.1796875" style="3"/>
    <col min="11010" max="11011" width="15.7265625" style="3" customWidth="1"/>
    <col min="11012" max="11012" width="2" style="3" bestFit="1" customWidth="1"/>
    <col min="11013" max="11013" width="9.54296875" style="3" customWidth="1"/>
    <col min="11014" max="11014" width="10.1796875" style="3" bestFit="1" customWidth="1"/>
    <col min="11015" max="11015" width="13" style="3" bestFit="1" customWidth="1"/>
    <col min="11016" max="11016" width="14" style="3" customWidth="1"/>
    <col min="11017" max="11017" width="10.453125" style="3" bestFit="1" customWidth="1"/>
    <col min="11018" max="11019" width="14" style="3" customWidth="1"/>
    <col min="11020" max="11020" width="9" style="3" bestFit="1" customWidth="1"/>
    <col min="11021" max="11021" width="8.453125" style="3" bestFit="1" customWidth="1"/>
    <col min="11022" max="11022" width="9" style="3" bestFit="1" customWidth="1"/>
    <col min="11023" max="11023" width="0" style="3" hidden="1" customWidth="1"/>
    <col min="11024" max="11024" width="9.1796875" style="3" customWidth="1"/>
    <col min="11025" max="11265" width="9.1796875" style="3"/>
    <col min="11266" max="11267" width="15.7265625" style="3" customWidth="1"/>
    <col min="11268" max="11268" width="2" style="3" bestFit="1" customWidth="1"/>
    <col min="11269" max="11269" width="9.54296875" style="3" customWidth="1"/>
    <col min="11270" max="11270" width="10.1796875" style="3" bestFit="1" customWidth="1"/>
    <col min="11271" max="11271" width="13" style="3" bestFit="1" customWidth="1"/>
    <col min="11272" max="11272" width="14" style="3" customWidth="1"/>
    <col min="11273" max="11273" width="10.453125" style="3" bestFit="1" customWidth="1"/>
    <col min="11274" max="11275" width="14" style="3" customWidth="1"/>
    <col min="11276" max="11276" width="9" style="3" bestFit="1" customWidth="1"/>
    <col min="11277" max="11277" width="8.453125" style="3" bestFit="1" customWidth="1"/>
    <col min="11278" max="11278" width="9" style="3" bestFit="1" customWidth="1"/>
    <col min="11279" max="11279" width="0" style="3" hidden="1" customWidth="1"/>
    <col min="11280" max="11280" width="9.1796875" style="3" customWidth="1"/>
    <col min="11281" max="11521" width="9.1796875" style="3"/>
    <col min="11522" max="11523" width="15.7265625" style="3" customWidth="1"/>
    <col min="11524" max="11524" width="2" style="3" bestFit="1" customWidth="1"/>
    <col min="11525" max="11525" width="9.54296875" style="3" customWidth="1"/>
    <col min="11526" max="11526" width="10.1796875" style="3" bestFit="1" customWidth="1"/>
    <col min="11527" max="11527" width="13" style="3" bestFit="1" customWidth="1"/>
    <col min="11528" max="11528" width="14" style="3" customWidth="1"/>
    <col min="11529" max="11529" width="10.453125" style="3" bestFit="1" customWidth="1"/>
    <col min="11530" max="11531" width="14" style="3" customWidth="1"/>
    <col min="11532" max="11532" width="9" style="3" bestFit="1" customWidth="1"/>
    <col min="11533" max="11533" width="8.453125" style="3" bestFit="1" customWidth="1"/>
    <col min="11534" max="11534" width="9" style="3" bestFit="1" customWidth="1"/>
    <col min="11535" max="11535" width="0" style="3" hidden="1" customWidth="1"/>
    <col min="11536" max="11536" width="9.1796875" style="3" customWidth="1"/>
    <col min="11537" max="11777" width="9.1796875" style="3"/>
    <col min="11778" max="11779" width="15.7265625" style="3" customWidth="1"/>
    <col min="11780" max="11780" width="2" style="3" bestFit="1" customWidth="1"/>
    <col min="11781" max="11781" width="9.54296875" style="3" customWidth="1"/>
    <col min="11782" max="11782" width="10.1796875" style="3" bestFit="1" customWidth="1"/>
    <col min="11783" max="11783" width="13" style="3" bestFit="1" customWidth="1"/>
    <col min="11784" max="11784" width="14" style="3" customWidth="1"/>
    <col min="11785" max="11785" width="10.453125" style="3" bestFit="1" customWidth="1"/>
    <col min="11786" max="11787" width="14" style="3" customWidth="1"/>
    <col min="11788" max="11788" width="9" style="3" bestFit="1" customWidth="1"/>
    <col min="11789" max="11789" width="8.453125" style="3" bestFit="1" customWidth="1"/>
    <col min="11790" max="11790" width="9" style="3" bestFit="1" customWidth="1"/>
    <col min="11791" max="11791" width="0" style="3" hidden="1" customWidth="1"/>
    <col min="11792" max="11792" width="9.1796875" style="3" customWidth="1"/>
    <col min="11793" max="12033" width="9.1796875" style="3"/>
    <col min="12034" max="12035" width="15.7265625" style="3" customWidth="1"/>
    <col min="12036" max="12036" width="2" style="3" bestFit="1" customWidth="1"/>
    <col min="12037" max="12037" width="9.54296875" style="3" customWidth="1"/>
    <col min="12038" max="12038" width="10.1796875" style="3" bestFit="1" customWidth="1"/>
    <col min="12039" max="12039" width="13" style="3" bestFit="1" customWidth="1"/>
    <col min="12040" max="12040" width="14" style="3" customWidth="1"/>
    <col min="12041" max="12041" width="10.453125" style="3" bestFit="1" customWidth="1"/>
    <col min="12042" max="12043" width="14" style="3" customWidth="1"/>
    <col min="12044" max="12044" width="9" style="3" bestFit="1" customWidth="1"/>
    <col min="12045" max="12045" width="8.453125" style="3" bestFit="1" customWidth="1"/>
    <col min="12046" max="12046" width="9" style="3" bestFit="1" customWidth="1"/>
    <col min="12047" max="12047" width="0" style="3" hidden="1" customWidth="1"/>
    <col min="12048" max="12048" width="9.1796875" style="3" customWidth="1"/>
    <col min="12049" max="12289" width="9.1796875" style="3"/>
    <col min="12290" max="12291" width="15.7265625" style="3" customWidth="1"/>
    <col min="12292" max="12292" width="2" style="3" bestFit="1" customWidth="1"/>
    <col min="12293" max="12293" width="9.54296875" style="3" customWidth="1"/>
    <col min="12294" max="12294" width="10.1796875" style="3" bestFit="1" customWidth="1"/>
    <col min="12295" max="12295" width="13" style="3" bestFit="1" customWidth="1"/>
    <col min="12296" max="12296" width="14" style="3" customWidth="1"/>
    <col min="12297" max="12297" width="10.453125" style="3" bestFit="1" customWidth="1"/>
    <col min="12298" max="12299" width="14" style="3" customWidth="1"/>
    <col min="12300" max="12300" width="9" style="3" bestFit="1" customWidth="1"/>
    <col min="12301" max="12301" width="8.453125" style="3" bestFit="1" customWidth="1"/>
    <col min="12302" max="12302" width="9" style="3" bestFit="1" customWidth="1"/>
    <col min="12303" max="12303" width="0" style="3" hidden="1" customWidth="1"/>
    <col min="12304" max="12304" width="9.1796875" style="3" customWidth="1"/>
    <col min="12305" max="12545" width="9.1796875" style="3"/>
    <col min="12546" max="12547" width="15.7265625" style="3" customWidth="1"/>
    <col min="12548" max="12548" width="2" style="3" bestFit="1" customWidth="1"/>
    <col min="12549" max="12549" width="9.54296875" style="3" customWidth="1"/>
    <col min="12550" max="12550" width="10.1796875" style="3" bestFit="1" customWidth="1"/>
    <col min="12551" max="12551" width="13" style="3" bestFit="1" customWidth="1"/>
    <col min="12552" max="12552" width="14" style="3" customWidth="1"/>
    <col min="12553" max="12553" width="10.453125" style="3" bestFit="1" customWidth="1"/>
    <col min="12554" max="12555" width="14" style="3" customWidth="1"/>
    <col min="12556" max="12556" width="9" style="3" bestFit="1" customWidth="1"/>
    <col min="12557" max="12557" width="8.453125" style="3" bestFit="1" customWidth="1"/>
    <col min="12558" max="12558" width="9" style="3" bestFit="1" customWidth="1"/>
    <col min="12559" max="12559" width="0" style="3" hidden="1" customWidth="1"/>
    <col min="12560" max="12560" width="9.1796875" style="3" customWidth="1"/>
    <col min="12561" max="12801" width="9.1796875" style="3"/>
    <col min="12802" max="12803" width="15.7265625" style="3" customWidth="1"/>
    <col min="12804" max="12804" width="2" style="3" bestFit="1" customWidth="1"/>
    <col min="12805" max="12805" width="9.54296875" style="3" customWidth="1"/>
    <col min="12806" max="12806" width="10.1796875" style="3" bestFit="1" customWidth="1"/>
    <col min="12807" max="12807" width="13" style="3" bestFit="1" customWidth="1"/>
    <col min="12808" max="12808" width="14" style="3" customWidth="1"/>
    <col min="12809" max="12809" width="10.453125" style="3" bestFit="1" customWidth="1"/>
    <col min="12810" max="12811" width="14" style="3" customWidth="1"/>
    <col min="12812" max="12812" width="9" style="3" bestFit="1" customWidth="1"/>
    <col min="12813" max="12813" width="8.453125" style="3" bestFit="1" customWidth="1"/>
    <col min="12814" max="12814" width="9" style="3" bestFit="1" customWidth="1"/>
    <col min="12815" max="12815" width="0" style="3" hidden="1" customWidth="1"/>
    <col min="12816" max="12816" width="9.1796875" style="3" customWidth="1"/>
    <col min="12817" max="13057" width="9.1796875" style="3"/>
    <col min="13058" max="13059" width="15.7265625" style="3" customWidth="1"/>
    <col min="13060" max="13060" width="2" style="3" bestFit="1" customWidth="1"/>
    <col min="13061" max="13061" width="9.54296875" style="3" customWidth="1"/>
    <col min="13062" max="13062" width="10.1796875" style="3" bestFit="1" customWidth="1"/>
    <col min="13063" max="13063" width="13" style="3" bestFit="1" customWidth="1"/>
    <col min="13064" max="13064" width="14" style="3" customWidth="1"/>
    <col min="13065" max="13065" width="10.453125" style="3" bestFit="1" customWidth="1"/>
    <col min="13066" max="13067" width="14" style="3" customWidth="1"/>
    <col min="13068" max="13068" width="9" style="3" bestFit="1" customWidth="1"/>
    <col min="13069" max="13069" width="8.453125" style="3" bestFit="1" customWidth="1"/>
    <col min="13070" max="13070" width="9" style="3" bestFit="1" customWidth="1"/>
    <col min="13071" max="13071" width="0" style="3" hidden="1" customWidth="1"/>
    <col min="13072" max="13072" width="9.1796875" style="3" customWidth="1"/>
    <col min="13073" max="13313" width="9.1796875" style="3"/>
    <col min="13314" max="13315" width="15.7265625" style="3" customWidth="1"/>
    <col min="13316" max="13316" width="2" style="3" bestFit="1" customWidth="1"/>
    <col min="13317" max="13317" width="9.54296875" style="3" customWidth="1"/>
    <col min="13318" max="13318" width="10.1796875" style="3" bestFit="1" customWidth="1"/>
    <col min="13319" max="13319" width="13" style="3" bestFit="1" customWidth="1"/>
    <col min="13320" max="13320" width="14" style="3" customWidth="1"/>
    <col min="13321" max="13321" width="10.453125" style="3" bestFit="1" customWidth="1"/>
    <col min="13322" max="13323" width="14" style="3" customWidth="1"/>
    <col min="13324" max="13324" width="9" style="3" bestFit="1" customWidth="1"/>
    <col min="13325" max="13325" width="8.453125" style="3" bestFit="1" customWidth="1"/>
    <col min="13326" max="13326" width="9" style="3" bestFit="1" customWidth="1"/>
    <col min="13327" max="13327" width="0" style="3" hidden="1" customWidth="1"/>
    <col min="13328" max="13328" width="9.1796875" style="3" customWidth="1"/>
    <col min="13329" max="13569" width="9.1796875" style="3"/>
    <col min="13570" max="13571" width="15.7265625" style="3" customWidth="1"/>
    <col min="13572" max="13572" width="2" style="3" bestFit="1" customWidth="1"/>
    <col min="13573" max="13573" width="9.54296875" style="3" customWidth="1"/>
    <col min="13574" max="13574" width="10.1796875" style="3" bestFit="1" customWidth="1"/>
    <col min="13575" max="13575" width="13" style="3" bestFit="1" customWidth="1"/>
    <col min="13576" max="13576" width="14" style="3" customWidth="1"/>
    <col min="13577" max="13577" width="10.453125" style="3" bestFit="1" customWidth="1"/>
    <col min="13578" max="13579" width="14" style="3" customWidth="1"/>
    <col min="13580" max="13580" width="9" style="3" bestFit="1" customWidth="1"/>
    <col min="13581" max="13581" width="8.453125" style="3" bestFit="1" customWidth="1"/>
    <col min="13582" max="13582" width="9" style="3" bestFit="1" customWidth="1"/>
    <col min="13583" max="13583" width="0" style="3" hidden="1" customWidth="1"/>
    <col min="13584" max="13584" width="9.1796875" style="3" customWidth="1"/>
    <col min="13585" max="13825" width="9.1796875" style="3"/>
    <col min="13826" max="13827" width="15.7265625" style="3" customWidth="1"/>
    <col min="13828" max="13828" width="2" style="3" bestFit="1" customWidth="1"/>
    <col min="13829" max="13829" width="9.54296875" style="3" customWidth="1"/>
    <col min="13830" max="13830" width="10.1796875" style="3" bestFit="1" customWidth="1"/>
    <col min="13831" max="13831" width="13" style="3" bestFit="1" customWidth="1"/>
    <col min="13832" max="13832" width="14" style="3" customWidth="1"/>
    <col min="13833" max="13833" width="10.453125" style="3" bestFit="1" customWidth="1"/>
    <col min="13834" max="13835" width="14" style="3" customWidth="1"/>
    <col min="13836" max="13836" width="9" style="3" bestFit="1" customWidth="1"/>
    <col min="13837" max="13837" width="8.453125" style="3" bestFit="1" customWidth="1"/>
    <col min="13838" max="13838" width="9" style="3" bestFit="1" customWidth="1"/>
    <col min="13839" max="13839" width="0" style="3" hidden="1" customWidth="1"/>
    <col min="13840" max="13840" width="9.1796875" style="3" customWidth="1"/>
    <col min="13841" max="14081" width="9.1796875" style="3"/>
    <col min="14082" max="14083" width="15.7265625" style="3" customWidth="1"/>
    <col min="14084" max="14084" width="2" style="3" bestFit="1" customWidth="1"/>
    <col min="14085" max="14085" width="9.54296875" style="3" customWidth="1"/>
    <col min="14086" max="14086" width="10.1796875" style="3" bestFit="1" customWidth="1"/>
    <col min="14087" max="14087" width="13" style="3" bestFit="1" customWidth="1"/>
    <col min="14088" max="14088" width="14" style="3" customWidth="1"/>
    <col min="14089" max="14089" width="10.453125" style="3" bestFit="1" customWidth="1"/>
    <col min="14090" max="14091" width="14" style="3" customWidth="1"/>
    <col min="14092" max="14092" width="9" style="3" bestFit="1" customWidth="1"/>
    <col min="14093" max="14093" width="8.453125" style="3" bestFit="1" customWidth="1"/>
    <col min="14094" max="14094" width="9" style="3" bestFit="1" customWidth="1"/>
    <col min="14095" max="14095" width="0" style="3" hidden="1" customWidth="1"/>
    <col min="14096" max="14096" width="9.1796875" style="3" customWidth="1"/>
    <col min="14097" max="14337" width="9.1796875" style="3"/>
    <col min="14338" max="14339" width="15.7265625" style="3" customWidth="1"/>
    <col min="14340" max="14340" width="2" style="3" bestFit="1" customWidth="1"/>
    <col min="14341" max="14341" width="9.54296875" style="3" customWidth="1"/>
    <col min="14342" max="14342" width="10.1796875" style="3" bestFit="1" customWidth="1"/>
    <col min="14343" max="14343" width="13" style="3" bestFit="1" customWidth="1"/>
    <col min="14344" max="14344" width="14" style="3" customWidth="1"/>
    <col min="14345" max="14345" width="10.453125" style="3" bestFit="1" customWidth="1"/>
    <col min="14346" max="14347" width="14" style="3" customWidth="1"/>
    <col min="14348" max="14348" width="9" style="3" bestFit="1" customWidth="1"/>
    <col min="14349" max="14349" width="8.453125" style="3" bestFit="1" customWidth="1"/>
    <col min="14350" max="14350" width="9" style="3" bestFit="1" customWidth="1"/>
    <col min="14351" max="14351" width="0" style="3" hidden="1" customWidth="1"/>
    <col min="14352" max="14352" width="9.1796875" style="3" customWidth="1"/>
    <col min="14353" max="14593" width="9.1796875" style="3"/>
    <col min="14594" max="14595" width="15.7265625" style="3" customWidth="1"/>
    <col min="14596" max="14596" width="2" style="3" bestFit="1" customWidth="1"/>
    <col min="14597" max="14597" width="9.54296875" style="3" customWidth="1"/>
    <col min="14598" max="14598" width="10.1796875" style="3" bestFit="1" customWidth="1"/>
    <col min="14599" max="14599" width="13" style="3" bestFit="1" customWidth="1"/>
    <col min="14600" max="14600" width="14" style="3" customWidth="1"/>
    <col min="14601" max="14601" width="10.453125" style="3" bestFit="1" customWidth="1"/>
    <col min="14602" max="14603" width="14" style="3" customWidth="1"/>
    <col min="14604" max="14604" width="9" style="3" bestFit="1" customWidth="1"/>
    <col min="14605" max="14605" width="8.453125" style="3" bestFit="1" customWidth="1"/>
    <col min="14606" max="14606" width="9" style="3" bestFit="1" customWidth="1"/>
    <col min="14607" max="14607" width="0" style="3" hidden="1" customWidth="1"/>
    <col min="14608" max="14608" width="9.1796875" style="3" customWidth="1"/>
    <col min="14609" max="14849" width="9.1796875" style="3"/>
    <col min="14850" max="14851" width="15.7265625" style="3" customWidth="1"/>
    <col min="14852" max="14852" width="2" style="3" bestFit="1" customWidth="1"/>
    <col min="14853" max="14853" width="9.54296875" style="3" customWidth="1"/>
    <col min="14854" max="14854" width="10.1796875" style="3" bestFit="1" customWidth="1"/>
    <col min="14855" max="14855" width="13" style="3" bestFit="1" customWidth="1"/>
    <col min="14856" max="14856" width="14" style="3" customWidth="1"/>
    <col min="14857" max="14857" width="10.453125" style="3" bestFit="1" customWidth="1"/>
    <col min="14858" max="14859" width="14" style="3" customWidth="1"/>
    <col min="14860" max="14860" width="9" style="3" bestFit="1" customWidth="1"/>
    <col min="14861" max="14861" width="8.453125" style="3" bestFit="1" customWidth="1"/>
    <col min="14862" max="14862" width="9" style="3" bestFit="1" customWidth="1"/>
    <col min="14863" max="14863" width="0" style="3" hidden="1" customWidth="1"/>
    <col min="14864" max="14864" width="9.1796875" style="3" customWidth="1"/>
    <col min="14865" max="15105" width="9.1796875" style="3"/>
    <col min="15106" max="15107" width="15.7265625" style="3" customWidth="1"/>
    <col min="15108" max="15108" width="2" style="3" bestFit="1" customWidth="1"/>
    <col min="15109" max="15109" width="9.54296875" style="3" customWidth="1"/>
    <col min="15110" max="15110" width="10.1796875" style="3" bestFit="1" customWidth="1"/>
    <col min="15111" max="15111" width="13" style="3" bestFit="1" customWidth="1"/>
    <col min="15112" max="15112" width="14" style="3" customWidth="1"/>
    <col min="15113" max="15113" width="10.453125" style="3" bestFit="1" customWidth="1"/>
    <col min="15114" max="15115" width="14" style="3" customWidth="1"/>
    <col min="15116" max="15116" width="9" style="3" bestFit="1" customWidth="1"/>
    <col min="15117" max="15117" width="8.453125" style="3" bestFit="1" customWidth="1"/>
    <col min="15118" max="15118" width="9" style="3" bestFit="1" customWidth="1"/>
    <col min="15119" max="15119" width="0" style="3" hidden="1" customWidth="1"/>
    <col min="15120" max="15120" width="9.1796875" style="3" customWidth="1"/>
    <col min="15121" max="15361" width="9.1796875" style="3"/>
    <col min="15362" max="15363" width="15.7265625" style="3" customWidth="1"/>
    <col min="15364" max="15364" width="2" style="3" bestFit="1" customWidth="1"/>
    <col min="15365" max="15365" width="9.54296875" style="3" customWidth="1"/>
    <col min="15366" max="15366" width="10.1796875" style="3" bestFit="1" customWidth="1"/>
    <col min="15367" max="15367" width="13" style="3" bestFit="1" customWidth="1"/>
    <col min="15368" max="15368" width="14" style="3" customWidth="1"/>
    <col min="15369" max="15369" width="10.453125" style="3" bestFit="1" customWidth="1"/>
    <col min="15370" max="15371" width="14" style="3" customWidth="1"/>
    <col min="15372" max="15372" width="9" style="3" bestFit="1" customWidth="1"/>
    <col min="15373" max="15373" width="8.453125" style="3" bestFit="1" customWidth="1"/>
    <col min="15374" max="15374" width="9" style="3" bestFit="1" customWidth="1"/>
    <col min="15375" max="15375" width="0" style="3" hidden="1" customWidth="1"/>
    <col min="15376" max="15376" width="9.1796875" style="3" customWidth="1"/>
    <col min="15377" max="15617" width="9.1796875" style="3"/>
    <col min="15618" max="15619" width="15.7265625" style="3" customWidth="1"/>
    <col min="15620" max="15620" width="2" style="3" bestFit="1" customWidth="1"/>
    <col min="15621" max="15621" width="9.54296875" style="3" customWidth="1"/>
    <col min="15622" max="15622" width="10.1796875" style="3" bestFit="1" customWidth="1"/>
    <col min="15623" max="15623" width="13" style="3" bestFit="1" customWidth="1"/>
    <col min="15624" max="15624" width="14" style="3" customWidth="1"/>
    <col min="15625" max="15625" width="10.453125" style="3" bestFit="1" customWidth="1"/>
    <col min="15626" max="15627" width="14" style="3" customWidth="1"/>
    <col min="15628" max="15628" width="9" style="3" bestFit="1" customWidth="1"/>
    <col min="15629" max="15629" width="8.453125" style="3" bestFit="1" customWidth="1"/>
    <col min="15630" max="15630" width="9" style="3" bestFit="1" customWidth="1"/>
    <col min="15631" max="15631" width="0" style="3" hidden="1" customWidth="1"/>
    <col min="15632" max="15632" width="9.1796875" style="3" customWidth="1"/>
    <col min="15633" max="15873" width="9.1796875" style="3"/>
    <col min="15874" max="15875" width="15.7265625" style="3" customWidth="1"/>
    <col min="15876" max="15876" width="2" style="3" bestFit="1" customWidth="1"/>
    <col min="15877" max="15877" width="9.54296875" style="3" customWidth="1"/>
    <col min="15878" max="15878" width="10.1796875" style="3" bestFit="1" customWidth="1"/>
    <col min="15879" max="15879" width="13" style="3" bestFit="1" customWidth="1"/>
    <col min="15880" max="15880" width="14" style="3" customWidth="1"/>
    <col min="15881" max="15881" width="10.453125" style="3" bestFit="1" customWidth="1"/>
    <col min="15882" max="15883" width="14" style="3" customWidth="1"/>
    <col min="15884" max="15884" width="9" style="3" bestFit="1" customWidth="1"/>
    <col min="15885" max="15885" width="8.453125" style="3" bestFit="1" customWidth="1"/>
    <col min="15886" max="15886" width="9" style="3" bestFit="1" customWidth="1"/>
    <col min="15887" max="15887" width="0" style="3" hidden="1" customWidth="1"/>
    <col min="15888" max="15888" width="9.1796875" style="3" customWidth="1"/>
    <col min="15889" max="16129" width="9.1796875" style="3"/>
    <col min="16130" max="16131" width="15.7265625" style="3" customWidth="1"/>
    <col min="16132" max="16132" width="2" style="3" bestFit="1" customWidth="1"/>
    <col min="16133" max="16133" width="9.54296875" style="3" customWidth="1"/>
    <col min="16134" max="16134" width="10.1796875" style="3" bestFit="1" customWidth="1"/>
    <col min="16135" max="16135" width="13" style="3" bestFit="1" customWidth="1"/>
    <col min="16136" max="16136" width="14" style="3" customWidth="1"/>
    <col min="16137" max="16137" width="10.453125" style="3" bestFit="1" customWidth="1"/>
    <col min="16138" max="16139" width="14" style="3" customWidth="1"/>
    <col min="16140" max="16140" width="9" style="3" bestFit="1" customWidth="1"/>
    <col min="16141" max="16141" width="8.453125" style="3" bestFit="1" customWidth="1"/>
    <col min="16142" max="16142" width="9" style="3" bestFit="1" customWidth="1"/>
    <col min="16143" max="16143" width="0" style="3" hidden="1" customWidth="1"/>
    <col min="16144" max="16144" width="9.1796875" style="3" customWidth="1"/>
    <col min="16145" max="16384" width="9.1796875" style="3"/>
  </cols>
  <sheetData>
    <row r="2" spans="1:14" x14ac:dyDescent="0.35">
      <c r="A2" s="1" t="s">
        <v>0</v>
      </c>
      <c r="B2" s="1"/>
      <c r="C2" s="2"/>
      <c r="D2" s="1"/>
    </row>
    <row r="4" spans="1:14" ht="15" customHeight="1" x14ac:dyDescent="0.35">
      <c r="A4" s="46" t="s">
        <v>2</v>
      </c>
      <c r="B4" s="46"/>
      <c r="C4" s="6" t="s">
        <v>1</v>
      </c>
      <c r="D4" s="3" t="s">
        <v>29</v>
      </c>
      <c r="H4" s="3" t="s">
        <v>31</v>
      </c>
      <c r="I4" s="29" t="s">
        <v>1</v>
      </c>
      <c r="J4" s="7" t="s">
        <v>54</v>
      </c>
      <c r="L4" s="3" t="s">
        <v>33</v>
      </c>
    </row>
    <row r="5" spans="1:14" x14ac:dyDescent="0.35">
      <c r="A5" s="26"/>
      <c r="B5" s="26"/>
      <c r="H5" s="3"/>
      <c r="I5" s="29"/>
      <c r="L5" s="3" t="s">
        <v>34</v>
      </c>
    </row>
    <row r="6" spans="1:14" s="4" customFormat="1" x14ac:dyDescent="0.35">
      <c r="A6" s="46" t="s">
        <v>3</v>
      </c>
      <c r="B6" s="46"/>
      <c r="C6" s="6" t="s">
        <v>1</v>
      </c>
      <c r="D6" s="3" t="s">
        <v>30</v>
      </c>
      <c r="G6" s="32"/>
      <c r="H6" s="3" t="s">
        <v>32</v>
      </c>
      <c r="I6" s="29" t="s">
        <v>1</v>
      </c>
      <c r="J6" s="51" t="s">
        <v>35</v>
      </c>
      <c r="K6" s="51"/>
      <c r="L6" s="3" t="s">
        <v>35</v>
      </c>
      <c r="M6" s="3"/>
      <c r="N6" s="3"/>
    </row>
    <row r="7" spans="1:14" x14ac:dyDescent="0.35">
      <c r="H7" s="3"/>
    </row>
    <row r="8" spans="1:14" x14ac:dyDescent="0.35">
      <c r="H8" s="3"/>
    </row>
    <row r="9" spans="1:14" x14ac:dyDescent="0.35">
      <c r="A9" s="50" t="s">
        <v>4</v>
      </c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4" x14ac:dyDescent="0.35">
      <c r="A10" s="8"/>
      <c r="B10" s="8"/>
      <c r="C10" s="8"/>
      <c r="D10" s="8"/>
      <c r="E10" s="8"/>
      <c r="F10" s="8"/>
      <c r="G10" s="33"/>
      <c r="H10" s="9" t="s">
        <v>36</v>
      </c>
      <c r="J10" s="9" t="s">
        <v>37</v>
      </c>
    </row>
    <row r="11" spans="1:14" x14ac:dyDescent="0.35">
      <c r="A11" s="47" t="s">
        <v>13</v>
      </c>
      <c r="B11" s="47"/>
      <c r="C11" s="47"/>
      <c r="D11" s="47"/>
      <c r="E11" s="47"/>
      <c r="F11" s="47"/>
      <c r="G11" s="33"/>
      <c r="H11" s="9"/>
      <c r="I11" s="11"/>
      <c r="J11" s="11"/>
    </row>
    <row r="12" spans="1:14" x14ac:dyDescent="0.35">
      <c r="B12" s="8"/>
      <c r="C12" s="8"/>
      <c r="D12" s="8"/>
      <c r="E12" s="8"/>
      <c r="F12" s="8"/>
      <c r="G12" s="33"/>
      <c r="H12" s="9"/>
      <c r="I12" s="11"/>
      <c r="J12" s="11"/>
    </row>
    <row r="13" spans="1:14" x14ac:dyDescent="0.35">
      <c r="A13" s="46" t="s">
        <v>10</v>
      </c>
      <c r="B13" s="46"/>
      <c r="C13" s="21"/>
      <c r="D13" s="21"/>
      <c r="E13" s="21"/>
      <c r="F13" s="40">
        <v>1200000</v>
      </c>
      <c r="G13" s="28"/>
      <c r="I13" s="11"/>
    </row>
    <row r="14" spans="1:14" x14ac:dyDescent="0.35">
      <c r="A14" s="46" t="s">
        <v>20</v>
      </c>
      <c r="B14" s="46"/>
      <c r="C14" s="21"/>
      <c r="D14" s="21"/>
      <c r="E14" s="21"/>
      <c r="F14" s="40">
        <v>170000</v>
      </c>
      <c r="G14" s="28"/>
      <c r="I14" s="11"/>
    </row>
    <row r="15" spans="1:14" x14ac:dyDescent="0.35">
      <c r="A15" s="46" t="s">
        <v>25</v>
      </c>
      <c r="B15" s="46"/>
      <c r="C15" s="21"/>
      <c r="D15" s="21"/>
      <c r="E15" s="40">
        <v>42000</v>
      </c>
      <c r="F15" s="3"/>
      <c r="G15" s="34"/>
      <c r="I15" s="11"/>
    </row>
    <row r="16" spans="1:14" x14ac:dyDescent="0.35">
      <c r="A16" s="46" t="s">
        <v>11</v>
      </c>
      <c r="B16" s="46"/>
      <c r="C16" s="21"/>
      <c r="D16" s="21"/>
      <c r="E16" s="13">
        <f>+F69</f>
        <v>0</v>
      </c>
      <c r="F16" s="10">
        <f>+E15-E16</f>
        <v>42000</v>
      </c>
      <c r="G16" s="28"/>
      <c r="I16" s="11"/>
    </row>
    <row r="17" spans="1:10" x14ac:dyDescent="0.35">
      <c r="A17" s="46" t="s">
        <v>26</v>
      </c>
      <c r="B17" s="46"/>
      <c r="C17" s="21"/>
      <c r="D17" s="21"/>
      <c r="E17" s="10"/>
      <c r="F17" s="40">
        <v>24000</v>
      </c>
      <c r="G17" s="28"/>
      <c r="I17" s="11"/>
    </row>
    <row r="18" spans="1:10" x14ac:dyDescent="0.35">
      <c r="A18" s="46" t="s">
        <v>28</v>
      </c>
      <c r="B18" s="46"/>
      <c r="C18" s="25"/>
      <c r="D18" s="25"/>
      <c r="E18" s="10"/>
      <c r="F18" s="40">
        <v>20000</v>
      </c>
      <c r="G18" s="28"/>
      <c r="I18" s="11"/>
    </row>
    <row r="19" spans="1:10" x14ac:dyDescent="0.35">
      <c r="A19" s="46" t="s">
        <v>27</v>
      </c>
      <c r="B19" s="46"/>
      <c r="C19" s="21"/>
      <c r="D19" s="21"/>
      <c r="E19" s="10"/>
      <c r="F19" s="41">
        <v>50000</v>
      </c>
      <c r="G19" s="28"/>
      <c r="I19" s="11"/>
    </row>
    <row r="20" spans="1:10" x14ac:dyDescent="0.35">
      <c r="A20" s="26"/>
      <c r="B20" s="26"/>
      <c r="C20" s="21"/>
      <c r="D20" s="21"/>
      <c r="E20" s="10"/>
      <c r="F20" s="10">
        <f>SUM(F13:F19)</f>
        <v>1506000</v>
      </c>
      <c r="G20" s="28"/>
      <c r="I20" s="11"/>
    </row>
    <row r="21" spans="1:10" x14ac:dyDescent="0.35">
      <c r="A21" s="46" t="s">
        <v>12</v>
      </c>
      <c r="B21" s="46"/>
      <c r="C21" s="21"/>
      <c r="D21" s="21"/>
      <c r="E21" s="10"/>
      <c r="F21" s="41">
        <v>0</v>
      </c>
      <c r="G21" s="28"/>
      <c r="I21" s="11"/>
    </row>
    <row r="22" spans="1:10" x14ac:dyDescent="0.35">
      <c r="A22" s="26"/>
      <c r="B22" s="26"/>
      <c r="C22" s="27"/>
      <c r="D22" s="27"/>
      <c r="E22" s="10"/>
      <c r="F22" s="28">
        <f>F20-F21</f>
        <v>1506000</v>
      </c>
      <c r="G22" s="28"/>
      <c r="I22" s="11"/>
    </row>
    <row r="23" spans="1:10" x14ac:dyDescent="0.35">
      <c r="A23" s="46" t="s">
        <v>21</v>
      </c>
      <c r="B23" s="46"/>
      <c r="C23" s="22"/>
      <c r="D23" s="22"/>
      <c r="F23" s="13">
        <v>50000</v>
      </c>
      <c r="G23" s="28"/>
      <c r="H23" s="11">
        <f>F22-F23</f>
        <v>1456000</v>
      </c>
      <c r="I23" s="11"/>
      <c r="J23" s="10">
        <f>F13+F14+E15+F17+F18+F19</f>
        <v>1506000</v>
      </c>
    </row>
    <row r="24" spans="1:10" x14ac:dyDescent="0.35">
      <c r="B24" s="20"/>
      <c r="C24" s="21"/>
      <c r="D24" s="21"/>
      <c r="E24" s="21"/>
      <c r="F24" s="10"/>
      <c r="G24" s="28"/>
      <c r="H24" s="11"/>
      <c r="I24" s="11"/>
      <c r="J24" s="10"/>
    </row>
    <row r="25" spans="1:10" x14ac:dyDescent="0.35">
      <c r="B25" s="26"/>
      <c r="C25" s="27"/>
      <c r="D25" s="27"/>
      <c r="E25" s="27"/>
      <c r="F25" s="10"/>
      <c r="G25" s="28"/>
      <c r="H25" s="11"/>
      <c r="I25" s="11"/>
      <c r="J25" s="10"/>
    </row>
    <row r="26" spans="1:10" x14ac:dyDescent="0.35">
      <c r="A26" s="47" t="s">
        <v>40</v>
      </c>
      <c r="B26" s="47"/>
      <c r="C26" s="47"/>
      <c r="D26" s="47"/>
      <c r="E26" s="47"/>
      <c r="F26" s="47"/>
      <c r="G26" s="28"/>
      <c r="H26" s="11"/>
      <c r="I26" s="11"/>
      <c r="J26" s="10"/>
    </row>
    <row r="27" spans="1:10" x14ac:dyDescent="0.35">
      <c r="A27" s="26"/>
      <c r="B27" s="26"/>
      <c r="C27" s="37"/>
      <c r="D27" s="37"/>
      <c r="E27" s="37"/>
      <c r="F27" s="10"/>
      <c r="G27" s="28"/>
      <c r="H27" s="11"/>
      <c r="I27" s="11"/>
      <c r="J27" s="10"/>
    </row>
    <row r="28" spans="1:10" x14ac:dyDescent="0.35">
      <c r="A28" s="46" t="s">
        <v>41</v>
      </c>
      <c r="B28" s="46"/>
      <c r="C28" s="46"/>
      <c r="D28" s="46"/>
      <c r="E28" s="46"/>
      <c r="F28" s="10"/>
      <c r="G28" s="28"/>
      <c r="H28" s="11"/>
      <c r="I28" s="11"/>
      <c r="J28" s="10"/>
    </row>
    <row r="29" spans="1:10" x14ac:dyDescent="0.35">
      <c r="A29" s="26"/>
      <c r="B29" s="46" t="s">
        <v>48</v>
      </c>
      <c r="C29" s="46"/>
      <c r="D29" s="46"/>
      <c r="E29" s="46"/>
      <c r="F29" s="40">
        <v>30000</v>
      </c>
      <c r="G29" s="28"/>
      <c r="H29" s="11"/>
      <c r="I29" s="11"/>
      <c r="J29" s="10"/>
    </row>
    <row r="30" spans="1:10" x14ac:dyDescent="0.35">
      <c r="A30" s="46" t="s">
        <v>42</v>
      </c>
      <c r="B30" s="46"/>
      <c r="C30" s="46"/>
      <c r="D30" s="46"/>
      <c r="E30" s="46"/>
      <c r="F30" s="10"/>
      <c r="G30" s="28"/>
      <c r="H30" s="11"/>
      <c r="I30" s="11"/>
      <c r="J30" s="10"/>
    </row>
    <row r="31" spans="1:10" x14ac:dyDescent="0.35">
      <c r="A31" s="26"/>
      <c r="B31" s="46" t="s">
        <v>43</v>
      </c>
      <c r="C31" s="46"/>
      <c r="D31" s="46"/>
      <c r="E31" s="40">
        <v>120000</v>
      </c>
      <c r="F31" s="3"/>
      <c r="G31" s="28"/>
      <c r="H31" s="11"/>
      <c r="I31" s="11"/>
      <c r="J31" s="10"/>
    </row>
    <row r="32" spans="1:10" x14ac:dyDescent="0.35">
      <c r="A32" s="26"/>
      <c r="B32" s="46" t="s">
        <v>44</v>
      </c>
      <c r="C32" s="46"/>
      <c r="D32" s="46"/>
      <c r="E32" s="41">
        <v>0</v>
      </c>
      <c r="F32" s="3"/>
      <c r="G32" s="28"/>
      <c r="H32" s="11"/>
      <c r="I32" s="11"/>
      <c r="J32" s="10"/>
    </row>
    <row r="33" spans="1:11" x14ac:dyDescent="0.35">
      <c r="A33" s="26"/>
      <c r="B33" s="46" t="s">
        <v>45</v>
      </c>
      <c r="C33" s="46"/>
      <c r="D33" s="46"/>
      <c r="E33" s="39">
        <f>E31-E32</f>
        <v>120000</v>
      </c>
      <c r="F33" s="10"/>
      <c r="G33" s="28"/>
      <c r="H33" s="11"/>
      <c r="I33" s="11"/>
      <c r="J33" s="10"/>
    </row>
    <row r="34" spans="1:11" x14ac:dyDescent="0.35">
      <c r="A34" s="26"/>
      <c r="B34" s="46" t="s">
        <v>46</v>
      </c>
      <c r="C34" s="46"/>
      <c r="D34" s="46"/>
      <c r="E34" s="28">
        <f>E33*0.3</f>
        <v>36000</v>
      </c>
      <c r="F34" s="10"/>
      <c r="G34" s="28"/>
      <c r="H34" s="11"/>
      <c r="I34" s="11"/>
      <c r="J34" s="10"/>
    </row>
    <row r="35" spans="1:11" x14ac:dyDescent="0.35">
      <c r="A35" s="26"/>
      <c r="B35" s="46" t="s">
        <v>47</v>
      </c>
      <c r="C35" s="46"/>
      <c r="D35" s="46"/>
      <c r="E35" s="41">
        <v>30000</v>
      </c>
      <c r="F35" s="13">
        <f>E33-E34-E35</f>
        <v>54000</v>
      </c>
      <c r="G35" s="28"/>
      <c r="H35" s="11">
        <f>F35-F29</f>
        <v>24000</v>
      </c>
      <c r="I35" s="11"/>
      <c r="J35" s="10">
        <f>E33-E34</f>
        <v>84000</v>
      </c>
    </row>
    <row r="36" spans="1:11" x14ac:dyDescent="0.35">
      <c r="B36" s="26"/>
      <c r="C36" s="27"/>
      <c r="D36" s="27"/>
      <c r="E36" s="27"/>
      <c r="F36" s="10"/>
      <c r="G36" s="28"/>
      <c r="H36" s="11"/>
      <c r="I36" s="11"/>
      <c r="J36" s="10"/>
    </row>
    <row r="37" spans="1:11" x14ac:dyDescent="0.35">
      <c r="A37" s="47" t="s">
        <v>55</v>
      </c>
      <c r="B37" s="47"/>
      <c r="C37" s="47"/>
      <c r="D37" s="47"/>
      <c r="E37" s="47"/>
      <c r="F37" s="47"/>
      <c r="H37" s="40">
        <v>5000</v>
      </c>
      <c r="I37" s="30"/>
      <c r="J37" s="10">
        <f>H37</f>
        <v>5000</v>
      </c>
    </row>
    <row r="38" spans="1:11" x14ac:dyDescent="0.35">
      <c r="A38" s="1"/>
      <c r="B38" s="8"/>
      <c r="C38" s="8"/>
      <c r="D38" s="8"/>
      <c r="E38" s="8"/>
      <c r="H38" s="8"/>
      <c r="I38" s="30"/>
      <c r="J38" s="10"/>
    </row>
    <row r="39" spans="1:11" x14ac:dyDescent="0.35">
      <c r="B39" s="6"/>
      <c r="D39" s="6"/>
      <c r="E39" s="6"/>
      <c r="H39" s="13"/>
      <c r="I39" s="11"/>
      <c r="J39" s="13"/>
    </row>
    <row r="40" spans="1:11" s="1" customFormat="1" x14ac:dyDescent="0.35">
      <c r="A40" s="47" t="s">
        <v>5</v>
      </c>
      <c r="B40" s="47"/>
      <c r="C40" s="47"/>
      <c r="D40" s="47"/>
      <c r="E40" s="47"/>
      <c r="F40" s="47"/>
      <c r="G40" s="35"/>
      <c r="H40" s="17">
        <f>SUM(H23:H38)</f>
        <v>1485000</v>
      </c>
      <c r="I40" s="31"/>
      <c r="J40" s="17">
        <f>SUM(J23:J38)</f>
        <v>1595000</v>
      </c>
    </row>
    <row r="41" spans="1:11" x14ac:dyDescent="0.35">
      <c r="B41" s="6"/>
      <c r="D41" s="6"/>
      <c r="E41" s="6"/>
      <c r="H41" s="10"/>
      <c r="I41" s="11"/>
      <c r="J41" s="10"/>
    </row>
    <row r="42" spans="1:11" x14ac:dyDescent="0.35">
      <c r="A42" s="47" t="s">
        <v>6</v>
      </c>
      <c r="B42" s="47"/>
      <c r="C42" s="47"/>
      <c r="D42" s="47"/>
      <c r="E42" s="47"/>
      <c r="F42" s="47"/>
      <c r="H42" s="10"/>
      <c r="I42" s="11"/>
      <c r="J42" s="10"/>
    </row>
    <row r="43" spans="1:11" x14ac:dyDescent="0.35">
      <c r="A43" s="37"/>
      <c r="B43" s="37"/>
      <c r="C43" s="8"/>
      <c r="D43" s="8"/>
      <c r="E43" s="8"/>
      <c r="H43" s="10"/>
      <c r="I43" s="11"/>
      <c r="J43" s="10"/>
    </row>
    <row r="44" spans="1:11" x14ac:dyDescent="0.35">
      <c r="A44" s="46" t="s">
        <v>7</v>
      </c>
      <c r="B44" s="46"/>
      <c r="C44" s="8"/>
      <c r="D44" s="8"/>
      <c r="E44" s="8"/>
      <c r="F44" s="42">
        <v>150000</v>
      </c>
      <c r="H44" s="10"/>
      <c r="I44" s="11"/>
      <c r="J44" s="10"/>
    </row>
    <row r="45" spans="1:11" x14ac:dyDescent="0.35">
      <c r="A45" s="46" t="s">
        <v>49</v>
      </c>
      <c r="B45" s="46"/>
      <c r="C45" s="23"/>
      <c r="D45" s="23"/>
      <c r="E45" s="23"/>
      <c r="F45" s="42">
        <v>25000</v>
      </c>
      <c r="H45" s="11"/>
      <c r="I45" s="11"/>
      <c r="J45" s="11"/>
      <c r="K45" s="15"/>
    </row>
    <row r="46" spans="1:11" x14ac:dyDescent="0.35">
      <c r="A46" s="46" t="s">
        <v>50</v>
      </c>
      <c r="B46" s="46"/>
      <c r="C46" s="8"/>
      <c r="D46" s="8"/>
      <c r="E46" s="8"/>
      <c r="F46" s="42">
        <v>30000</v>
      </c>
      <c r="H46" s="10"/>
      <c r="I46" s="11"/>
      <c r="J46" s="11"/>
      <c r="K46" s="15"/>
    </row>
    <row r="47" spans="1:11" x14ac:dyDescent="0.35">
      <c r="A47" s="46" t="s">
        <v>52</v>
      </c>
      <c r="B47" s="46"/>
      <c r="C47" s="27"/>
      <c r="D47" s="27"/>
      <c r="E47" s="27"/>
      <c r="F47" s="42">
        <v>5000</v>
      </c>
      <c r="H47" s="10"/>
      <c r="I47" s="11"/>
      <c r="J47" s="11"/>
      <c r="K47" s="15"/>
    </row>
    <row r="48" spans="1:11" x14ac:dyDescent="0.35">
      <c r="A48" s="46" t="s">
        <v>51</v>
      </c>
      <c r="B48" s="46"/>
      <c r="C48" s="27"/>
      <c r="D48" s="27"/>
      <c r="E48" s="27"/>
      <c r="F48" s="43">
        <v>1000</v>
      </c>
      <c r="H48" s="10">
        <f>SUM(F44:F48)</f>
        <v>211000</v>
      </c>
      <c r="I48" s="11"/>
      <c r="J48" s="11">
        <v>0</v>
      </c>
      <c r="K48" s="15"/>
    </row>
    <row r="49" spans="1:13" x14ac:dyDescent="0.35">
      <c r="A49" s="14"/>
      <c r="B49" s="8"/>
      <c r="C49" s="8"/>
      <c r="D49" s="8"/>
      <c r="E49" s="8"/>
      <c r="H49" s="10"/>
      <c r="I49" s="11"/>
      <c r="J49" s="13"/>
    </row>
    <row r="50" spans="1:13" ht="14.5" thickBot="1" x14ac:dyDescent="0.4">
      <c r="A50" s="47" t="s">
        <v>8</v>
      </c>
      <c r="B50" s="47"/>
      <c r="C50" s="47"/>
      <c r="D50" s="47"/>
      <c r="E50" s="47"/>
      <c r="F50" s="47"/>
      <c r="H50" s="16">
        <f>H40-H48</f>
        <v>1274000</v>
      </c>
      <c r="I50" s="11"/>
      <c r="J50" s="16">
        <f>J40</f>
        <v>1595000</v>
      </c>
    </row>
    <row r="51" spans="1:13" ht="14.5" thickTop="1" x14ac:dyDescent="0.35">
      <c r="A51" s="14"/>
      <c r="B51" s="8"/>
      <c r="C51" s="8"/>
      <c r="D51" s="8"/>
      <c r="E51" s="8"/>
      <c r="H51" s="10"/>
      <c r="I51" s="11"/>
      <c r="J51" s="10"/>
    </row>
    <row r="52" spans="1:13" x14ac:dyDescent="0.35">
      <c r="A52" s="49" t="s">
        <v>9</v>
      </c>
      <c r="B52" s="49"/>
      <c r="C52" s="49"/>
      <c r="D52" s="49"/>
      <c r="E52" s="49"/>
      <c r="F52" s="49"/>
      <c r="H52" s="10"/>
      <c r="I52" s="11"/>
      <c r="J52" s="10"/>
    </row>
    <row r="53" spans="1:13" x14ac:dyDescent="0.35">
      <c r="A53" s="14"/>
      <c r="B53" s="8"/>
      <c r="C53" s="8"/>
      <c r="D53" s="8"/>
      <c r="E53" s="8"/>
      <c r="H53" s="10"/>
      <c r="I53" s="11"/>
      <c r="J53" s="10"/>
    </row>
    <row r="54" spans="1:13" x14ac:dyDescent="0.35">
      <c r="A54" s="46" t="s">
        <v>19</v>
      </c>
      <c r="B54" s="46"/>
      <c r="C54" s="46"/>
      <c r="D54" s="46"/>
      <c r="E54" s="46"/>
      <c r="F54" s="46"/>
      <c r="H54" s="11">
        <f>IF(J6="Super Senior Citizen",IF(H50&gt;1000000,((H50-1000000)*0.3+112500),IF(H50&gt;500000,((H50-500000)*0.2),0)),IF(J6="Senior Citizen",IF(H50&gt;1000000,((H50-1000000)*0.3+112500),IF(H50&gt;500000,((H50-500000)*0.2+10000),IF(H50&gt;300000,((H50-300000)*0.05),0))),IF(H50&gt;1000000,((H50-1000000)*0.3+112500),IF(H50&gt;500000,((H50-500000)*0.2+12500),IF(H50&gt;250000,((H50-250000)*0.05),0)))))</f>
        <v>194700</v>
      </c>
      <c r="I54" s="11"/>
      <c r="J54" s="11">
        <f>IF($J$50&gt;1000000,(($J$50-1000000)*0.3+112500),IF($J$50&gt;500000,(($J$50-500000)*0.2+12500),IF($J$50&gt;250000,(($J$50-250000)*0.05),0)))</f>
        <v>291000</v>
      </c>
      <c r="K54" s="11"/>
      <c r="L54" s="11"/>
      <c r="M54" s="11"/>
    </row>
    <row r="55" spans="1:13" x14ac:dyDescent="0.35">
      <c r="A55" s="46" t="s">
        <v>24</v>
      </c>
      <c r="B55" s="46"/>
      <c r="C55" s="46"/>
      <c r="D55" s="46"/>
      <c r="E55" s="46"/>
      <c r="F55" s="46"/>
      <c r="H55" s="13">
        <f>+IF(H50&lt;500000,MIN(H54,12500),0)</f>
        <v>0</v>
      </c>
      <c r="I55" s="11"/>
      <c r="J55" s="13">
        <f>+IF(J50&lt;500000,MIN(J54,12500),0)</f>
        <v>0</v>
      </c>
      <c r="K55" s="10"/>
      <c r="L55" s="24"/>
    </row>
    <row r="56" spans="1:13" x14ac:dyDescent="0.35">
      <c r="A56" s="26"/>
      <c r="B56" s="37"/>
      <c r="C56" s="37"/>
      <c r="D56" s="37"/>
      <c r="E56" s="37"/>
      <c r="F56" s="38"/>
      <c r="H56" s="11">
        <f>+H54-H55</f>
        <v>194700</v>
      </c>
      <c r="I56" s="11"/>
      <c r="J56" s="11">
        <f>+J54-J55</f>
        <v>291000</v>
      </c>
      <c r="K56" s="10"/>
      <c r="L56" s="24"/>
    </row>
    <row r="57" spans="1:13" x14ac:dyDescent="0.35">
      <c r="A57" s="46" t="s">
        <v>23</v>
      </c>
      <c r="B57" s="46"/>
      <c r="C57" s="46"/>
      <c r="D57" s="46"/>
      <c r="E57" s="46"/>
      <c r="F57" s="46"/>
      <c r="H57" s="13">
        <f>+H56*0.04</f>
        <v>7788</v>
      </c>
      <c r="I57" s="11"/>
      <c r="J57" s="13">
        <f>+J56*0.04</f>
        <v>11640</v>
      </c>
      <c r="L57" s="24"/>
    </row>
    <row r="58" spans="1:13" ht="14.5" thickBot="1" x14ac:dyDescent="0.4">
      <c r="A58" s="47" t="s">
        <v>53</v>
      </c>
      <c r="B58" s="47"/>
      <c r="C58" s="47"/>
      <c r="D58" s="47"/>
      <c r="E58" s="47"/>
      <c r="F58" s="47"/>
      <c r="H58" s="16">
        <f>+H56+H57</f>
        <v>202488</v>
      </c>
      <c r="I58" s="11"/>
      <c r="J58" s="16">
        <f>+J56+J57</f>
        <v>302640</v>
      </c>
      <c r="L58" s="24"/>
    </row>
    <row r="59" spans="1:13" ht="14.5" thickTop="1" x14ac:dyDescent="0.35">
      <c r="A59" s="8"/>
      <c r="B59" s="8"/>
      <c r="C59" s="8"/>
      <c r="D59" s="8"/>
      <c r="E59" s="8"/>
      <c r="H59" s="10"/>
      <c r="I59" s="11"/>
      <c r="J59" s="10"/>
    </row>
    <row r="60" spans="1:13" x14ac:dyDescent="0.35">
      <c r="A60" s="8"/>
      <c r="B60" s="8"/>
      <c r="C60" s="8"/>
      <c r="D60" s="8"/>
      <c r="E60" s="8"/>
      <c r="H60" s="48" t="str">
        <f>IF(J58&lt;H58,"New Regime is Benefit","Old Regime is Benefit")</f>
        <v>Old Regime is Benefit</v>
      </c>
      <c r="I60" s="48"/>
      <c r="J60" s="48"/>
    </row>
    <row r="61" spans="1:13" x14ac:dyDescent="0.35">
      <c r="H61" s="48"/>
      <c r="I61" s="48"/>
      <c r="J61" s="48"/>
    </row>
    <row r="62" spans="1:13" x14ac:dyDescent="0.35">
      <c r="A62" s="1" t="s">
        <v>14</v>
      </c>
      <c r="H62" s="48"/>
      <c r="I62" s="48"/>
      <c r="J62" s="48"/>
    </row>
    <row r="63" spans="1:13" x14ac:dyDescent="0.35">
      <c r="F63" s="19"/>
      <c r="G63" s="36"/>
      <c r="H63" s="3"/>
    </row>
    <row r="64" spans="1:13" ht="14" customHeight="1" x14ac:dyDescent="0.35">
      <c r="A64" s="46" t="s">
        <v>15</v>
      </c>
      <c r="B64" s="46"/>
      <c r="C64" s="46"/>
      <c r="D64" s="46"/>
      <c r="E64" s="46"/>
      <c r="F64" s="44">
        <v>0</v>
      </c>
      <c r="H64" s="52" t="s">
        <v>56</v>
      </c>
      <c r="I64" s="52"/>
      <c r="J64" s="52"/>
    </row>
    <row r="65" spans="1:12" x14ac:dyDescent="0.35">
      <c r="A65" s="12"/>
      <c r="B65" s="12"/>
      <c r="C65" s="12"/>
      <c r="D65" s="12"/>
      <c r="E65" s="12"/>
      <c r="H65" s="52"/>
      <c r="I65" s="52"/>
      <c r="J65" s="52"/>
    </row>
    <row r="66" spans="1:12" x14ac:dyDescent="0.35">
      <c r="A66" s="46" t="s">
        <v>16</v>
      </c>
      <c r="B66" s="46"/>
      <c r="C66" s="46"/>
      <c r="D66" s="46"/>
      <c r="E66" s="46"/>
      <c r="F66" s="4">
        <f>E15</f>
        <v>42000</v>
      </c>
      <c r="H66" s="52"/>
      <c r="I66" s="52"/>
      <c r="J66" s="52"/>
    </row>
    <row r="67" spans="1:12" x14ac:dyDescent="0.35">
      <c r="A67" s="46" t="s">
        <v>22</v>
      </c>
      <c r="B67" s="46"/>
      <c r="C67" s="3"/>
      <c r="D67" s="45" t="s">
        <v>38</v>
      </c>
      <c r="F67" s="4">
        <f>IF(D67="Metro",(F13+F14)*0.5,(F13+F14)*0.4)</f>
        <v>685000</v>
      </c>
      <c r="H67" s="3"/>
      <c r="L67" s="3" t="s">
        <v>38</v>
      </c>
    </row>
    <row r="68" spans="1:12" x14ac:dyDescent="0.35">
      <c r="A68" s="46" t="s">
        <v>17</v>
      </c>
      <c r="B68" s="46"/>
      <c r="C68" s="46"/>
      <c r="D68" s="46"/>
      <c r="E68" s="46"/>
      <c r="F68" s="4">
        <f>IF((F64-(F13+F14)*0.1)&lt;0,0,(F64-(F13+F14)*0.1))</f>
        <v>0</v>
      </c>
      <c r="H68" s="3"/>
      <c r="L68" s="3" t="s">
        <v>39</v>
      </c>
    </row>
    <row r="69" spans="1:12" ht="14.5" thickBot="1" x14ac:dyDescent="0.4">
      <c r="A69" s="1" t="s">
        <v>18</v>
      </c>
      <c r="B69" s="1"/>
      <c r="C69" s="2"/>
      <c r="D69" s="1"/>
      <c r="E69" s="1"/>
      <c r="F69" s="18">
        <f>MIN(F66,F67,F68)</f>
        <v>0</v>
      </c>
      <c r="G69" s="35"/>
      <c r="H69" s="3"/>
    </row>
    <row r="70" spans="1:12" ht="14.5" thickTop="1" x14ac:dyDescent="0.35"/>
  </sheetData>
  <sheetProtection algorithmName="SHA-512" hashValue="M/kRAne42VmdIjpXEQGevuyLTWRzacv1Q3VFwG36dJJ3Cyor8XtmJ5PceApka0g4KdbydGlBU7Z6K2X7KtoQKA==" saltValue="IiCKmByPnn4NJmJYMpOI0w==" spinCount="100000" sheet="1" objects="1" scenarios="1" selectLockedCells="1"/>
  <mergeCells count="43">
    <mergeCell ref="A68:E68"/>
    <mergeCell ref="A64:E64"/>
    <mergeCell ref="A66:E66"/>
    <mergeCell ref="H64:J66"/>
    <mergeCell ref="A6:B6"/>
    <mergeCell ref="A4:B4"/>
    <mergeCell ref="A9:K9"/>
    <mergeCell ref="A67:B67"/>
    <mergeCell ref="J6:K6"/>
    <mergeCell ref="A13:B13"/>
    <mergeCell ref="A14:B14"/>
    <mergeCell ref="A15:B15"/>
    <mergeCell ref="A16:B16"/>
    <mergeCell ref="A17:B17"/>
    <mergeCell ref="A18:B18"/>
    <mergeCell ref="A19:B19"/>
    <mergeCell ref="A21:B21"/>
    <mergeCell ref="A23:B23"/>
    <mergeCell ref="A11:F11"/>
    <mergeCell ref="A26:F26"/>
    <mergeCell ref="A37:F37"/>
    <mergeCell ref="A40:F40"/>
    <mergeCell ref="A42:F42"/>
    <mergeCell ref="A50:F50"/>
    <mergeCell ref="A28:E28"/>
    <mergeCell ref="B29:E29"/>
    <mergeCell ref="A30:E30"/>
    <mergeCell ref="B31:D31"/>
    <mergeCell ref="B32:D32"/>
    <mergeCell ref="B33:D33"/>
    <mergeCell ref="B34:D34"/>
    <mergeCell ref="B35:D35"/>
    <mergeCell ref="A44:B44"/>
    <mergeCell ref="A45:B45"/>
    <mergeCell ref="A46:B46"/>
    <mergeCell ref="A57:F57"/>
    <mergeCell ref="A58:F58"/>
    <mergeCell ref="H60:J62"/>
    <mergeCell ref="A47:B47"/>
    <mergeCell ref="A48:B48"/>
    <mergeCell ref="A52:F52"/>
    <mergeCell ref="A54:F54"/>
    <mergeCell ref="A55:F55"/>
  </mergeCells>
  <dataValidations count="2">
    <dataValidation type="list" showInputMessage="1" showErrorMessage="1" sqref="J6" xr:uid="{7DBA01DD-50D6-48B2-BF26-07914ED53E75}">
      <formula1>$L$4:$L$6</formula1>
    </dataValidation>
    <dataValidation type="list" showInputMessage="1" showErrorMessage="1" sqref="D67" xr:uid="{DB40005E-3394-4D8B-AC06-4B23C5BD3564}">
      <formula1>$L$67:$L$68</formula1>
    </dataValidation>
  </dataValidations>
  <pageMargins left="0.31496062992125984" right="0.31496062992125984" top="0.39370078740157483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2020-02-04T03:23:07Z</dcterms:modified>
</cp:coreProperties>
</file>