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48" windowWidth="17376" windowHeight="8652"/>
  </bookViews>
  <sheets>
    <sheet name="IT Calculator FY 17-18" sheetId="1" r:id="rId1"/>
  </sheets>
  <calcPr calcId="125725"/>
</workbook>
</file>

<file path=xl/calcChain.xml><?xml version="1.0" encoding="utf-8"?>
<calcChain xmlns="http://schemas.openxmlformats.org/spreadsheetml/2006/main">
  <c r="H16" i="1"/>
  <c r="H4" s="1"/>
  <c r="G16"/>
  <c r="G4" s="1"/>
  <c r="F16"/>
  <c r="F4" s="1"/>
  <c r="F5" s="1"/>
  <c r="E16"/>
  <c r="E4" s="1"/>
  <c r="C16"/>
  <c r="D16"/>
  <c r="D4" s="1"/>
  <c r="D5" s="1"/>
  <c r="D6" l="1"/>
  <c r="D8" s="1"/>
  <c r="D9" s="1"/>
  <c r="D10" s="1"/>
  <c r="C4"/>
  <c r="C5" s="1"/>
  <c r="H6"/>
  <c r="H8" s="1"/>
  <c r="H9" s="1"/>
  <c r="H10" s="1"/>
  <c r="G6"/>
  <c r="G8" s="1"/>
  <c r="G9" s="1"/>
  <c r="G10" s="1"/>
  <c r="F6"/>
  <c r="F8" s="1"/>
  <c r="F9" s="1"/>
  <c r="F10" s="1"/>
  <c r="C7" l="1"/>
  <c r="E5"/>
  <c r="E6" s="1"/>
  <c r="C6"/>
  <c r="C8" l="1"/>
  <c r="C9" s="1"/>
  <c r="C10" s="1"/>
  <c r="E7"/>
  <c r="E8" s="1"/>
  <c r="E9" s="1"/>
  <c r="E10" s="1"/>
</calcChain>
</file>

<file path=xl/comments1.xml><?xml version="1.0" encoding="utf-8"?>
<comments xmlns="http://schemas.openxmlformats.org/spreadsheetml/2006/main">
  <authors>
    <author>Prakash Dugar</author>
  </authors>
  <commentList>
    <comment ref="B3" authorId="0">
      <text>
        <r>
          <rPr>
            <sz val="10"/>
            <color indexed="81"/>
            <rFont val="Tahoma"/>
            <family val="2"/>
          </rPr>
          <t xml:space="preserve">In This Row, please enter Total Taxable Income under various categories.
</t>
        </r>
      </text>
    </comment>
    <comment ref="C3" authorId="0">
      <text>
        <r>
          <rPr>
            <sz val="10"/>
            <color indexed="81"/>
            <rFont val="Tahoma"/>
            <family val="2"/>
          </rPr>
          <t>Enter A Whole Number
Bet. 0 And 100 Lakhs.</t>
        </r>
      </text>
    </comment>
    <comment ref="D3" authorId="0">
      <text>
        <r>
          <rPr>
            <sz val="10"/>
            <color indexed="81"/>
            <rFont val="Tahoma"/>
            <family val="2"/>
          </rPr>
          <t xml:space="preserve">Enter A Whole Number
Bet. 0 And 100 Lakhs.
</t>
        </r>
      </text>
    </comment>
    <comment ref="E3" authorId="0">
      <text>
        <r>
          <rPr>
            <sz val="10"/>
            <color indexed="81"/>
            <rFont val="Tahoma"/>
            <family val="2"/>
          </rPr>
          <t xml:space="preserve">Enter A Whole Number
Bet. 0 And 100 Lakhs.
</t>
        </r>
      </text>
    </comment>
    <comment ref="F3" authorId="0">
      <text>
        <r>
          <rPr>
            <sz val="10"/>
            <color indexed="81"/>
            <rFont val="Tahoma"/>
            <family val="2"/>
          </rPr>
          <t xml:space="preserve">Enter A Whole Number
Bet. 0 And 100 Lakhs.
</t>
        </r>
      </text>
    </comment>
    <comment ref="G3" authorId="0">
      <text>
        <r>
          <rPr>
            <sz val="10"/>
            <color indexed="81"/>
            <rFont val="Tahoma"/>
            <family val="2"/>
          </rPr>
          <t xml:space="preserve">Enter A Whole Number
Bet. 0 And 100 Lakhs.
</t>
        </r>
      </text>
    </comment>
    <comment ref="H3" authorId="0">
      <text>
        <r>
          <rPr>
            <sz val="10"/>
            <color indexed="81"/>
            <rFont val="Tahoma"/>
            <family val="2"/>
          </rPr>
          <t xml:space="preserve">Enter A Whole Number
Bet. 0 And 100 Lakhs.
</t>
        </r>
      </text>
    </comment>
    <comment ref="B5" authorId="0">
      <text>
        <r>
          <rPr>
            <sz val="10"/>
            <color indexed="81"/>
            <rFont val="Arial Narrow"/>
            <family val="2"/>
          </rPr>
          <t xml:space="preserve">For Individuals Applicable For Incomes Above Rs. 50 Lakhs </t>
        </r>
      </text>
    </comment>
    <comment ref="B7" authorId="0">
      <text>
        <r>
          <rPr>
            <sz val="10"/>
            <color indexed="81"/>
            <rFont val="Tahoma"/>
            <family val="2"/>
          </rPr>
          <t>Available For Incomes Up To Rs. 3.5 Lakhs For Individuals</t>
        </r>
      </text>
    </comment>
  </commentList>
</comments>
</file>

<file path=xl/sharedStrings.xml><?xml version="1.0" encoding="utf-8"?>
<sst xmlns="http://schemas.openxmlformats.org/spreadsheetml/2006/main" count="19" uniqueCount="19">
  <si>
    <t>Total Tax</t>
  </si>
  <si>
    <t>CA. Prakash Dugar, Chennai. E Mail: pcdugar@gmail.com</t>
  </si>
  <si>
    <t>With The Best Wishes Of</t>
  </si>
  <si>
    <t>Less: Rebate u/s 87A</t>
  </si>
  <si>
    <t>Tax Payable</t>
  </si>
  <si>
    <t>Surcharge</t>
  </si>
  <si>
    <t>HUF</t>
  </si>
  <si>
    <t>Senior Citizens
(60- &lt;80 Years)</t>
  </si>
  <si>
    <r>
      <t xml:space="preserve">Super Senior Citizens
</t>
    </r>
    <r>
      <rPr>
        <b/>
        <sz val="10"/>
        <color indexed="12"/>
        <rFont val="Arial"/>
        <family val="2"/>
      </rPr>
      <t xml:space="preserve">(80 Years and above) </t>
    </r>
  </si>
  <si>
    <t>Income Tax*</t>
  </si>
  <si>
    <t>FINAL TAX PAYABLE**</t>
  </si>
  <si>
    <t>FIRMS</t>
  </si>
  <si>
    <t>**Information provided here is for general use only. For actual calculation of your income tax liability, please use the Tax Calculator provided on the IT Efiling Website
or  contact your CA / Tax Consultant.</t>
  </si>
  <si>
    <t>INCOME TAX CALCULATOR FOR F.Y. 2017-18 &amp; A.Y. 2018-19</t>
  </si>
  <si>
    <t>Men &amp; Women
 (18- &lt;60 Years)</t>
  </si>
  <si>
    <r>
      <t xml:space="preserve">DOMESTIC COMPANIES </t>
    </r>
    <r>
      <rPr>
        <b/>
        <sz val="10"/>
        <color indexed="12"/>
        <rFont val="Arial Narrow"/>
        <family val="2"/>
      </rPr>
      <t>(Turnover UpTo
50 Crores)</t>
    </r>
  </si>
  <si>
    <t>Add: Education Cess*</t>
  </si>
  <si>
    <r>
      <rPr>
        <b/>
        <sz val="11"/>
        <color indexed="12"/>
        <rFont val="Arial"/>
        <family val="2"/>
      </rPr>
      <t>Total Taxable Income*</t>
    </r>
    <r>
      <rPr>
        <b/>
        <sz val="12"/>
        <color indexed="12"/>
        <rFont val="Arial"/>
        <family val="2"/>
      </rPr>
      <t xml:space="preserve">
</t>
    </r>
    <r>
      <rPr>
        <b/>
        <sz val="9"/>
        <color indexed="12"/>
        <rFont val="Arial"/>
        <family val="2"/>
      </rPr>
      <t>(0-100 Lakhs)</t>
    </r>
  </si>
  <si>
    <t>*Income Figures have been rounded to the nearest 10 Rupees and Income Tax &amp; Cess Figures have been rounded to the nearest Rupee Figures.</t>
  </si>
</sst>
</file>

<file path=xl/styles.xml><?xml version="1.0" encoding="utf-8"?>
<styleSheet xmlns="http://schemas.openxmlformats.org/spreadsheetml/2006/main">
  <numFmts count="5">
    <numFmt numFmtId="43" formatCode="_(* #,##0.00_);_(* \(#,##0.00\);_(* &quot;-&quot;??_);_(@_)"/>
    <numFmt numFmtId="164" formatCode="[$-409]d\-mmm\-yy;@"/>
    <numFmt numFmtId="165" formatCode="00\ \ \ \ 00/12"/>
    <numFmt numFmtId="166" formatCode="[&gt;=10000000]##\,##\,##\,##0;[&gt;=100000]\ ##\,##\,##0;##,##0"/>
    <numFmt numFmtId="167" formatCode="[&gt;=10000000]##.000000\,##\,##\,##0;[&gt;=100000]\ ##.000000\,##\,##0;##,##0.000000"/>
  </numFmts>
  <fonts count="38">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sz val="14"/>
      <color indexed="8"/>
      <name val="Calibri"/>
      <family val="2"/>
    </font>
    <font>
      <b/>
      <sz val="8"/>
      <color indexed="8"/>
      <name val="Calibri"/>
      <family val="2"/>
    </font>
    <font>
      <sz val="10"/>
      <color indexed="81"/>
      <name val="Tahoma"/>
      <family val="2"/>
    </font>
    <font>
      <b/>
      <sz val="13"/>
      <color indexed="12"/>
      <name val="Arial"/>
      <family val="2"/>
    </font>
    <font>
      <b/>
      <sz val="11"/>
      <color indexed="12"/>
      <name val="Arial"/>
      <family val="2"/>
    </font>
    <font>
      <b/>
      <sz val="12"/>
      <color indexed="12"/>
      <name val="Arial"/>
      <family val="2"/>
    </font>
    <font>
      <i/>
      <sz val="14"/>
      <color indexed="12"/>
      <name val="Arial Narrow"/>
      <family val="2"/>
    </font>
    <font>
      <i/>
      <sz val="8"/>
      <color indexed="12"/>
      <name val="Arial Narrow"/>
      <family val="2"/>
    </font>
    <font>
      <i/>
      <sz val="11"/>
      <color indexed="12"/>
      <name val="Arial Narrow"/>
      <family val="2"/>
    </font>
    <font>
      <sz val="11"/>
      <color indexed="8"/>
      <name val="Calibri"/>
      <family val="2"/>
    </font>
    <font>
      <b/>
      <sz val="10"/>
      <color indexed="12"/>
      <name val="Arial"/>
      <family val="2"/>
    </font>
    <font>
      <sz val="12"/>
      <color indexed="8"/>
      <name val="Arial Narrow"/>
      <family val="2"/>
    </font>
    <font>
      <i/>
      <sz val="8"/>
      <color indexed="12"/>
      <name val="Calibri"/>
      <family val="2"/>
    </font>
    <font>
      <sz val="10"/>
      <color indexed="8"/>
      <name val="Calibri"/>
      <family val="2"/>
    </font>
    <font>
      <b/>
      <sz val="10"/>
      <color indexed="8"/>
      <name val="Calibri"/>
      <family val="2"/>
    </font>
    <font>
      <b/>
      <sz val="9"/>
      <color indexed="12"/>
      <name val="Arial"/>
      <family val="2"/>
    </font>
    <font>
      <sz val="10"/>
      <color indexed="81"/>
      <name val="Arial Narrow"/>
      <family val="2"/>
    </font>
    <font>
      <b/>
      <sz val="10"/>
      <color indexed="12"/>
      <name val="Arial Narrow"/>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double">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style="thin">
        <color indexed="12"/>
      </right>
      <top style="thin">
        <color indexed="12"/>
      </top>
      <bottom style="double">
        <color indexed="12"/>
      </bottom>
      <diagonal/>
    </border>
    <border>
      <left style="thin">
        <color indexed="12"/>
      </left>
      <right style="double">
        <color indexed="12"/>
      </right>
      <top style="thin">
        <color indexed="12"/>
      </top>
      <bottom style="double">
        <color indexed="12"/>
      </bottom>
      <diagonal/>
    </border>
    <border>
      <left style="double">
        <color indexed="12"/>
      </left>
      <right style="thin">
        <color indexed="12"/>
      </right>
      <top style="double">
        <color indexed="12"/>
      </top>
      <bottom style="thin">
        <color indexed="12"/>
      </bottom>
      <diagonal/>
    </border>
    <border>
      <left style="thin">
        <color indexed="12"/>
      </left>
      <right style="thin">
        <color indexed="12"/>
      </right>
      <top style="double">
        <color indexed="12"/>
      </top>
      <bottom style="thin">
        <color indexed="12"/>
      </bottom>
      <diagonal/>
    </border>
    <border>
      <left style="thin">
        <color indexed="12"/>
      </left>
      <right style="double">
        <color indexed="12"/>
      </right>
      <top style="double">
        <color indexed="12"/>
      </top>
      <bottom style="thin">
        <color indexed="12"/>
      </bottom>
      <diagonal/>
    </border>
    <border>
      <left/>
      <right/>
      <top/>
      <bottom style="double">
        <color indexed="12"/>
      </bottom>
      <diagonal/>
    </border>
    <border>
      <left style="double">
        <color indexed="12"/>
      </left>
      <right/>
      <top style="double">
        <color indexed="12"/>
      </top>
      <bottom/>
      <diagonal/>
    </border>
    <border>
      <left/>
      <right/>
      <top style="double">
        <color indexed="12"/>
      </top>
      <bottom/>
      <diagonal/>
    </border>
    <border>
      <left/>
      <right style="double">
        <color indexed="12"/>
      </right>
      <top style="double">
        <color indexed="12"/>
      </top>
      <bottom/>
      <diagonal/>
    </border>
    <border>
      <left style="double">
        <color indexed="12"/>
      </left>
      <right/>
      <top/>
      <bottom style="double">
        <color indexed="12"/>
      </bottom>
      <diagonal/>
    </border>
    <border>
      <left/>
      <right style="double">
        <color indexed="12"/>
      </right>
      <top/>
      <bottom style="double">
        <color indexed="12"/>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36">
    <xf numFmtId="0" fontId="0" fillId="0" borderId="0" xfId="0"/>
    <xf numFmtId="0" fontId="19" fillId="0" borderId="0" xfId="0" applyFont="1" applyAlignment="1" applyProtection="1">
      <alignment vertical="center"/>
      <protection hidden="1"/>
    </xf>
    <xf numFmtId="164" fontId="19" fillId="0" borderId="0" xfId="0" applyNumberFormat="1" applyFont="1" applyAlignment="1" applyProtection="1">
      <alignment vertical="center"/>
      <protection hidden="1"/>
    </xf>
    <xf numFmtId="165" fontId="20" fillId="0" borderId="0" xfId="0" quotePrefix="1" applyNumberFormat="1" applyFont="1" applyAlignment="1" applyProtection="1">
      <alignment vertical="center"/>
      <protection hidden="1"/>
    </xf>
    <xf numFmtId="165" fontId="19" fillId="0" borderId="0" xfId="0" applyNumberFormat="1" applyFont="1" applyAlignment="1" applyProtection="1">
      <alignment vertical="center"/>
      <protection hidden="1"/>
    </xf>
    <xf numFmtId="3" fontId="19" fillId="0" borderId="0" xfId="0" applyNumberFormat="1" applyFont="1" applyAlignment="1" applyProtection="1">
      <alignment vertical="center"/>
      <protection hidden="1"/>
    </xf>
    <xf numFmtId="3" fontId="21" fillId="0" borderId="0" xfId="0" applyNumberFormat="1" applyFont="1" applyAlignment="1" applyProtection="1">
      <alignment vertical="center"/>
      <protection hidden="1"/>
    </xf>
    <xf numFmtId="0" fontId="19" fillId="24" borderId="0" xfId="0" applyFont="1" applyFill="1" applyBorder="1" applyAlignment="1" applyProtection="1">
      <alignment vertical="center"/>
      <protection hidden="1"/>
    </xf>
    <xf numFmtId="49" fontId="25" fillId="0" borderId="10" xfId="0" applyNumberFormat="1" applyFont="1" applyFill="1" applyBorder="1" applyAlignment="1" applyProtection="1">
      <alignment horizontal="center" vertical="center" wrapText="1"/>
      <protection hidden="1"/>
    </xf>
    <xf numFmtId="49" fontId="24" fillId="25" borderId="11" xfId="28" applyNumberFormat="1" applyFont="1" applyFill="1" applyBorder="1" applyAlignment="1" applyProtection="1">
      <alignment horizontal="center" vertical="center" wrapText="1"/>
      <protection hidden="1"/>
    </xf>
    <xf numFmtId="166" fontId="24" fillId="25" borderId="12" xfId="0" applyNumberFormat="1" applyFont="1" applyFill="1" applyBorder="1" applyAlignment="1" applyProtection="1">
      <alignment vertical="center"/>
      <protection hidden="1"/>
    </xf>
    <xf numFmtId="166" fontId="24" fillId="25" borderId="13" xfId="0" applyNumberFormat="1" applyFont="1" applyFill="1" applyBorder="1" applyAlignment="1" applyProtection="1">
      <alignment vertical="center"/>
      <protection hidden="1"/>
    </xf>
    <xf numFmtId="49" fontId="24" fillId="25" borderId="11" xfId="0" applyNumberFormat="1" applyFont="1" applyFill="1" applyBorder="1" applyAlignment="1" applyProtection="1">
      <alignment horizontal="center" vertical="center" wrapText="1"/>
      <protection hidden="1"/>
    </xf>
    <xf numFmtId="49" fontId="25" fillId="25" borderId="14" xfId="0" applyNumberFormat="1" applyFont="1" applyFill="1" applyBorder="1" applyAlignment="1" applyProtection="1">
      <alignment horizontal="center" vertical="center" wrapText="1"/>
      <protection hidden="1"/>
    </xf>
    <xf numFmtId="166" fontId="25" fillId="25" borderId="15" xfId="0" applyNumberFormat="1" applyFont="1" applyFill="1" applyBorder="1" applyAlignment="1" applyProtection="1">
      <alignment vertical="center"/>
      <protection hidden="1"/>
    </xf>
    <xf numFmtId="166" fontId="25" fillId="25" borderId="16" xfId="0" applyNumberFormat="1" applyFont="1" applyFill="1" applyBorder="1" applyAlignment="1" applyProtection="1">
      <alignment vertical="center"/>
      <protection hidden="1"/>
    </xf>
    <xf numFmtId="49" fontId="24" fillId="25" borderId="17" xfId="0" applyNumberFormat="1" applyFont="1" applyFill="1" applyBorder="1" applyAlignment="1" applyProtection="1">
      <alignment horizontal="center" vertical="center" wrapText="1"/>
      <protection hidden="1"/>
    </xf>
    <xf numFmtId="164" fontId="24" fillId="25" borderId="18" xfId="0" applyNumberFormat="1" applyFont="1" applyFill="1" applyBorder="1" applyAlignment="1" applyProtection="1">
      <alignment horizontal="center" vertical="center" wrapText="1"/>
      <protection hidden="1"/>
    </xf>
    <xf numFmtId="164" fontId="24" fillId="25" borderId="19" xfId="0" applyNumberFormat="1" applyFont="1" applyFill="1" applyBorder="1" applyAlignment="1" applyProtection="1">
      <alignment horizontal="center" vertical="center" wrapText="1"/>
      <protection hidden="1"/>
    </xf>
    <xf numFmtId="166" fontId="25" fillId="0" borderId="12" xfId="0" applyNumberFormat="1" applyFont="1" applyFill="1" applyBorder="1" applyAlignment="1" applyProtection="1">
      <alignment vertical="center"/>
      <protection locked="0"/>
    </xf>
    <xf numFmtId="3" fontId="31" fillId="0" borderId="0" xfId="0" applyNumberFormat="1" applyFont="1" applyAlignment="1" applyProtection="1">
      <alignment vertical="center"/>
      <protection hidden="1"/>
    </xf>
    <xf numFmtId="166" fontId="33" fillId="24" borderId="0" xfId="0" applyNumberFormat="1" applyFont="1" applyFill="1" applyBorder="1" applyAlignment="1" applyProtection="1">
      <alignment vertical="center"/>
      <protection hidden="1"/>
    </xf>
    <xf numFmtId="3" fontId="33" fillId="24" borderId="0" xfId="0" applyNumberFormat="1" applyFont="1" applyFill="1" applyBorder="1" applyAlignment="1" applyProtection="1">
      <alignment vertical="center"/>
      <protection hidden="1"/>
    </xf>
    <xf numFmtId="3" fontId="34" fillId="24" borderId="0" xfId="0" applyNumberFormat="1" applyFont="1" applyFill="1" applyBorder="1" applyAlignment="1" applyProtection="1">
      <alignment vertical="center"/>
      <protection hidden="1"/>
    </xf>
    <xf numFmtId="0" fontId="33" fillId="24" borderId="0" xfId="0" applyFont="1" applyFill="1" applyBorder="1" applyAlignment="1" applyProtection="1">
      <alignment vertical="center"/>
      <protection hidden="1"/>
    </xf>
    <xf numFmtId="167" fontId="33" fillId="24" borderId="0" xfId="0" applyNumberFormat="1" applyFont="1" applyFill="1" applyBorder="1" applyAlignment="1" applyProtection="1">
      <alignment vertical="center"/>
      <protection hidden="1"/>
    </xf>
    <xf numFmtId="165" fontId="23" fillId="24" borderId="20" xfId="0" applyNumberFormat="1" applyFont="1" applyFill="1" applyBorder="1" applyAlignment="1" applyProtection="1">
      <alignment horizontal="center" vertical="center"/>
      <protection hidden="1"/>
    </xf>
    <xf numFmtId="0" fontId="0" fillId="0" borderId="20" xfId="0" applyBorder="1" applyAlignment="1">
      <alignment horizontal="center" vertical="center"/>
    </xf>
    <xf numFmtId="164" fontId="28" fillId="25" borderId="21" xfId="0" applyNumberFormat="1" applyFont="1" applyFill="1" applyBorder="1" applyAlignment="1" applyProtection="1">
      <alignment horizontal="center" vertical="center"/>
      <protection hidden="1"/>
    </xf>
    <xf numFmtId="0" fontId="29" fillId="0" borderId="22" xfId="0" applyFont="1" applyBorder="1" applyAlignment="1">
      <alignment horizontal="center" vertical="center"/>
    </xf>
    <xf numFmtId="0" fontId="29" fillId="0" borderId="23" xfId="0" applyFont="1" applyBorder="1" applyAlignment="1">
      <alignment horizontal="center" vertical="center"/>
    </xf>
    <xf numFmtId="164" fontId="26" fillId="25" borderId="24" xfId="0" applyNumberFormat="1" applyFont="1" applyFill="1" applyBorder="1" applyAlignment="1" applyProtection="1">
      <alignment horizontal="center" vertical="center"/>
      <protection hidden="1"/>
    </xf>
    <xf numFmtId="0" fontId="0" fillId="0" borderId="25" xfId="0" applyBorder="1" applyAlignment="1">
      <alignment horizontal="center" vertical="center"/>
    </xf>
    <xf numFmtId="164" fontId="27" fillId="24" borderId="0" xfId="0" applyNumberFormat="1" applyFont="1" applyFill="1" applyBorder="1" applyAlignment="1" applyProtection="1">
      <alignment horizontal="center" vertical="center" wrapText="1"/>
      <protection hidden="1"/>
    </xf>
    <xf numFmtId="0" fontId="0" fillId="0" borderId="0" xfId="0" applyBorder="1" applyAlignment="1">
      <alignment horizontal="center" vertical="center" wrapText="1"/>
    </xf>
    <xf numFmtId="0" fontId="32" fillId="24" borderId="22" xfId="0" applyFont="1" applyFill="1" applyBorder="1" applyAlignment="1" applyProtection="1">
      <alignment horizontal="center" vertical="center"/>
      <protection hidden="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7"/>
  <sheetViews>
    <sheetView tabSelected="1" zoomScale="115" zoomScaleNormal="115" workbookViewId="0">
      <selection activeCell="H3" sqref="H3"/>
    </sheetView>
  </sheetViews>
  <sheetFormatPr defaultColWidth="0" defaultRowHeight="29.25" customHeight="1" zeroHeight="1"/>
  <cols>
    <col min="1" max="1" width="8.6640625" style="1" customWidth="1"/>
    <col min="2" max="2" width="14.6640625" style="2" customWidth="1"/>
    <col min="3" max="4" width="14.6640625" style="4" customWidth="1"/>
    <col min="5" max="8" width="14.6640625" style="1" customWidth="1"/>
    <col min="9" max="9" width="8.6640625" style="1" customWidth="1"/>
    <col min="10" max="16384" width="0" style="1" hidden="1"/>
  </cols>
  <sheetData>
    <row r="1" spans="1:12" ht="30" customHeight="1" thickBot="1">
      <c r="A1" s="7"/>
      <c r="B1" s="26" t="s">
        <v>13</v>
      </c>
      <c r="C1" s="27"/>
      <c r="D1" s="27"/>
      <c r="E1" s="27"/>
      <c r="F1" s="27"/>
      <c r="G1" s="27"/>
      <c r="H1" s="27"/>
      <c r="I1" s="7"/>
    </row>
    <row r="2" spans="1:12" ht="73.5" customHeight="1" thickTop="1">
      <c r="A2" s="7"/>
      <c r="B2" s="16"/>
      <c r="C2" s="17" t="s">
        <v>14</v>
      </c>
      <c r="D2" s="17" t="s">
        <v>6</v>
      </c>
      <c r="E2" s="17" t="s">
        <v>7</v>
      </c>
      <c r="F2" s="17" t="s">
        <v>8</v>
      </c>
      <c r="G2" s="17" t="s">
        <v>11</v>
      </c>
      <c r="H2" s="18" t="s">
        <v>15</v>
      </c>
      <c r="I2" s="24"/>
    </row>
    <row r="3" spans="1:12" ht="54" customHeight="1">
      <c r="A3" s="7"/>
      <c r="B3" s="8" t="s">
        <v>17</v>
      </c>
      <c r="C3" s="19">
        <v>250000</v>
      </c>
      <c r="D3" s="19">
        <v>250000</v>
      </c>
      <c r="E3" s="19">
        <v>300000</v>
      </c>
      <c r="F3" s="19">
        <v>500000</v>
      </c>
      <c r="G3" s="19">
        <v>0</v>
      </c>
      <c r="H3" s="19">
        <v>0</v>
      </c>
      <c r="I3" s="25"/>
      <c r="J3" s="5"/>
      <c r="K3" s="6"/>
    </row>
    <row r="4" spans="1:12" ht="27" customHeight="1">
      <c r="A4" s="7"/>
      <c r="B4" s="9" t="s">
        <v>9</v>
      </c>
      <c r="C4" s="10">
        <f>ROUND(IF(C16&gt;1000000,(C16-1000000)*0.3+112500,IF(C16&gt;500000,(C16-500000)*0.2+12500,IF(C16&gt;250000,(C16-250000)*0.05,0))),0)</f>
        <v>0</v>
      </c>
      <c r="D4" s="10">
        <f>ROUND(IF(D16&gt;1000000,(D16-1000000)*0.3+112500,IF(D16&gt;500000,(D16-500000)*0.2+12500,IF(D16&gt;250000,(D16-250000)*0.05,0))),0)</f>
        <v>0</v>
      </c>
      <c r="E4" s="10">
        <f>ROUND(IF(E16&gt;1000000,(E16-1000000)*0.3+110000,IF(E16&gt;500000,(E16-500000)*0.2+10000,IF(E16&gt;300000,(E16-300000)*0.05,0))),0)</f>
        <v>0</v>
      </c>
      <c r="F4" s="10">
        <f>ROUND(IF(F16&gt;1000000,(F16-1000000)*0.3+100000,IF(F16&gt;500000,(F16-500000)*0.2,0)),0)</f>
        <v>0</v>
      </c>
      <c r="G4" s="10">
        <f>ROUND(G16*0.3,0)</f>
        <v>0</v>
      </c>
      <c r="H4" s="11">
        <f>ROUND(H16*0.25,0)</f>
        <v>0</v>
      </c>
      <c r="I4" s="22"/>
      <c r="J4" s="5"/>
      <c r="K4" s="6"/>
      <c r="L4" s="5"/>
    </row>
    <row r="5" spans="1:12" ht="27" customHeight="1">
      <c r="A5" s="7"/>
      <c r="B5" s="12" t="s">
        <v>5</v>
      </c>
      <c r="C5" s="10">
        <f>ROUND(IF(C3&gt;5000000,MIN((C4*0.1),(C3-5000000)*0.7),0),0)</f>
        <v>0</v>
      </c>
      <c r="D5" s="10">
        <f>ROUND(IF(D3&gt;5000000,MIN((D4*0.1),(D3-5000000)*0.7),0),0)</f>
        <v>0</v>
      </c>
      <c r="E5" s="10">
        <f t="shared" ref="E5:F5" si="0">ROUND(IF(E3&gt;5000000,MIN((E4*0.1),(E3-5000000)*0.7),0),0)</f>
        <v>0</v>
      </c>
      <c r="F5" s="10">
        <f t="shared" si="0"/>
        <v>0</v>
      </c>
      <c r="G5" s="10">
        <v>0</v>
      </c>
      <c r="H5" s="11">
        <v>0</v>
      </c>
      <c r="I5" s="23"/>
      <c r="J5" s="5"/>
      <c r="K5" s="6"/>
    </row>
    <row r="6" spans="1:12" ht="36" customHeight="1">
      <c r="A6" s="7"/>
      <c r="B6" s="12" t="s">
        <v>0</v>
      </c>
      <c r="C6" s="10">
        <f t="shared" ref="C6:H6" si="1">C4+C5</f>
        <v>0</v>
      </c>
      <c r="D6" s="10">
        <f t="shared" si="1"/>
        <v>0</v>
      </c>
      <c r="E6" s="10">
        <f t="shared" si="1"/>
        <v>0</v>
      </c>
      <c r="F6" s="10">
        <f t="shared" si="1"/>
        <v>0</v>
      </c>
      <c r="G6" s="10">
        <f t="shared" si="1"/>
        <v>0</v>
      </c>
      <c r="H6" s="11">
        <f t="shared" si="1"/>
        <v>0</v>
      </c>
      <c r="I6" s="21"/>
      <c r="J6" s="5"/>
      <c r="K6" s="6"/>
      <c r="L6" s="5"/>
    </row>
    <row r="7" spans="1:12" ht="36" customHeight="1">
      <c r="A7" s="7"/>
      <c r="B7" s="12" t="s">
        <v>3</v>
      </c>
      <c r="C7" s="10">
        <f>IF(C3&gt;350000,0, IF(C3&gt;=300000,2500,C4))</f>
        <v>0</v>
      </c>
      <c r="D7" s="10">
        <v>0</v>
      </c>
      <c r="E7" s="10">
        <f>IF(E3&gt;350000,0,E6)</f>
        <v>0</v>
      </c>
      <c r="F7" s="10">
        <v>0</v>
      </c>
      <c r="G7" s="10">
        <v>0</v>
      </c>
      <c r="H7" s="11">
        <v>0</v>
      </c>
      <c r="I7" s="7"/>
      <c r="J7" s="5"/>
      <c r="L7" s="5"/>
    </row>
    <row r="8" spans="1:12" ht="36" customHeight="1">
      <c r="A8" s="7"/>
      <c r="B8" s="12" t="s">
        <v>4</v>
      </c>
      <c r="C8" s="10">
        <f t="shared" ref="C8:H8" si="2">+C6-C7</f>
        <v>0</v>
      </c>
      <c r="D8" s="10">
        <f t="shared" si="2"/>
        <v>0</v>
      </c>
      <c r="E8" s="10">
        <f t="shared" si="2"/>
        <v>0</v>
      </c>
      <c r="F8" s="10">
        <f t="shared" si="2"/>
        <v>0</v>
      </c>
      <c r="G8" s="10">
        <f t="shared" si="2"/>
        <v>0</v>
      </c>
      <c r="H8" s="11">
        <f t="shared" si="2"/>
        <v>0</v>
      </c>
      <c r="I8" s="7"/>
      <c r="J8" s="5"/>
    </row>
    <row r="9" spans="1:12" ht="54" customHeight="1">
      <c r="A9" s="7"/>
      <c r="B9" s="12" t="s">
        <v>16</v>
      </c>
      <c r="C9" s="10">
        <f t="shared" ref="C9:H9" si="3">ROUND(C8*0.03,0)</f>
        <v>0</v>
      </c>
      <c r="D9" s="10">
        <f t="shared" si="3"/>
        <v>0</v>
      </c>
      <c r="E9" s="10">
        <f t="shared" si="3"/>
        <v>0</v>
      </c>
      <c r="F9" s="10">
        <f t="shared" si="3"/>
        <v>0</v>
      </c>
      <c r="G9" s="10">
        <f t="shared" si="3"/>
        <v>0</v>
      </c>
      <c r="H9" s="11">
        <f t="shared" si="3"/>
        <v>0</v>
      </c>
      <c r="I9" s="7"/>
      <c r="J9" s="5"/>
    </row>
    <row r="10" spans="1:12" ht="36" customHeight="1" thickBot="1">
      <c r="A10" s="7"/>
      <c r="B10" s="13" t="s">
        <v>10</v>
      </c>
      <c r="C10" s="14">
        <f t="shared" ref="C10:H10" si="4">+C8+C9</f>
        <v>0</v>
      </c>
      <c r="D10" s="14">
        <f t="shared" si="4"/>
        <v>0</v>
      </c>
      <c r="E10" s="14">
        <f t="shared" si="4"/>
        <v>0</v>
      </c>
      <c r="F10" s="14">
        <f t="shared" si="4"/>
        <v>0</v>
      </c>
      <c r="G10" s="14">
        <f t="shared" si="4"/>
        <v>0</v>
      </c>
      <c r="H10" s="15">
        <f t="shared" si="4"/>
        <v>0</v>
      </c>
      <c r="I10" s="7"/>
      <c r="J10" s="5"/>
    </row>
    <row r="11" spans="1:12" ht="12.6" customHeight="1" thickTop="1" thickBot="1">
      <c r="A11" s="7"/>
      <c r="B11" s="7"/>
      <c r="C11" s="7"/>
      <c r="D11" s="7"/>
      <c r="E11" s="7"/>
      <c r="F11" s="7"/>
      <c r="G11" s="7"/>
      <c r="H11" s="7"/>
      <c r="I11" s="7"/>
    </row>
    <row r="12" spans="1:12" ht="20.100000000000001" customHeight="1" thickTop="1">
      <c r="A12" s="7"/>
      <c r="B12" s="28" t="s">
        <v>2</v>
      </c>
      <c r="C12" s="29"/>
      <c r="D12" s="29"/>
      <c r="E12" s="29"/>
      <c r="F12" s="29"/>
      <c r="G12" s="29"/>
      <c r="H12" s="30"/>
      <c r="I12" s="7"/>
    </row>
    <row r="13" spans="1:12" ht="20.100000000000001" customHeight="1" thickBot="1">
      <c r="A13" s="7"/>
      <c r="B13" s="31" t="s">
        <v>1</v>
      </c>
      <c r="C13" s="27"/>
      <c r="D13" s="27"/>
      <c r="E13" s="27"/>
      <c r="F13" s="27"/>
      <c r="G13" s="27"/>
      <c r="H13" s="32"/>
      <c r="I13" s="7"/>
    </row>
    <row r="14" spans="1:12" ht="15" customHeight="1" thickTop="1">
      <c r="A14" s="7"/>
      <c r="B14" s="35" t="s">
        <v>18</v>
      </c>
      <c r="C14" s="35"/>
      <c r="D14" s="35"/>
      <c r="E14" s="35"/>
      <c r="F14" s="35"/>
      <c r="G14" s="35"/>
      <c r="H14" s="35"/>
      <c r="I14" s="7"/>
    </row>
    <row r="15" spans="1:12" ht="25.2" customHeight="1">
      <c r="A15" s="7"/>
      <c r="B15" s="33" t="s">
        <v>12</v>
      </c>
      <c r="C15" s="34"/>
      <c r="D15" s="34"/>
      <c r="E15" s="34"/>
      <c r="F15" s="34"/>
      <c r="G15" s="34"/>
      <c r="H15" s="34"/>
      <c r="I15" s="7"/>
    </row>
    <row r="16" spans="1:12" ht="29.25" hidden="1" customHeight="1">
      <c r="C16" s="20">
        <f t="shared" ref="C16:H16" si="5">ROUND(C3,-1)</f>
        <v>250000</v>
      </c>
      <c r="D16" s="20">
        <f t="shared" si="5"/>
        <v>250000</v>
      </c>
      <c r="E16" s="20">
        <f t="shared" si="5"/>
        <v>300000</v>
      </c>
      <c r="F16" s="20">
        <f t="shared" si="5"/>
        <v>500000</v>
      </c>
      <c r="G16" s="20">
        <f t="shared" si="5"/>
        <v>0</v>
      </c>
      <c r="H16" s="20">
        <f t="shared" si="5"/>
        <v>0</v>
      </c>
    </row>
    <row r="17" spans="3:4" ht="29.25" hidden="1" customHeight="1">
      <c r="C17" s="3"/>
      <c r="D17" s="3"/>
    </row>
  </sheetData>
  <sheetProtection password="B055" sheet="1" objects="1" scenarios="1"/>
  <mergeCells count="5">
    <mergeCell ref="B1:H1"/>
    <mergeCell ref="B12:H12"/>
    <mergeCell ref="B13:H13"/>
    <mergeCell ref="B15:H15"/>
    <mergeCell ref="B14:H14"/>
  </mergeCells>
  <phoneticPr fontId="18" type="noConversion"/>
  <dataValidations count="1">
    <dataValidation type="whole" operator="lessThanOrEqual" allowBlank="1" showInputMessage="1" showErrorMessage="1" errorTitle="Numbers Only" error="Enter A Whole Number_x000a_0 To 100 Lakhs_x000a_No Decimals" sqref="C3:H3">
      <formula1>10000000</formula1>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 Calculator FY 17-18</vt:lpstr>
    </vt:vector>
  </TitlesOfParts>
  <Company>Prakash Dugar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Prakash Dugar</cp:lastModifiedBy>
  <dcterms:created xsi:type="dcterms:W3CDTF">2013-07-04T01:04:36Z</dcterms:created>
  <dcterms:modified xsi:type="dcterms:W3CDTF">2017-04-09T07:16:53Z</dcterms:modified>
</cp:coreProperties>
</file>