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48" windowWidth="17376" windowHeight="8652"/>
  </bookViews>
  <sheets>
    <sheet name="IT Calculator AY 17-18" sheetId="1" r:id="rId1"/>
  </sheets>
  <calcPr calcId="125725"/>
</workbook>
</file>

<file path=xl/calcChain.xml><?xml version="1.0" encoding="utf-8"?>
<calcChain xmlns="http://schemas.openxmlformats.org/spreadsheetml/2006/main">
  <c r="H16" i="1"/>
  <c r="H4" s="1"/>
  <c r="G16"/>
  <c r="G4" s="1"/>
  <c r="G5" s="1"/>
  <c r="F16"/>
  <c r="F4" s="1"/>
  <c r="F5" s="1"/>
  <c r="E16"/>
  <c r="E4" s="1"/>
  <c r="E5" s="1"/>
  <c r="C16"/>
  <c r="C4" s="1"/>
  <c r="D16"/>
  <c r="D4" s="1"/>
  <c r="D5" s="1"/>
  <c r="H5" l="1"/>
  <c r="H6" s="1"/>
  <c r="H8" s="1"/>
  <c r="H9" s="1"/>
  <c r="H10" s="1"/>
  <c r="G6"/>
  <c r="G8" s="1"/>
  <c r="G9" s="1"/>
  <c r="G10" s="1"/>
  <c r="D6"/>
  <c r="D8" s="1"/>
  <c r="D9" s="1"/>
  <c r="D10" s="1"/>
  <c r="F6"/>
  <c r="F8" s="1"/>
  <c r="C5"/>
  <c r="C6" s="1"/>
  <c r="E7"/>
  <c r="E6"/>
  <c r="C7"/>
  <c r="F9"/>
  <c r="F10" s="1"/>
  <c r="E8" l="1"/>
  <c r="E9" s="1"/>
  <c r="E10" s="1"/>
  <c r="C8"/>
  <c r="C9" s="1"/>
  <c r="C10" s="1"/>
</calcChain>
</file>

<file path=xl/comments1.xml><?xml version="1.0" encoding="utf-8"?>
<comments xmlns="http://schemas.openxmlformats.org/spreadsheetml/2006/main">
  <authors>
    <author>Prakash Dugar</author>
  </authors>
  <commentList>
    <comment ref="B3" authorId="0">
      <text>
        <r>
          <rPr>
            <sz val="10"/>
            <color indexed="81"/>
            <rFont val="Tahoma"/>
            <family val="2"/>
          </rPr>
          <t xml:space="preserve">In This Row, please enter Total Taxable Income under various categories.
</t>
        </r>
      </text>
    </comment>
    <comment ref="C3" authorId="0">
      <text>
        <r>
          <rPr>
            <sz val="10"/>
            <color indexed="81"/>
            <rFont val="Tahoma"/>
            <family val="2"/>
          </rPr>
          <t xml:space="preserve">Enter A Whole Number
</t>
        </r>
      </text>
    </comment>
    <comment ref="D3" authorId="0">
      <text>
        <r>
          <rPr>
            <sz val="10"/>
            <color indexed="81"/>
            <rFont val="Tahoma"/>
            <family val="2"/>
          </rPr>
          <t xml:space="preserve">Enter A Whole Number
</t>
        </r>
      </text>
    </comment>
    <comment ref="B5" authorId="0">
      <text>
        <r>
          <rPr>
            <sz val="10"/>
            <color indexed="81"/>
            <rFont val="Tahoma"/>
            <family val="2"/>
          </rPr>
          <t>Applicable For Incomes Above Rs. 100 Lakhs</t>
        </r>
      </text>
    </comment>
    <comment ref="B7" authorId="0">
      <text>
        <r>
          <rPr>
            <sz val="10"/>
            <color indexed="81"/>
            <rFont val="Tahoma"/>
            <family val="2"/>
          </rPr>
          <t xml:space="preserve">Available For Incomes Up To Rs. 5 Lakhs For Individuals
</t>
        </r>
      </text>
    </comment>
  </commentList>
</comments>
</file>

<file path=xl/sharedStrings.xml><?xml version="1.0" encoding="utf-8"?>
<sst xmlns="http://schemas.openxmlformats.org/spreadsheetml/2006/main" count="19" uniqueCount="19">
  <si>
    <t>Total Tax</t>
  </si>
  <si>
    <t>CA. Prakash Dugar, Chennai. E Mail: pcdugar@gmail.com</t>
  </si>
  <si>
    <t>With The Best Wishes Of</t>
  </si>
  <si>
    <t>Less: Rebate u/s 87A</t>
  </si>
  <si>
    <t>Tax Payable</t>
  </si>
  <si>
    <t>Add: Education Cess</t>
  </si>
  <si>
    <t>Surcharge</t>
  </si>
  <si>
    <t>HUF</t>
  </si>
  <si>
    <t>Men &amp; Women (18-&lt;60 Years)</t>
  </si>
  <si>
    <t>Senior Citizens
(60- &lt;80 Years)</t>
  </si>
  <si>
    <r>
      <t xml:space="preserve">Super Senior Citizens
</t>
    </r>
    <r>
      <rPr>
        <b/>
        <sz val="10"/>
        <color indexed="12"/>
        <rFont val="Arial"/>
        <family val="2"/>
      </rPr>
      <t xml:space="preserve">(80 Years and above) </t>
    </r>
  </si>
  <si>
    <t>Total Taxable Income</t>
  </si>
  <si>
    <t>Income Tax*</t>
  </si>
  <si>
    <t>FINAL TAX PAYABLE**</t>
  </si>
  <si>
    <t>*Income Figures are rounded to nearest Rupees 10 for Tax Calculation Purpose.</t>
  </si>
  <si>
    <t>FIRMS</t>
  </si>
  <si>
    <t>DOMESTIC COMPANIES</t>
  </si>
  <si>
    <t>INCOME TAX CALCULATOR FOR F.Y. 2016-17 &amp; A.Y. 2017-18</t>
  </si>
  <si>
    <t>**Information provided here is for general use only. For actual calculation of your income tax liability, please use the Tax Calculator provided on the IT Efiling Website
or  contact your CA / Tax Consultant.</t>
  </si>
</sst>
</file>

<file path=xl/styles.xml><?xml version="1.0" encoding="utf-8"?>
<styleSheet xmlns="http://schemas.openxmlformats.org/spreadsheetml/2006/main">
  <numFmts count="5">
    <numFmt numFmtId="43" formatCode="_(* #,##0.00_);_(* \(#,##0.00\);_(* &quot;-&quot;??_);_(@_)"/>
    <numFmt numFmtId="164" formatCode="[$-409]d\-mmm\-yy;@"/>
    <numFmt numFmtId="165" formatCode="00\ \ \ \ 00/12"/>
    <numFmt numFmtId="166" formatCode="[&gt;=10000000]##\,##\,##\,##0;[&gt;=100000]\ ##\,##\,##0;##,##0"/>
    <numFmt numFmtId="167" formatCode="[&gt;=10000000]##.000000\,##\,##\,##0;[&gt;=100000]\ ##.000000\,##\,##0;##,##0.000000"/>
  </numFmts>
  <fonts count="35">
    <font>
      <sz val="11"/>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sz val="8"/>
      <color indexed="8"/>
      <name val="Calibri"/>
      <family val="2"/>
    </font>
    <font>
      <sz val="14"/>
      <color indexed="8"/>
      <name val="Calibri"/>
      <family val="2"/>
    </font>
    <font>
      <b/>
      <sz val="8"/>
      <color indexed="8"/>
      <name val="Calibri"/>
      <family val="2"/>
    </font>
    <font>
      <sz val="10"/>
      <color indexed="81"/>
      <name val="Tahoma"/>
      <family val="2"/>
    </font>
    <font>
      <b/>
      <sz val="13"/>
      <color indexed="12"/>
      <name val="Arial"/>
      <family val="2"/>
    </font>
    <font>
      <b/>
      <sz val="11"/>
      <color indexed="12"/>
      <name val="Arial"/>
      <family val="2"/>
    </font>
    <font>
      <b/>
      <sz val="12"/>
      <color indexed="12"/>
      <name val="Arial"/>
      <family val="2"/>
    </font>
    <font>
      <i/>
      <sz val="14"/>
      <color indexed="12"/>
      <name val="Arial Narrow"/>
      <family val="2"/>
    </font>
    <font>
      <i/>
      <sz val="8"/>
      <color indexed="12"/>
      <name val="Arial Narrow"/>
      <family val="2"/>
    </font>
    <font>
      <i/>
      <sz val="11"/>
      <color indexed="12"/>
      <name val="Arial Narrow"/>
      <family val="2"/>
    </font>
    <font>
      <sz val="11"/>
      <color indexed="8"/>
      <name val="Calibri"/>
      <family val="2"/>
    </font>
    <font>
      <b/>
      <sz val="10"/>
      <color indexed="12"/>
      <name val="Arial"/>
      <family val="2"/>
    </font>
    <font>
      <sz val="12"/>
      <color indexed="8"/>
      <name val="Arial Narrow"/>
      <family val="2"/>
    </font>
    <font>
      <i/>
      <sz val="8"/>
      <color indexed="12"/>
      <name val="Calibri"/>
      <family val="2"/>
    </font>
    <font>
      <sz val="10"/>
      <color indexed="8"/>
      <name val="Calibri"/>
      <family val="2"/>
    </font>
    <font>
      <b/>
      <sz val="10"/>
      <color indexed="8"/>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1"/>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double">
        <color indexed="12"/>
      </left>
      <right style="thin">
        <color indexed="12"/>
      </right>
      <top/>
      <bottom style="thin">
        <color indexed="12"/>
      </bottom>
      <diagonal/>
    </border>
    <border>
      <left style="double">
        <color indexed="12"/>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double">
        <color indexed="12"/>
      </right>
      <top style="thin">
        <color indexed="12"/>
      </top>
      <bottom style="thin">
        <color indexed="12"/>
      </bottom>
      <diagonal/>
    </border>
    <border>
      <left style="double">
        <color indexed="12"/>
      </left>
      <right style="thin">
        <color indexed="12"/>
      </right>
      <top style="thin">
        <color indexed="12"/>
      </top>
      <bottom style="double">
        <color indexed="12"/>
      </bottom>
      <diagonal/>
    </border>
    <border>
      <left style="thin">
        <color indexed="12"/>
      </left>
      <right style="thin">
        <color indexed="12"/>
      </right>
      <top style="thin">
        <color indexed="12"/>
      </top>
      <bottom style="double">
        <color indexed="12"/>
      </bottom>
      <diagonal/>
    </border>
    <border>
      <left style="thin">
        <color indexed="12"/>
      </left>
      <right style="double">
        <color indexed="12"/>
      </right>
      <top style="thin">
        <color indexed="12"/>
      </top>
      <bottom style="double">
        <color indexed="12"/>
      </bottom>
      <diagonal/>
    </border>
    <border>
      <left style="double">
        <color indexed="12"/>
      </left>
      <right style="thin">
        <color indexed="12"/>
      </right>
      <top style="double">
        <color indexed="12"/>
      </top>
      <bottom style="thin">
        <color indexed="12"/>
      </bottom>
      <diagonal/>
    </border>
    <border>
      <left style="thin">
        <color indexed="12"/>
      </left>
      <right style="thin">
        <color indexed="12"/>
      </right>
      <top style="double">
        <color indexed="12"/>
      </top>
      <bottom style="thin">
        <color indexed="12"/>
      </bottom>
      <diagonal/>
    </border>
    <border>
      <left style="thin">
        <color indexed="12"/>
      </left>
      <right style="double">
        <color indexed="12"/>
      </right>
      <top style="double">
        <color indexed="12"/>
      </top>
      <bottom style="thin">
        <color indexed="12"/>
      </bottom>
      <diagonal/>
    </border>
    <border>
      <left/>
      <right/>
      <top/>
      <bottom style="double">
        <color indexed="12"/>
      </bottom>
      <diagonal/>
    </border>
    <border>
      <left style="double">
        <color indexed="12"/>
      </left>
      <right/>
      <top style="double">
        <color indexed="12"/>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style="double">
        <color indexed="12"/>
      </right>
      <top/>
      <bottom style="double">
        <color indexed="12"/>
      </bottom>
      <diagonal/>
    </border>
  </borders>
  <cellStyleXfs count="45">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1" fillId="23" borderId="7" applyNumberFormat="0" applyFont="0" applyAlignment="0" applyProtection="0"/>
    <xf numFmtId="0" fontId="14" fillId="20" borderId="8" applyNumberForma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0" borderId="0" applyNumberFormat="0" applyFill="0" applyBorder="0" applyAlignment="0" applyProtection="0"/>
  </cellStyleXfs>
  <cellXfs count="37">
    <xf numFmtId="0" fontId="0" fillId="0" borderId="0" xfId="0"/>
    <xf numFmtId="0" fontId="19" fillId="0" borderId="0" xfId="0" applyFont="1" applyAlignment="1" applyProtection="1">
      <alignment vertical="center"/>
      <protection hidden="1"/>
    </xf>
    <xf numFmtId="164" fontId="19" fillId="0" borderId="0" xfId="0" applyNumberFormat="1" applyFont="1" applyAlignment="1" applyProtection="1">
      <alignment vertical="center"/>
      <protection hidden="1"/>
    </xf>
    <xf numFmtId="165" fontId="20" fillId="0" borderId="0" xfId="0" quotePrefix="1" applyNumberFormat="1" applyFont="1" applyAlignment="1" applyProtection="1">
      <alignment vertical="center"/>
      <protection hidden="1"/>
    </xf>
    <xf numFmtId="165" fontId="19" fillId="0" borderId="0" xfId="0" applyNumberFormat="1" applyFont="1" applyAlignment="1" applyProtection="1">
      <alignment vertical="center"/>
      <protection hidden="1"/>
    </xf>
    <xf numFmtId="3" fontId="19" fillId="0" borderId="0" xfId="0" applyNumberFormat="1" applyFont="1" applyAlignment="1" applyProtection="1">
      <alignment vertical="center"/>
      <protection hidden="1"/>
    </xf>
    <xf numFmtId="3" fontId="21" fillId="0" borderId="0" xfId="0" applyNumberFormat="1" applyFont="1" applyAlignment="1" applyProtection="1">
      <alignment vertical="center"/>
      <protection hidden="1"/>
    </xf>
    <xf numFmtId="0" fontId="19" fillId="24" borderId="0" xfId="0" applyFont="1" applyFill="1" applyBorder="1" applyAlignment="1" applyProtection="1">
      <alignment vertical="center"/>
      <protection hidden="1"/>
    </xf>
    <xf numFmtId="49" fontId="25" fillId="0" borderId="10" xfId="0" applyNumberFormat="1" applyFont="1" applyFill="1" applyBorder="1" applyAlignment="1" applyProtection="1">
      <alignment horizontal="center" vertical="center" wrapText="1"/>
      <protection hidden="1"/>
    </xf>
    <xf numFmtId="49" fontId="24" fillId="25" borderId="11" xfId="28" applyNumberFormat="1" applyFont="1" applyFill="1" applyBorder="1" applyAlignment="1" applyProtection="1">
      <alignment horizontal="center" vertical="center" wrapText="1"/>
      <protection hidden="1"/>
    </xf>
    <xf numFmtId="166" fontId="24" fillId="25" borderId="12" xfId="0" applyNumberFormat="1" applyFont="1" applyFill="1" applyBorder="1" applyAlignment="1" applyProtection="1">
      <alignment vertical="center"/>
      <protection hidden="1"/>
    </xf>
    <xf numFmtId="166" fontId="24" fillId="25" borderId="13" xfId="0" applyNumberFormat="1" applyFont="1" applyFill="1" applyBorder="1" applyAlignment="1" applyProtection="1">
      <alignment vertical="center"/>
      <protection hidden="1"/>
    </xf>
    <xf numFmtId="49" fontId="24" fillId="25" borderId="11" xfId="0" applyNumberFormat="1" applyFont="1" applyFill="1" applyBorder="1" applyAlignment="1" applyProtection="1">
      <alignment horizontal="center" vertical="center" wrapText="1"/>
      <protection hidden="1"/>
    </xf>
    <xf numFmtId="49" fontId="25" fillId="25" borderId="14" xfId="0" applyNumberFormat="1" applyFont="1" applyFill="1" applyBorder="1" applyAlignment="1" applyProtection="1">
      <alignment horizontal="center" vertical="center" wrapText="1"/>
      <protection hidden="1"/>
    </xf>
    <xf numFmtId="166" fontId="25" fillId="25" borderId="15" xfId="0" applyNumberFormat="1" applyFont="1" applyFill="1" applyBorder="1" applyAlignment="1" applyProtection="1">
      <alignment vertical="center"/>
      <protection hidden="1"/>
    </xf>
    <xf numFmtId="166" fontId="25" fillId="25" borderId="16" xfId="0" applyNumberFormat="1" applyFont="1" applyFill="1" applyBorder="1" applyAlignment="1" applyProtection="1">
      <alignment vertical="center"/>
      <protection hidden="1"/>
    </xf>
    <xf numFmtId="49" fontId="24" fillId="25" borderId="17" xfId="0" applyNumberFormat="1" applyFont="1" applyFill="1" applyBorder="1" applyAlignment="1" applyProtection="1">
      <alignment horizontal="center" vertical="center" wrapText="1"/>
      <protection hidden="1"/>
    </xf>
    <xf numFmtId="164" fontId="24" fillId="25" borderId="18" xfId="0" applyNumberFormat="1" applyFont="1" applyFill="1" applyBorder="1" applyAlignment="1" applyProtection="1">
      <alignment horizontal="center" vertical="center" wrapText="1"/>
      <protection hidden="1"/>
    </xf>
    <xf numFmtId="164" fontId="24" fillId="25" borderId="19" xfId="0" applyNumberFormat="1" applyFont="1" applyFill="1" applyBorder="1" applyAlignment="1" applyProtection="1">
      <alignment horizontal="center" vertical="center" wrapText="1"/>
      <protection hidden="1"/>
    </xf>
    <xf numFmtId="166" fontId="25" fillId="0" borderId="12" xfId="0" applyNumberFormat="1" applyFont="1" applyFill="1" applyBorder="1" applyAlignment="1" applyProtection="1">
      <alignment vertical="center"/>
      <protection locked="0"/>
    </xf>
    <xf numFmtId="166" fontId="25" fillId="0" borderId="13" xfId="0" applyNumberFormat="1" applyFont="1" applyFill="1" applyBorder="1" applyAlignment="1" applyProtection="1">
      <alignment vertical="center"/>
      <protection locked="0"/>
    </xf>
    <xf numFmtId="3" fontId="31" fillId="0" borderId="0" xfId="0" applyNumberFormat="1" applyFont="1" applyAlignment="1" applyProtection="1">
      <alignment vertical="center"/>
      <protection hidden="1"/>
    </xf>
    <xf numFmtId="166" fontId="33" fillId="24" borderId="0" xfId="0" applyNumberFormat="1" applyFont="1" applyFill="1" applyBorder="1" applyAlignment="1" applyProtection="1">
      <alignment vertical="center"/>
      <protection hidden="1"/>
    </xf>
    <xf numFmtId="3" fontId="33" fillId="24" borderId="0" xfId="0" applyNumberFormat="1" applyFont="1" applyFill="1" applyBorder="1" applyAlignment="1" applyProtection="1">
      <alignment vertical="center"/>
      <protection hidden="1"/>
    </xf>
    <xf numFmtId="3" fontId="34" fillId="24" borderId="0" xfId="0" applyNumberFormat="1" applyFont="1" applyFill="1" applyBorder="1" applyAlignment="1" applyProtection="1">
      <alignment vertical="center"/>
      <protection hidden="1"/>
    </xf>
    <xf numFmtId="0" fontId="33" fillId="24" borderId="0" xfId="0" applyFont="1" applyFill="1" applyBorder="1" applyAlignment="1" applyProtection="1">
      <alignment vertical="center"/>
      <protection hidden="1"/>
    </xf>
    <xf numFmtId="167" fontId="33" fillId="24" borderId="0" xfId="0" applyNumberFormat="1" applyFont="1" applyFill="1" applyBorder="1" applyAlignment="1" applyProtection="1">
      <alignment vertical="center"/>
      <protection hidden="1"/>
    </xf>
    <xf numFmtId="165" fontId="23" fillId="24" borderId="20" xfId="0" applyNumberFormat="1" applyFont="1" applyFill="1" applyBorder="1" applyAlignment="1" applyProtection="1">
      <alignment horizontal="center" vertical="center"/>
      <protection hidden="1"/>
    </xf>
    <xf numFmtId="0" fontId="0" fillId="0" borderId="20" xfId="0" applyBorder="1" applyAlignment="1">
      <alignment horizontal="center" vertical="center"/>
    </xf>
    <xf numFmtId="164" fontId="28" fillId="25" borderId="21" xfId="0" applyNumberFormat="1" applyFont="1" applyFill="1" applyBorder="1" applyAlignment="1" applyProtection="1">
      <alignment horizontal="center" vertical="center"/>
      <protection hidden="1"/>
    </xf>
    <xf numFmtId="0" fontId="29" fillId="0" borderId="22" xfId="0" applyFont="1" applyBorder="1" applyAlignment="1">
      <alignment horizontal="center" vertical="center"/>
    </xf>
    <xf numFmtId="0" fontId="29" fillId="0" borderId="23" xfId="0" applyFont="1" applyBorder="1" applyAlignment="1">
      <alignment horizontal="center" vertical="center"/>
    </xf>
    <xf numFmtId="164" fontId="26" fillId="25" borderId="24" xfId="0" applyNumberFormat="1" applyFont="1" applyFill="1" applyBorder="1" applyAlignment="1" applyProtection="1">
      <alignment horizontal="center" vertical="center"/>
      <protection hidden="1"/>
    </xf>
    <xf numFmtId="0" fontId="0" fillId="0" borderId="25" xfId="0" applyBorder="1" applyAlignment="1">
      <alignment horizontal="center" vertical="center"/>
    </xf>
    <xf numFmtId="164" fontId="27" fillId="24" borderId="0" xfId="0" applyNumberFormat="1" applyFont="1" applyFill="1" applyBorder="1" applyAlignment="1" applyProtection="1">
      <alignment horizontal="center" vertical="center" wrapText="1"/>
      <protection hidden="1"/>
    </xf>
    <xf numFmtId="0" fontId="0" fillId="0" borderId="0" xfId="0" applyBorder="1" applyAlignment="1">
      <alignment horizontal="center" vertical="center" wrapText="1"/>
    </xf>
    <xf numFmtId="0" fontId="32" fillId="24" borderId="22" xfId="0" applyFont="1" applyFill="1" applyBorder="1" applyAlignment="1" applyProtection="1">
      <alignment horizontal="center" vertical="center"/>
      <protection hidden="1"/>
    </xf>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29"/>
    <cellStyle name="Comma 3" xfId="30"/>
    <cellStyle name="Explanatory Text" xfId="31" builtinId="53" customBuiltin="1"/>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37" builtinId="20" customBuiltin="1"/>
    <cellStyle name="Linked Cell" xfId="38" builtinId="24" customBuiltin="1"/>
    <cellStyle name="Neutral" xfId="39" builtinId="28" customBuiltin="1"/>
    <cellStyle name="Normal" xfId="0" builtinId="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17"/>
  <sheetViews>
    <sheetView tabSelected="1" zoomScale="115" zoomScaleNormal="115" workbookViewId="0">
      <selection activeCell="H3" sqref="H3"/>
    </sheetView>
  </sheetViews>
  <sheetFormatPr defaultColWidth="0" defaultRowHeight="29.25" customHeight="1" zeroHeight="1"/>
  <cols>
    <col min="1" max="1" width="8.6640625" style="1" customWidth="1"/>
    <col min="2" max="2" width="14.6640625" style="2" customWidth="1"/>
    <col min="3" max="4" width="14.6640625" style="4" customWidth="1"/>
    <col min="5" max="8" width="14.6640625" style="1" customWidth="1"/>
    <col min="9" max="9" width="8.6640625" style="1" customWidth="1"/>
    <col min="10" max="16384" width="0" style="1" hidden="1"/>
  </cols>
  <sheetData>
    <row r="1" spans="1:12" ht="30" customHeight="1" thickBot="1">
      <c r="A1" s="7"/>
      <c r="B1" s="27" t="s">
        <v>17</v>
      </c>
      <c r="C1" s="28"/>
      <c r="D1" s="28"/>
      <c r="E1" s="28"/>
      <c r="F1" s="28"/>
      <c r="G1" s="28"/>
      <c r="H1" s="28"/>
      <c r="I1" s="7"/>
    </row>
    <row r="2" spans="1:12" ht="73.5" customHeight="1" thickTop="1">
      <c r="A2" s="7"/>
      <c r="B2" s="16"/>
      <c r="C2" s="17" t="s">
        <v>8</v>
      </c>
      <c r="D2" s="17" t="s">
        <v>7</v>
      </c>
      <c r="E2" s="17" t="s">
        <v>9</v>
      </c>
      <c r="F2" s="17" t="s">
        <v>10</v>
      </c>
      <c r="G2" s="17" t="s">
        <v>15</v>
      </c>
      <c r="H2" s="18" t="s">
        <v>16</v>
      </c>
      <c r="I2" s="25"/>
    </row>
    <row r="3" spans="1:12" ht="54" customHeight="1">
      <c r="A3" s="7"/>
      <c r="B3" s="8" t="s">
        <v>11</v>
      </c>
      <c r="C3" s="19">
        <v>300000</v>
      </c>
      <c r="D3" s="19">
        <v>250000</v>
      </c>
      <c r="E3" s="19">
        <v>300000</v>
      </c>
      <c r="F3" s="19">
        <v>500000</v>
      </c>
      <c r="G3" s="19">
        <v>0</v>
      </c>
      <c r="H3" s="20">
        <v>0</v>
      </c>
      <c r="I3" s="26"/>
      <c r="J3" s="5"/>
      <c r="K3" s="6"/>
    </row>
    <row r="4" spans="1:12" ht="27" customHeight="1">
      <c r="A4" s="7"/>
      <c r="B4" s="9" t="s">
        <v>12</v>
      </c>
      <c r="C4" s="10">
        <f>ROUND(IF(C16&gt;1000000,(C16-1000000)*0.3+125000,IF(C16&gt;500000,(C16-500000)*0.2+25000,IF(C16&gt;250000,(C16-250000)*0.1,0))),0)</f>
        <v>5000</v>
      </c>
      <c r="D4" s="10">
        <f>ROUND(IF(D16&gt;1000000,(D16-1000000)*0.3+125000,IF(D16&gt;500000,(D16-500000)*0.2+25000,IF(D16&gt;250000,(D16-250000)*0.1,0))),0)</f>
        <v>0</v>
      </c>
      <c r="E4" s="10">
        <f>ROUND(IF(E16&gt;1000000,(E16-1000000)*0.3+120000,IF(E16&gt;500000,(E16-500000)*0.2+20000,IF(E16&gt;300000,(E16-300000)*0.1,0))),0)</f>
        <v>0</v>
      </c>
      <c r="F4" s="10">
        <f>ROUND(IF(F16&gt;1000000,(F16-1000000)*0.3+100000,IF(F16&gt;500000,(F16-500000)*0.2,0)),0)</f>
        <v>0</v>
      </c>
      <c r="G4" s="10">
        <f>ROUND(G16*0.3,0)</f>
        <v>0</v>
      </c>
      <c r="H4" s="11">
        <f>ROUND(H16*0.3,0)</f>
        <v>0</v>
      </c>
      <c r="I4" s="23"/>
      <c r="J4" s="5"/>
      <c r="K4" s="6"/>
      <c r="L4" s="5"/>
    </row>
    <row r="5" spans="1:12" ht="27" customHeight="1">
      <c r="A5" s="7"/>
      <c r="B5" s="12" t="s">
        <v>6</v>
      </c>
      <c r="C5" s="10">
        <f>ROUND(IF(C3&gt;10000000,MIN((C4*0.15),(C3-10000000)*0.7),0),0)</f>
        <v>0</v>
      </c>
      <c r="D5" s="10">
        <f>ROUND(IF(D3&gt;10000000,MIN((D4*0.15),(D3-10000000)*0.7),0),0)</f>
        <v>0</v>
      </c>
      <c r="E5" s="10">
        <f>ROUND(IF(E3&gt;10000000,MIN((E4*0.15),(E3-10000000)*0.7),0),0)</f>
        <v>0</v>
      </c>
      <c r="F5" s="10">
        <f>ROUND(IF(F3&gt;10000000,MIN((F4*0.15),(F3-10000000)*0.7),0),0)</f>
        <v>0</v>
      </c>
      <c r="G5" s="10">
        <f>ROUND(IF(G3&gt;10000000,MIN((G4*0.12),(G3-10000000)*0.7),0),0)</f>
        <v>0</v>
      </c>
      <c r="H5" s="11">
        <f>ROUND(IF(H3&lt;=10000000,0,IF(H3&gt;102259034,(H4*0.12),IF(H3&gt;100000000,2100000+(MIN(H4*0.12,(H3-100000000)*0.7)),(MIN(H4*0.07,(H3-10000000)*0.7))))),0)</f>
        <v>0</v>
      </c>
      <c r="I5" s="24"/>
      <c r="J5" s="5"/>
      <c r="K5" s="6"/>
    </row>
    <row r="6" spans="1:12" ht="36" customHeight="1">
      <c r="A6" s="7"/>
      <c r="B6" s="12" t="s">
        <v>0</v>
      </c>
      <c r="C6" s="10">
        <f t="shared" ref="C6:H6" si="0">C4+C5</f>
        <v>5000</v>
      </c>
      <c r="D6" s="10">
        <f t="shared" si="0"/>
        <v>0</v>
      </c>
      <c r="E6" s="10">
        <f t="shared" si="0"/>
        <v>0</v>
      </c>
      <c r="F6" s="10">
        <f t="shared" si="0"/>
        <v>0</v>
      </c>
      <c r="G6" s="10">
        <f t="shared" si="0"/>
        <v>0</v>
      </c>
      <c r="H6" s="11">
        <f t="shared" si="0"/>
        <v>0</v>
      </c>
      <c r="I6" s="22"/>
      <c r="J6" s="5"/>
      <c r="K6" s="6"/>
      <c r="L6" s="5"/>
    </row>
    <row r="7" spans="1:12" ht="36" customHeight="1">
      <c r="A7" s="7"/>
      <c r="B7" s="12" t="s">
        <v>3</v>
      </c>
      <c r="C7" s="10">
        <f>IF(C3&gt;500000,0, IF(C3&gt;=300000,5000,C4))</f>
        <v>5000</v>
      </c>
      <c r="D7" s="10">
        <v>0</v>
      </c>
      <c r="E7" s="10">
        <f>IF(E3&gt;500000,0, IF(E3&gt;=350000,5000,E4))</f>
        <v>0</v>
      </c>
      <c r="F7" s="10">
        <v>0</v>
      </c>
      <c r="G7" s="10">
        <v>0</v>
      </c>
      <c r="H7" s="11">
        <v>0</v>
      </c>
      <c r="I7" s="7"/>
      <c r="J7" s="5"/>
      <c r="L7" s="5"/>
    </row>
    <row r="8" spans="1:12" ht="36" customHeight="1">
      <c r="A8" s="7"/>
      <c r="B8" s="12" t="s">
        <v>4</v>
      </c>
      <c r="C8" s="10">
        <f t="shared" ref="C8:H8" si="1">+C6-C7</f>
        <v>0</v>
      </c>
      <c r="D8" s="10">
        <f t="shared" si="1"/>
        <v>0</v>
      </c>
      <c r="E8" s="10">
        <f t="shared" si="1"/>
        <v>0</v>
      </c>
      <c r="F8" s="10">
        <f t="shared" si="1"/>
        <v>0</v>
      </c>
      <c r="G8" s="10">
        <f t="shared" si="1"/>
        <v>0</v>
      </c>
      <c r="H8" s="11">
        <f t="shared" si="1"/>
        <v>0</v>
      </c>
      <c r="I8" s="7"/>
      <c r="J8" s="5"/>
    </row>
    <row r="9" spans="1:12" ht="54" customHeight="1">
      <c r="A9" s="7"/>
      <c r="B9" s="12" t="s">
        <v>5</v>
      </c>
      <c r="C9" s="10">
        <f t="shared" ref="C9:H9" si="2">ROUND(C8*0.03,0)</f>
        <v>0</v>
      </c>
      <c r="D9" s="10">
        <f t="shared" si="2"/>
        <v>0</v>
      </c>
      <c r="E9" s="10">
        <f t="shared" si="2"/>
        <v>0</v>
      </c>
      <c r="F9" s="10">
        <f t="shared" si="2"/>
        <v>0</v>
      </c>
      <c r="G9" s="10">
        <f t="shared" si="2"/>
        <v>0</v>
      </c>
      <c r="H9" s="11">
        <f t="shared" si="2"/>
        <v>0</v>
      </c>
      <c r="I9" s="7"/>
      <c r="J9" s="5"/>
    </row>
    <row r="10" spans="1:12" ht="36" customHeight="1" thickBot="1">
      <c r="A10" s="7"/>
      <c r="B10" s="13" t="s">
        <v>13</v>
      </c>
      <c r="C10" s="14">
        <f t="shared" ref="C10:H10" si="3">+C8+C9</f>
        <v>0</v>
      </c>
      <c r="D10" s="14">
        <f t="shared" si="3"/>
        <v>0</v>
      </c>
      <c r="E10" s="14">
        <f t="shared" si="3"/>
        <v>0</v>
      </c>
      <c r="F10" s="14">
        <f t="shared" si="3"/>
        <v>0</v>
      </c>
      <c r="G10" s="14">
        <f t="shared" si="3"/>
        <v>0</v>
      </c>
      <c r="H10" s="15">
        <f t="shared" si="3"/>
        <v>0</v>
      </c>
      <c r="I10" s="7"/>
      <c r="J10" s="5"/>
    </row>
    <row r="11" spans="1:12" ht="18" customHeight="1" thickTop="1" thickBot="1">
      <c r="A11" s="7"/>
      <c r="B11" s="7"/>
      <c r="C11" s="7"/>
      <c r="D11" s="7"/>
      <c r="E11" s="7"/>
      <c r="F11" s="7"/>
      <c r="G11" s="7"/>
      <c r="H11" s="7"/>
      <c r="I11" s="7"/>
    </row>
    <row r="12" spans="1:12" ht="20.100000000000001" customHeight="1" thickTop="1">
      <c r="A12" s="7"/>
      <c r="B12" s="29" t="s">
        <v>2</v>
      </c>
      <c r="C12" s="30"/>
      <c r="D12" s="30"/>
      <c r="E12" s="30"/>
      <c r="F12" s="30"/>
      <c r="G12" s="30"/>
      <c r="H12" s="31"/>
      <c r="I12" s="7"/>
    </row>
    <row r="13" spans="1:12" ht="20.100000000000001" customHeight="1" thickBot="1">
      <c r="A13" s="7"/>
      <c r="B13" s="32" t="s">
        <v>1</v>
      </c>
      <c r="C13" s="28"/>
      <c r="D13" s="28"/>
      <c r="E13" s="28"/>
      <c r="F13" s="28"/>
      <c r="G13" s="28"/>
      <c r="H13" s="33"/>
      <c r="I13" s="7"/>
    </row>
    <row r="14" spans="1:12" ht="15" customHeight="1" thickTop="1">
      <c r="A14" s="7"/>
      <c r="B14" s="36" t="s">
        <v>14</v>
      </c>
      <c r="C14" s="36"/>
      <c r="D14" s="36"/>
      <c r="E14" s="36"/>
      <c r="F14" s="36"/>
      <c r="G14" s="36"/>
      <c r="H14" s="36"/>
      <c r="I14" s="7"/>
    </row>
    <row r="15" spans="1:12" ht="30" customHeight="1">
      <c r="A15" s="7"/>
      <c r="B15" s="34" t="s">
        <v>18</v>
      </c>
      <c r="C15" s="35"/>
      <c r="D15" s="35"/>
      <c r="E15" s="35"/>
      <c r="F15" s="35"/>
      <c r="G15" s="35"/>
      <c r="H15" s="35"/>
      <c r="I15" s="7"/>
    </row>
    <row r="16" spans="1:12" ht="29.25" hidden="1" customHeight="1">
      <c r="C16" s="21">
        <f t="shared" ref="C16:H16" si="4">ROUND(C3,-1)</f>
        <v>300000</v>
      </c>
      <c r="D16" s="21">
        <f t="shared" si="4"/>
        <v>250000</v>
      </c>
      <c r="E16" s="21">
        <f t="shared" si="4"/>
        <v>300000</v>
      </c>
      <c r="F16" s="21">
        <f t="shared" si="4"/>
        <v>500000</v>
      </c>
      <c r="G16" s="21">
        <f t="shared" si="4"/>
        <v>0</v>
      </c>
      <c r="H16" s="21">
        <f t="shared" si="4"/>
        <v>0</v>
      </c>
    </row>
    <row r="17" spans="3:4" ht="29.25" hidden="1" customHeight="1">
      <c r="C17" s="3"/>
      <c r="D17" s="3"/>
    </row>
  </sheetData>
  <sheetProtection password="B055" sheet="1" objects="1" scenarios="1"/>
  <mergeCells count="5">
    <mergeCell ref="B1:H1"/>
    <mergeCell ref="B12:H12"/>
    <mergeCell ref="B13:H13"/>
    <mergeCell ref="B15:H15"/>
    <mergeCell ref="B14:H14"/>
  </mergeCells>
  <phoneticPr fontId="18" type="noConversion"/>
  <dataValidations count="2">
    <dataValidation type="whole" operator="greaterThanOrEqual" allowBlank="1" showInputMessage="1" showErrorMessage="1" errorTitle="Numbers Only" error="Enter A Whole Number_x000a_Use No Decimal Values" sqref="C3:E3">
      <formula1>0</formula1>
    </dataValidation>
    <dataValidation type="whole" operator="greaterThanOrEqual" allowBlank="1" showInputMessage="1" showErrorMessage="1" errorTitle="Numbers Only" error="Enter A Whole Number_x000a_Use No Decmal Values" sqref="F3:H3">
      <formula1>0</formula1>
    </dataValidation>
  </dataValidations>
  <printOptions horizontalCentered="1"/>
  <pageMargins left="0" right="0" top="0" bottom="0" header="0" footer="0"/>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 Calculator AY 17-18</vt:lpstr>
    </vt:vector>
  </TitlesOfParts>
  <Company>Prakash Dugar &amp; Co.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Prakash Dugar</dc:creator>
  <cp:lastModifiedBy>Prakash Dugar</cp:lastModifiedBy>
  <dcterms:created xsi:type="dcterms:W3CDTF">2013-07-04T01:04:36Z</dcterms:created>
  <dcterms:modified xsi:type="dcterms:W3CDTF">2016-06-28T13:27:20Z</dcterms:modified>
</cp:coreProperties>
</file>