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60" yWindow="660" windowWidth="15720" windowHeight="741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P20" i="1"/>
  <c r="P21"/>
  <c r="L21"/>
  <c r="O21"/>
  <c r="K21"/>
  <c r="M21"/>
  <c r="N21"/>
  <c r="P16"/>
  <c r="H16"/>
  <c r="P12"/>
  <c r="M20"/>
  <c r="L20"/>
  <c r="N24"/>
  <c r="N19"/>
  <c r="N18"/>
  <c r="N16"/>
  <c r="G16"/>
  <c r="P14"/>
  <c r="P15"/>
  <c r="H18"/>
  <c r="H19" s="1"/>
  <c r="H21" s="1"/>
  <c r="H22" s="1"/>
  <c r="I16"/>
  <c r="J16"/>
  <c r="J18" s="1"/>
  <c r="J19" s="1"/>
  <c r="K16"/>
  <c r="L16"/>
  <c r="M16"/>
  <c r="O16"/>
  <c r="P17"/>
  <c r="G18"/>
  <c r="G19" s="1"/>
  <c r="I18"/>
  <c r="I19" s="1"/>
  <c r="I21" s="1"/>
  <c r="I22" s="1"/>
  <c r="L18"/>
  <c r="M18"/>
  <c r="M19" s="1"/>
  <c r="M22" s="1"/>
  <c r="O18"/>
  <c r="L19"/>
  <c r="L22" s="1"/>
  <c r="O19"/>
  <c r="J20"/>
  <c r="G24"/>
  <c r="I24"/>
  <c r="J24"/>
  <c r="L24"/>
  <c r="M24"/>
  <c r="O24"/>
  <c r="O22" l="1"/>
  <c r="H24"/>
  <c r="P24" s="1"/>
  <c r="K24"/>
  <c r="K18"/>
  <c r="K19" s="1"/>
  <c r="K22" s="1"/>
  <c r="P18"/>
  <c r="N22"/>
  <c r="J21"/>
  <c r="J22" s="1"/>
  <c r="G21"/>
  <c r="P19"/>
  <c r="G22" l="1"/>
  <c r="P22" s="1"/>
</calcChain>
</file>

<file path=xl/sharedStrings.xml><?xml version="1.0" encoding="utf-8"?>
<sst xmlns="http://schemas.openxmlformats.org/spreadsheetml/2006/main" count="81" uniqueCount="63">
  <si>
    <t>&gt;= 180 DAYS</t>
  </si>
  <si>
    <t>&lt; 180 DAYS</t>
  </si>
  <si>
    <t>SALE DURING THE YEAR</t>
  </si>
  <si>
    <t>DEPRECIATION CHART (BLOCK OF ASSET)</t>
  </si>
  <si>
    <t>DEPRECIATION</t>
  </si>
  <si>
    <t>BEFORE</t>
  </si>
  <si>
    <t>B</t>
  </si>
  <si>
    <t>OPENING WDV</t>
  </si>
  <si>
    <t>OFFICE BUILDING</t>
  </si>
  <si>
    <t>FURNITURE</t>
  </si>
  <si>
    <t>PLANT &amp; MACHINARY</t>
  </si>
  <si>
    <t>INTANGIBLE ASSET</t>
  </si>
  <si>
    <t>RESIDENTIAL BUILDING</t>
  </si>
  <si>
    <t>ON or AFTER</t>
  </si>
  <si>
    <t>WDV+PURCHASE VALUE</t>
  </si>
  <si>
    <t>AMOUNT ON WHICH DEP. TO BE  CHARGED</t>
  </si>
  <si>
    <t>A</t>
  </si>
  <si>
    <t>C</t>
  </si>
  <si>
    <t>E</t>
  </si>
  <si>
    <t>ACCORDING TO INCOME TAX ACT</t>
  </si>
  <si>
    <t>ADDITIONAL DEPRECIATION</t>
  </si>
  <si>
    <t>G</t>
  </si>
  <si>
    <t>H</t>
  </si>
  <si>
    <t>TOTAL DEPRECIATION</t>
  </si>
  <si>
    <t>I</t>
  </si>
  <si>
    <t>CLOSING WDV</t>
  </si>
  <si>
    <t>RATE OF DEPRECIATION</t>
  </si>
  <si>
    <t>DATE OF PURCHASE (NEW ASSET)</t>
  </si>
  <si>
    <t>NAME:</t>
  </si>
  <si>
    <t>ADDRESS:</t>
  </si>
  <si>
    <t>PAN NO:</t>
  </si>
  <si>
    <t>ASSESMENT YEAR:</t>
  </si>
  <si>
    <t>aetpc1564d</t>
  </si>
  <si>
    <t>2014-15</t>
  </si>
  <si>
    <t xml:space="preserve">PREVIOUS YEAR: </t>
  </si>
  <si>
    <t>DOB/DOI:</t>
  </si>
  <si>
    <t>NA</t>
  </si>
  <si>
    <t>PURCHASES</t>
  </si>
  <si>
    <t>TOTAL</t>
  </si>
  <si>
    <t>CALCULATION PART</t>
  </si>
  <si>
    <t>S. NO.</t>
  </si>
  <si>
    <r>
      <rPr>
        <b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>(D-E)</t>
    </r>
  </si>
  <si>
    <r>
      <rPr>
        <b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>(A+B+C)</t>
    </r>
  </si>
  <si>
    <t>Note:</t>
  </si>
  <si>
    <t xml:space="preserve">If month  february is 29 days  then date for calculation of new purchase asset wil be taken 5-oct instead of 4-oct  </t>
  </si>
  <si>
    <t>21/11/2014</t>
  </si>
  <si>
    <t>Assets</t>
  </si>
  <si>
    <t>(Following assets are include in Block)</t>
  </si>
  <si>
    <t>Residential Building other than Hotels &amp; Boarding Houses</t>
  </si>
  <si>
    <t>Office Building also Factory and Godowns</t>
  </si>
  <si>
    <t>Furniture &amp; Electric Fittings</t>
  </si>
  <si>
    <t>Intangible Assets such as Patent, License, Trademark, Copyright, Knowhow</t>
  </si>
  <si>
    <t>Buses, Lorries &amp; Taxis (on Hire), Machinary (used in Semi Conducter Industry) Mould (Rubber &amp; Plastic Factory), Life Saving Medical Equipment</t>
  </si>
  <si>
    <t>Computers also Computer Software, Gas Cylender, Books(other than annual Publication)</t>
  </si>
  <si>
    <t>Air &amp;  Water Polution control Equipment, Books of Library, Books (annual Publication)</t>
  </si>
  <si>
    <t>B. No.</t>
  </si>
  <si>
    <t>All P &amp; M except covered under other above block of assets and also Ships Vessels, Speed Boats, Aeroplanes, Containers made of Plastic or Glass</t>
  </si>
  <si>
    <t>Energy Saving Device, Rollers in Flour Mills</t>
  </si>
  <si>
    <t>4/5- Oct</t>
  </si>
  <si>
    <t>CAPITAL GAIN (ON SALE OF A          BLOCK ASSET)</t>
  </si>
  <si>
    <r>
      <t xml:space="preserve">                          </t>
    </r>
    <r>
      <rPr>
        <b/>
        <sz val="12"/>
        <color theme="1"/>
        <rFont val="Calibri"/>
        <family val="2"/>
        <scheme val="minor"/>
      </rPr>
      <t xml:space="preserve">BLOCK NAME                 PARTICULARS </t>
    </r>
  </si>
  <si>
    <t>XYZ PRIVATE LIMITED</t>
  </si>
  <si>
    <t>2015-16</t>
  </si>
</sst>
</file>

<file path=xl/styles.xml><?xml version="1.0" encoding="utf-8"?>
<styleSheet xmlns="http://schemas.openxmlformats.org/spreadsheetml/2006/main">
  <numFmts count="1">
    <numFmt numFmtId="164" formatCode="[$-409]d\-mmm\-yy;@"/>
  </numFmts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Engravers MT"/>
      <family val="1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Perpetua Titling MT"/>
      <family val="1"/>
    </font>
    <font>
      <b/>
      <sz val="14"/>
      <color theme="1"/>
      <name val="Copperplate Gothic Light"/>
      <family val="2"/>
    </font>
    <font>
      <b/>
      <sz val="10.75"/>
      <color theme="1"/>
      <name val="Copperplate Gothic Light"/>
      <family val="2"/>
    </font>
    <font>
      <sz val="21"/>
      <color theme="1"/>
      <name val="Kruti Dev 010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D8D8D8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theme="1"/>
      </top>
      <bottom style="medium">
        <color theme="1"/>
      </bottom>
      <diagonal/>
    </border>
    <border>
      <left/>
      <right style="thin">
        <color indexed="64"/>
      </right>
      <top style="thin">
        <color theme="1"/>
      </top>
      <bottom style="medium">
        <color theme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theme="1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0" xfId="0" applyProtection="1">
      <protection locked="0"/>
    </xf>
    <xf numFmtId="2" fontId="0" fillId="0" borderId="0" xfId="0" applyNumberFormat="1" applyProtection="1"/>
    <xf numFmtId="14" fontId="0" fillId="0" borderId="0" xfId="0" applyNumberFormat="1" applyProtection="1"/>
    <xf numFmtId="15" fontId="0" fillId="0" borderId="0" xfId="0" applyNumberFormat="1" applyProtection="1"/>
    <xf numFmtId="0" fontId="0" fillId="0" borderId="0" xfId="0" applyFont="1" applyProtection="1"/>
    <xf numFmtId="0" fontId="1" fillId="3" borderId="1" xfId="0" applyFont="1" applyFill="1" applyBorder="1" applyAlignment="1" applyProtection="1">
      <alignment horizontal="center"/>
    </xf>
    <xf numFmtId="9" fontId="0" fillId="3" borderId="1" xfId="0" applyNumberFormat="1" applyFont="1" applyFill="1" applyBorder="1" applyProtection="1"/>
    <xf numFmtId="0" fontId="0" fillId="3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 wrapText="1"/>
    </xf>
    <xf numFmtId="0" fontId="2" fillId="3" borderId="1" xfId="0" applyFont="1" applyFill="1" applyBorder="1" applyAlignment="1" applyProtection="1">
      <alignment horizontal="center"/>
    </xf>
    <xf numFmtId="2" fontId="0" fillId="7" borderId="1" xfId="0" applyNumberFormat="1" applyFont="1" applyFill="1" applyBorder="1" applyProtection="1">
      <protection locked="0"/>
    </xf>
    <xf numFmtId="0" fontId="0" fillId="0" borderId="0" xfId="0" applyFont="1" applyProtection="1">
      <protection locked="0"/>
    </xf>
    <xf numFmtId="0" fontId="0" fillId="7" borderId="1" xfId="0" applyFont="1" applyFill="1" applyBorder="1" applyProtection="1">
      <protection locked="0"/>
    </xf>
    <xf numFmtId="0" fontId="0" fillId="0" borderId="0" xfId="0" applyProtection="1"/>
    <xf numFmtId="0" fontId="0" fillId="3" borderId="1" xfId="0" applyFill="1" applyBorder="1" applyAlignment="1" applyProtection="1">
      <alignment horizontal="center"/>
    </xf>
    <xf numFmtId="0" fontId="0" fillId="3" borderId="1" xfId="0" applyFill="1" applyBorder="1" applyAlignment="1" applyProtection="1">
      <alignment horizontal="center" wrapText="1"/>
    </xf>
    <xf numFmtId="2" fontId="0" fillId="2" borderId="1" xfId="0" applyNumberFormat="1" applyFont="1" applyFill="1" applyBorder="1" applyProtection="1">
      <protection hidden="1"/>
    </xf>
    <xf numFmtId="0" fontId="0" fillId="2" borderId="1" xfId="0" applyFill="1" applyBorder="1" applyAlignment="1" applyProtection="1">
      <alignment horizontal="right"/>
      <protection hidden="1"/>
    </xf>
    <xf numFmtId="2" fontId="0" fillId="2" borderId="1" xfId="0" applyNumberFormat="1" applyFont="1" applyFill="1" applyBorder="1" applyAlignment="1" applyProtection="1">
      <alignment horizontal="right"/>
      <protection hidden="1"/>
    </xf>
    <xf numFmtId="2" fontId="1" fillId="8" borderId="1" xfId="0" applyNumberFormat="1" applyFont="1" applyFill="1" applyBorder="1" applyProtection="1">
      <protection hidden="1"/>
    </xf>
    <xf numFmtId="2" fontId="1" fillId="2" borderId="1" xfId="0" applyNumberFormat="1" applyFont="1" applyFill="1" applyBorder="1" applyProtection="1">
      <protection hidden="1"/>
    </xf>
    <xf numFmtId="164" fontId="0" fillId="7" borderId="1" xfId="0" applyNumberFormat="1" applyFill="1" applyBorder="1" applyProtection="1">
      <protection locked="0"/>
    </xf>
    <xf numFmtId="15" fontId="0" fillId="0" borderId="0" xfId="0" applyNumberFormat="1" applyFont="1" applyProtection="1"/>
    <xf numFmtId="0" fontId="8" fillId="0" borderId="0" xfId="0" applyFont="1" applyAlignment="1" applyProtection="1">
      <alignment horizontal="right" wrapText="1"/>
    </xf>
    <xf numFmtId="0" fontId="7" fillId="0" borderId="0" xfId="0" applyFont="1" applyAlignment="1" applyProtection="1">
      <alignment horizontal="left" wrapText="1"/>
    </xf>
    <xf numFmtId="0" fontId="0" fillId="0" borderId="0" xfId="0" applyAlignment="1" applyProtection="1"/>
    <xf numFmtId="0" fontId="0" fillId="0" borderId="1" xfId="0" applyBorder="1" applyProtection="1"/>
    <xf numFmtId="0" fontId="1" fillId="0" borderId="1" xfId="0" applyFont="1" applyBorder="1" applyProtection="1"/>
    <xf numFmtId="0" fontId="1" fillId="0" borderId="0" xfId="0" applyFont="1" applyBorder="1" applyAlignment="1" applyProtection="1">
      <alignment horizontal="left"/>
    </xf>
    <xf numFmtId="0" fontId="0" fillId="0" borderId="0" xfId="0" applyBorder="1" applyAlignment="1" applyProtection="1">
      <alignment horizontal="left"/>
    </xf>
    <xf numFmtId="0" fontId="0" fillId="0" borderId="5" xfId="0" applyBorder="1" applyProtection="1"/>
    <xf numFmtId="0" fontId="2" fillId="3" borderId="10" xfId="0" applyFont="1" applyFill="1" applyBorder="1" applyProtection="1"/>
    <xf numFmtId="0" fontId="2" fillId="3" borderId="15" xfId="0" applyFont="1" applyFill="1" applyBorder="1" applyProtection="1"/>
    <xf numFmtId="0" fontId="0" fillId="0" borderId="15" xfId="0" applyBorder="1" applyProtection="1"/>
    <xf numFmtId="0" fontId="0" fillId="0" borderId="17" xfId="0" applyBorder="1" applyProtection="1"/>
    <xf numFmtId="0" fontId="1" fillId="3" borderId="16" xfId="0" applyFont="1" applyFill="1" applyBorder="1" applyAlignment="1" applyProtection="1">
      <alignment horizontal="center"/>
    </xf>
    <xf numFmtId="0" fontId="0" fillId="3" borderId="16" xfId="0" applyFill="1" applyBorder="1" applyAlignment="1" applyProtection="1">
      <alignment horizontal="center"/>
    </xf>
    <xf numFmtId="0" fontId="0" fillId="3" borderId="16" xfId="0" applyFont="1" applyFill="1" applyBorder="1" applyAlignment="1" applyProtection="1">
      <alignment horizontal="center"/>
    </xf>
    <xf numFmtId="0" fontId="0" fillId="3" borderId="16" xfId="0" applyFill="1" applyBorder="1" applyAlignment="1" applyProtection="1">
      <alignment horizontal="center" wrapText="1"/>
    </xf>
    <xf numFmtId="0" fontId="1" fillId="3" borderId="23" xfId="0" applyFont="1" applyFill="1" applyBorder="1" applyAlignment="1" applyProtection="1">
      <alignment horizontal="center"/>
    </xf>
    <xf numFmtId="2" fontId="0" fillId="2" borderId="23" xfId="0" applyNumberFormat="1" applyFont="1" applyFill="1" applyBorder="1" applyProtection="1">
      <protection hidden="1"/>
    </xf>
    <xf numFmtId="0" fontId="0" fillId="3" borderId="24" xfId="0" applyFont="1" applyFill="1" applyBorder="1" applyAlignment="1" applyProtection="1">
      <alignment horizontal="center"/>
    </xf>
    <xf numFmtId="0" fontId="0" fillId="2" borderId="3" xfId="0" applyFill="1" applyBorder="1" applyAlignment="1" applyProtection="1">
      <alignment horizontal="right"/>
      <protection hidden="1"/>
    </xf>
    <xf numFmtId="0" fontId="0" fillId="2" borderId="31" xfId="0" applyFill="1" applyBorder="1" applyAlignment="1" applyProtection="1">
      <alignment horizontal="right"/>
      <protection hidden="1"/>
    </xf>
    <xf numFmtId="0" fontId="0" fillId="0" borderId="0" xfId="0" applyFont="1" applyBorder="1" applyProtection="1"/>
    <xf numFmtId="0" fontId="0" fillId="0" borderId="0" xfId="0" applyBorder="1" applyProtection="1"/>
    <xf numFmtId="0" fontId="0" fillId="0" borderId="37" xfId="0" applyFont="1" applyBorder="1" applyProtection="1"/>
    <xf numFmtId="0" fontId="1" fillId="3" borderId="3" xfId="0" applyFont="1" applyFill="1" applyBorder="1" applyAlignment="1" applyProtection="1">
      <alignment horizontal="center"/>
    </xf>
    <xf numFmtId="0" fontId="6" fillId="3" borderId="38" xfId="0" applyFont="1" applyFill="1" applyBorder="1" applyAlignment="1" applyProtection="1">
      <alignment horizontal="center"/>
    </xf>
    <xf numFmtId="0" fontId="6" fillId="3" borderId="35" xfId="0" applyFont="1" applyFill="1" applyBorder="1" applyAlignment="1" applyProtection="1"/>
    <xf numFmtId="0" fontId="3" fillId="3" borderId="7" xfId="0" applyFont="1" applyFill="1" applyBorder="1" applyAlignment="1" applyProtection="1">
      <alignment horizontal="center"/>
    </xf>
    <xf numFmtId="0" fontId="3" fillId="3" borderId="36" xfId="0" applyFont="1" applyFill="1" applyBorder="1" applyAlignment="1" applyProtection="1"/>
    <xf numFmtId="2" fontId="1" fillId="3" borderId="16" xfId="0" applyNumberFormat="1" applyFont="1" applyFill="1" applyBorder="1" applyProtection="1"/>
    <xf numFmtId="0" fontId="2" fillId="0" borderId="14" xfId="0" applyFont="1" applyBorder="1" applyAlignment="1" applyProtection="1">
      <alignment horizontal="right"/>
      <protection locked="0"/>
    </xf>
    <xf numFmtId="0" fontId="2" fillId="0" borderId="16" xfId="0" applyFont="1" applyBorder="1" applyAlignment="1" applyProtection="1">
      <alignment horizontal="right"/>
      <protection locked="0"/>
    </xf>
    <xf numFmtId="14" fontId="2" fillId="0" borderId="16" xfId="0" applyNumberFormat="1" applyFont="1" applyBorder="1" applyAlignment="1" applyProtection="1">
      <alignment horizontal="right"/>
      <protection locked="0"/>
    </xf>
    <xf numFmtId="2" fontId="0" fillId="7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hidden="1"/>
    </xf>
    <xf numFmtId="0" fontId="5" fillId="3" borderId="2" xfId="0" applyFont="1" applyFill="1" applyBorder="1" applyAlignment="1" applyProtection="1">
      <alignment horizontal="center"/>
    </xf>
    <xf numFmtId="0" fontId="5" fillId="3" borderId="5" xfId="0" applyFont="1" applyFill="1" applyBorder="1" applyAlignment="1" applyProtection="1">
      <alignment horizontal="center"/>
    </xf>
    <xf numFmtId="0" fontId="5" fillId="3" borderId="3" xfId="0" applyFont="1" applyFill="1" applyBorder="1" applyAlignment="1" applyProtection="1">
      <alignment horizontal="center"/>
    </xf>
    <xf numFmtId="0" fontId="5" fillId="6" borderId="28" xfId="0" applyFont="1" applyFill="1" applyBorder="1" applyAlignment="1" applyProtection="1">
      <alignment horizontal="right"/>
    </xf>
    <xf numFmtId="0" fontId="5" fillId="6" borderId="27" xfId="0" applyFont="1" applyFill="1" applyBorder="1" applyAlignment="1" applyProtection="1">
      <alignment horizontal="right"/>
    </xf>
    <xf numFmtId="0" fontId="5" fillId="6" borderId="29" xfId="0" applyFont="1" applyFill="1" applyBorder="1" applyAlignment="1" applyProtection="1">
      <alignment horizontal="right"/>
    </xf>
    <xf numFmtId="0" fontId="4" fillId="4" borderId="25" xfId="0" applyFont="1" applyFill="1" applyBorder="1" applyAlignment="1" applyProtection="1">
      <alignment horizontal="center"/>
      <protection locked="0"/>
    </xf>
    <xf numFmtId="0" fontId="4" fillId="4" borderId="6" xfId="0" applyFont="1" applyFill="1" applyBorder="1" applyAlignment="1" applyProtection="1">
      <alignment horizontal="center"/>
      <protection locked="0"/>
    </xf>
    <xf numFmtId="0" fontId="4" fillId="4" borderId="26" xfId="0" applyFont="1" applyFill="1" applyBorder="1" applyAlignment="1" applyProtection="1">
      <alignment horizontal="center"/>
      <protection locked="0"/>
    </xf>
    <xf numFmtId="0" fontId="5" fillId="6" borderId="21" xfId="0" applyFont="1" applyFill="1" applyBorder="1" applyAlignment="1" applyProtection="1">
      <alignment horizontal="left"/>
    </xf>
    <xf numFmtId="0" fontId="5" fillId="6" borderId="27" xfId="0" applyFont="1" applyFill="1" applyBorder="1" applyAlignment="1" applyProtection="1">
      <alignment horizontal="left"/>
    </xf>
    <xf numFmtId="0" fontId="5" fillId="6" borderId="22" xfId="0" applyFont="1" applyFill="1" applyBorder="1" applyAlignment="1" applyProtection="1">
      <alignment horizontal="left"/>
    </xf>
    <xf numFmtId="0" fontId="0" fillId="3" borderId="15" xfId="0" applyFill="1" applyBorder="1" applyAlignment="1" applyProtection="1">
      <alignment horizontal="left"/>
    </xf>
    <xf numFmtId="0" fontId="0" fillId="3" borderId="3" xfId="0" applyFill="1" applyBorder="1" applyAlignment="1" applyProtection="1">
      <alignment horizontal="left"/>
    </xf>
    <xf numFmtId="0" fontId="2" fillId="3" borderId="15" xfId="0" applyFont="1" applyFill="1" applyBorder="1" applyAlignment="1" applyProtection="1">
      <alignment horizontal="left" vertical="top" wrapText="1"/>
    </xf>
    <xf numFmtId="0" fontId="2" fillId="3" borderId="3" xfId="0" applyFont="1" applyFill="1" applyBorder="1" applyAlignment="1" applyProtection="1">
      <alignment horizontal="left" vertical="top" wrapText="1"/>
    </xf>
    <xf numFmtId="0" fontId="2" fillId="3" borderId="15" xfId="0" applyFont="1" applyFill="1" applyBorder="1" applyAlignment="1" applyProtection="1">
      <alignment horizontal="right"/>
    </xf>
    <xf numFmtId="0" fontId="2" fillId="3" borderId="3" xfId="0" applyFont="1" applyFill="1" applyBorder="1" applyAlignment="1" applyProtection="1">
      <alignment horizontal="right"/>
    </xf>
    <xf numFmtId="0" fontId="0" fillId="5" borderId="18" xfId="0" applyFill="1" applyBorder="1" applyAlignment="1" applyProtection="1">
      <alignment horizontal="center"/>
    </xf>
    <xf numFmtId="0" fontId="0" fillId="5" borderId="19" xfId="0" applyFill="1" applyBorder="1" applyAlignment="1" applyProtection="1">
      <alignment horizontal="center"/>
    </xf>
    <xf numFmtId="0" fontId="0" fillId="5" borderId="20" xfId="0" applyFill="1" applyBorder="1" applyAlignment="1" applyProtection="1">
      <alignment horizontal="center"/>
    </xf>
    <xf numFmtId="0" fontId="1" fillId="3" borderId="8" xfId="0" applyFont="1" applyFill="1" applyBorder="1" applyAlignment="1" applyProtection="1">
      <alignment horizontal="center" wrapText="1"/>
    </xf>
    <xf numFmtId="0" fontId="1" fillId="3" borderId="9" xfId="0" applyFont="1" applyFill="1" applyBorder="1" applyAlignment="1" applyProtection="1">
      <alignment horizontal="center" wrapText="1"/>
    </xf>
    <xf numFmtId="0" fontId="0" fillId="3" borderId="6" xfId="0" applyFill="1" applyBorder="1" applyAlignment="1" applyProtection="1">
      <alignment horizontal="left"/>
    </xf>
    <xf numFmtId="0" fontId="0" fillId="3" borderId="4" xfId="0" applyFill="1" applyBorder="1" applyAlignment="1" applyProtection="1">
      <alignment horizontal="left"/>
    </xf>
    <xf numFmtId="0" fontId="0" fillId="3" borderId="5" xfId="0" applyFill="1" applyBorder="1" applyAlignment="1" applyProtection="1">
      <alignment horizontal="left"/>
    </xf>
    <xf numFmtId="0" fontId="0" fillId="3" borderId="15" xfId="0" applyFill="1" applyBorder="1" applyAlignment="1" applyProtection="1">
      <alignment horizontal="left" wrapText="1"/>
    </xf>
    <xf numFmtId="0" fontId="0" fillId="3" borderId="3" xfId="0" applyFill="1" applyBorder="1" applyAlignment="1" applyProtection="1">
      <alignment horizontal="left" wrapText="1"/>
    </xf>
    <xf numFmtId="0" fontId="0" fillId="3" borderId="21" xfId="0" applyFill="1" applyBorder="1" applyAlignment="1" applyProtection="1">
      <alignment horizontal="left" wrapText="1"/>
    </xf>
    <xf numFmtId="0" fontId="0" fillId="3" borderId="22" xfId="0" applyFill="1" applyBorder="1" applyAlignment="1" applyProtection="1">
      <alignment horizontal="left" wrapText="1"/>
    </xf>
    <xf numFmtId="0" fontId="0" fillId="3" borderId="15" xfId="0" applyFont="1" applyFill="1" applyBorder="1" applyAlignment="1" applyProtection="1">
      <alignment horizontal="center"/>
    </xf>
    <xf numFmtId="0" fontId="0" fillId="3" borderId="3" xfId="0" applyFont="1" applyFill="1" applyBorder="1" applyAlignment="1" applyProtection="1">
      <alignment horizontal="center"/>
    </xf>
    <xf numFmtId="0" fontId="10" fillId="0" borderId="2" xfId="0" applyNumberFormat="1" applyFont="1" applyBorder="1" applyAlignment="1" applyProtection="1">
      <alignment horizontal="left"/>
      <protection locked="0"/>
    </xf>
    <xf numFmtId="0" fontId="10" fillId="0" borderId="5" xfId="0" applyNumberFormat="1" applyFont="1" applyBorder="1" applyAlignment="1" applyProtection="1">
      <alignment horizontal="left"/>
      <protection locked="0"/>
    </xf>
    <xf numFmtId="0" fontId="10" fillId="0" borderId="3" xfId="0" applyNumberFormat="1" applyFont="1" applyBorder="1" applyAlignment="1" applyProtection="1">
      <alignment horizontal="left"/>
      <protection locked="0"/>
    </xf>
    <xf numFmtId="0" fontId="2" fillId="3" borderId="11" xfId="0" applyFont="1" applyFill="1" applyBorder="1" applyAlignment="1" applyProtection="1">
      <alignment horizontal="right"/>
    </xf>
    <xf numFmtId="0" fontId="2" fillId="3" borderId="12" xfId="0" applyFont="1" applyFill="1" applyBorder="1" applyAlignment="1" applyProtection="1">
      <alignment horizontal="right"/>
    </xf>
    <xf numFmtId="0" fontId="2" fillId="3" borderId="13" xfId="0" applyFont="1" applyFill="1" applyBorder="1" applyAlignment="1" applyProtection="1">
      <alignment horizontal="right"/>
    </xf>
    <xf numFmtId="0" fontId="2" fillId="3" borderId="2" xfId="0" applyFont="1" applyFill="1" applyBorder="1" applyAlignment="1" applyProtection="1">
      <alignment horizontal="right"/>
    </xf>
    <xf numFmtId="0" fontId="2" fillId="3" borderId="5" xfId="0" applyFont="1" applyFill="1" applyBorder="1" applyAlignment="1" applyProtection="1">
      <alignment horizontal="right"/>
    </xf>
    <xf numFmtId="0" fontId="0" fillId="3" borderId="32" xfId="0" applyFill="1" applyBorder="1" applyAlignment="1" applyProtection="1">
      <alignment horizontal="left"/>
    </xf>
    <xf numFmtId="0" fontId="0" fillId="3" borderId="33" xfId="0" applyFill="1" applyBorder="1" applyAlignment="1" applyProtection="1">
      <alignment horizontal="left"/>
    </xf>
    <xf numFmtId="0" fontId="0" fillId="3" borderId="34" xfId="0" applyFill="1" applyBorder="1" applyAlignment="1" applyProtection="1">
      <alignment horizontal="left"/>
    </xf>
    <xf numFmtId="0" fontId="12" fillId="0" borderId="30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left"/>
    </xf>
    <xf numFmtId="0" fontId="1" fillId="0" borderId="1" xfId="0" applyFont="1" applyBorder="1" applyAlignment="1" applyProtection="1">
      <alignment horizontal="left"/>
    </xf>
    <xf numFmtId="0" fontId="7" fillId="0" borderId="0" xfId="0" applyFont="1" applyAlignment="1" applyProtection="1">
      <alignment horizontal="left" wrapText="1"/>
    </xf>
    <xf numFmtId="0" fontId="2" fillId="3" borderId="10" xfId="0" applyFont="1" applyFill="1" applyBorder="1" applyAlignment="1" applyProtection="1">
      <alignment horizontal="center"/>
    </xf>
    <xf numFmtId="0" fontId="2" fillId="3" borderId="39" xfId="0" applyFont="1" applyFill="1" applyBorder="1" applyAlignment="1" applyProtection="1">
      <alignment horizontal="center"/>
    </xf>
    <xf numFmtId="0" fontId="9" fillId="0" borderId="11" xfId="0" applyNumberFormat="1" applyFont="1" applyBorder="1" applyAlignment="1" applyProtection="1">
      <alignment horizontal="left"/>
      <protection locked="0"/>
    </xf>
    <xf numFmtId="0" fontId="9" fillId="0" borderId="12" xfId="0" applyNumberFormat="1" applyFont="1" applyBorder="1" applyAlignment="1" applyProtection="1">
      <alignment horizontal="left"/>
      <protection locked="0"/>
    </xf>
    <xf numFmtId="0" fontId="9" fillId="0" borderId="13" xfId="0" applyNumberFormat="1" applyFont="1" applyBorder="1" applyAlignment="1" applyProtection="1">
      <alignment horizontal="left"/>
      <protection locked="0"/>
    </xf>
    <xf numFmtId="0" fontId="11" fillId="0" borderId="2" xfId="0" applyNumberFormat="1" applyFont="1" applyBorder="1" applyAlignment="1" applyProtection="1">
      <alignment horizontal="left"/>
      <protection locked="0"/>
    </xf>
    <xf numFmtId="0" fontId="11" fillId="0" borderId="5" xfId="0" applyNumberFormat="1" applyFont="1" applyBorder="1" applyAlignment="1" applyProtection="1">
      <alignment horizontal="left"/>
      <protection locked="0"/>
    </xf>
    <xf numFmtId="0" fontId="11" fillId="0" borderId="3" xfId="0" applyNumberFormat="1" applyFont="1" applyBorder="1" applyAlignment="1" applyProtection="1">
      <alignment horizontal="left"/>
      <protection locked="0"/>
    </xf>
    <xf numFmtId="0" fontId="1" fillId="3" borderId="15" xfId="0" applyFont="1" applyFill="1" applyBorder="1" applyAlignment="1" applyProtection="1">
      <alignment horizontal="left"/>
    </xf>
    <xf numFmtId="0" fontId="1" fillId="3" borderId="3" xfId="0" applyFont="1" applyFill="1" applyBorder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777777"/>
      <color rgb="FF5F5F5F"/>
      <color rgb="FFC0C0C0"/>
      <color rgb="FFD8D8D8"/>
      <color rgb="FFEAEAE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857250</xdr:colOff>
      <xdr:row>9</xdr:row>
      <xdr:rowOff>107155</xdr:rowOff>
    </xdr:from>
    <xdr:to>
      <xdr:col>3</xdr:col>
      <xdr:colOff>1035844</xdr:colOff>
      <xdr:row>9</xdr:row>
      <xdr:rowOff>369093</xdr:rowOff>
    </xdr:to>
    <xdr:cxnSp macro="">
      <xdr:nvCxnSpPr>
        <xdr:cNvPr id="5" name="Straight Connector 4"/>
        <xdr:cNvCxnSpPr/>
      </xdr:nvCxnSpPr>
      <xdr:spPr>
        <a:xfrm rot="16200000" flipH="1">
          <a:off x="2553891" y="2125265"/>
          <a:ext cx="261938" cy="17859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XES1048544"/>
  <sheetViews>
    <sheetView showGridLines="0" tabSelected="1" showWhiteSpace="0" view="pageBreakPreview" topLeftCell="C7" zoomScaleNormal="80" zoomScaleSheetLayoutView="100" zoomScalePageLayoutView="40" workbookViewId="0">
      <selection activeCell="D22" sqref="D22:E22"/>
    </sheetView>
  </sheetViews>
  <sheetFormatPr defaultRowHeight="15"/>
  <cols>
    <col min="1" max="1" width="8.28515625" style="14" customWidth="1"/>
    <col min="2" max="2" width="10.5703125" style="14" customWidth="1"/>
    <col min="3" max="3" width="7.28515625" style="14" customWidth="1"/>
    <col min="4" max="4" width="18.7109375" style="14" customWidth="1"/>
    <col min="5" max="5" width="10.85546875" style="14" customWidth="1"/>
    <col min="6" max="6" width="9.140625" style="14"/>
    <col min="7" max="15" width="13.28515625" style="14" customWidth="1"/>
    <col min="16" max="16" width="13.7109375" style="14" customWidth="1"/>
    <col min="17" max="17" width="13" style="14" customWidth="1"/>
    <col min="18" max="22" width="9.140625" style="14"/>
    <col min="23" max="23" width="9.140625" style="14" customWidth="1"/>
    <col min="24" max="24" width="10" style="14" bestFit="1" customWidth="1"/>
    <col min="25" max="16384" width="9.140625" style="14"/>
  </cols>
  <sheetData>
    <row r="2" spans="1:22 16373:16373" ht="27" thickBot="1"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</row>
    <row r="3" spans="1:22 16373:16373" ht="18" customHeight="1">
      <c r="D3" s="32" t="s">
        <v>28</v>
      </c>
      <c r="E3" s="108" t="s">
        <v>61</v>
      </c>
      <c r="F3" s="109"/>
      <c r="G3" s="109"/>
      <c r="H3" s="109"/>
      <c r="I3" s="109"/>
      <c r="J3" s="109"/>
      <c r="K3" s="110"/>
      <c r="L3" s="94" t="s">
        <v>34</v>
      </c>
      <c r="M3" s="95"/>
      <c r="N3" s="95"/>
      <c r="O3" s="95"/>
      <c r="P3" s="96"/>
      <c r="Q3" s="54" t="s">
        <v>62</v>
      </c>
      <c r="S3" s="1"/>
      <c r="T3" s="1"/>
      <c r="U3" s="1"/>
      <c r="V3" s="1"/>
    </row>
    <row r="4" spans="1:22 16373:16373" ht="18" customHeight="1">
      <c r="D4" s="33" t="s">
        <v>29</v>
      </c>
      <c r="E4" s="111"/>
      <c r="F4" s="112"/>
      <c r="G4" s="112"/>
      <c r="H4" s="112"/>
      <c r="I4" s="112"/>
      <c r="J4" s="112"/>
      <c r="K4" s="113"/>
      <c r="L4" s="97" t="s">
        <v>31</v>
      </c>
      <c r="M4" s="98"/>
      <c r="N4" s="98"/>
      <c r="O4" s="98"/>
      <c r="P4" s="76"/>
      <c r="Q4" s="55" t="s">
        <v>33</v>
      </c>
      <c r="S4" s="1"/>
      <c r="T4" s="1"/>
      <c r="U4" s="1"/>
      <c r="V4" s="1"/>
      <c r="XES4" s="14">
        <v>12</v>
      </c>
    </row>
    <row r="5" spans="1:22 16373:16373" ht="18" customHeight="1">
      <c r="D5" s="33" t="s">
        <v>30</v>
      </c>
      <c r="E5" s="91" t="s">
        <v>32</v>
      </c>
      <c r="F5" s="92"/>
      <c r="G5" s="92"/>
      <c r="H5" s="92"/>
      <c r="I5" s="92"/>
      <c r="J5" s="92"/>
      <c r="K5" s="93"/>
      <c r="L5" s="97" t="s">
        <v>35</v>
      </c>
      <c r="M5" s="98"/>
      <c r="N5" s="98"/>
      <c r="O5" s="98"/>
      <c r="P5" s="76"/>
      <c r="Q5" s="56" t="s">
        <v>45</v>
      </c>
      <c r="S5" s="1"/>
      <c r="T5" s="1"/>
      <c r="U5" s="1"/>
      <c r="V5" s="1"/>
    </row>
    <row r="6" spans="1:22 16373:16373" ht="18" customHeight="1">
      <c r="D6" s="34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5"/>
    </row>
    <row r="7" spans="1:22 16373:16373" ht="18" customHeight="1" thickBot="1">
      <c r="A7" s="46"/>
      <c r="D7" s="68" t="s">
        <v>3</v>
      </c>
      <c r="E7" s="69"/>
      <c r="F7" s="69"/>
      <c r="G7" s="69"/>
      <c r="H7" s="69"/>
      <c r="I7" s="69"/>
      <c r="J7" s="70"/>
      <c r="K7" s="62" t="s">
        <v>19</v>
      </c>
      <c r="L7" s="63"/>
      <c r="M7" s="63"/>
      <c r="N7" s="63"/>
      <c r="O7" s="63"/>
      <c r="P7" s="63"/>
      <c r="Q7" s="64"/>
      <c r="S7" s="59" t="s">
        <v>39</v>
      </c>
      <c r="T7" s="60"/>
      <c r="U7" s="60"/>
      <c r="V7" s="61"/>
    </row>
    <row r="8" spans="1:22 16373:16373" ht="18" customHeight="1">
      <c r="D8" s="65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7"/>
      <c r="S8" s="11"/>
      <c r="T8" s="11"/>
      <c r="U8" s="11"/>
      <c r="V8" s="11"/>
    </row>
    <row r="9" spans="1:22 16373:16373" ht="18" customHeight="1">
      <c r="A9" s="5"/>
      <c r="B9" s="5"/>
      <c r="C9" s="5"/>
      <c r="D9" s="75" t="s">
        <v>40</v>
      </c>
      <c r="E9" s="76"/>
      <c r="F9" s="10"/>
      <c r="G9" s="6">
        <v>1</v>
      </c>
      <c r="H9" s="6">
        <v>2</v>
      </c>
      <c r="I9" s="6">
        <v>3</v>
      </c>
      <c r="J9" s="6">
        <v>4</v>
      </c>
      <c r="K9" s="6">
        <v>5</v>
      </c>
      <c r="L9" s="6">
        <v>6</v>
      </c>
      <c r="M9" s="6">
        <v>7</v>
      </c>
      <c r="N9" s="6">
        <v>8</v>
      </c>
      <c r="O9" s="6">
        <v>9</v>
      </c>
      <c r="P9" s="80" t="s">
        <v>38</v>
      </c>
      <c r="Q9" s="77"/>
      <c r="S9" s="11"/>
      <c r="T9" s="11"/>
      <c r="U9" s="11"/>
      <c r="V9" s="11"/>
    </row>
    <row r="10" spans="1:22 16373:16373" ht="35.1" customHeight="1">
      <c r="A10" s="5"/>
      <c r="B10" s="23"/>
      <c r="C10" s="5"/>
      <c r="D10" s="73" t="s">
        <v>60</v>
      </c>
      <c r="E10" s="74"/>
      <c r="F10" s="8"/>
      <c r="G10" s="9" t="s">
        <v>12</v>
      </c>
      <c r="H10" s="9" t="s">
        <v>8</v>
      </c>
      <c r="I10" s="9" t="s">
        <v>9</v>
      </c>
      <c r="J10" s="9" t="s">
        <v>10</v>
      </c>
      <c r="K10" s="9" t="s">
        <v>11</v>
      </c>
      <c r="L10" s="9" t="s">
        <v>10</v>
      </c>
      <c r="M10" s="9" t="s">
        <v>10</v>
      </c>
      <c r="N10" s="9" t="s">
        <v>10</v>
      </c>
      <c r="O10" s="9" t="s">
        <v>10</v>
      </c>
      <c r="P10" s="81"/>
      <c r="Q10" s="78"/>
      <c r="S10" s="11"/>
      <c r="T10" s="57"/>
      <c r="U10" s="11"/>
      <c r="V10" s="11"/>
    </row>
    <row r="11" spans="1:22 16373:16373" ht="18" customHeight="1">
      <c r="A11" s="5"/>
      <c r="B11" s="5"/>
      <c r="C11" s="5"/>
      <c r="D11" s="71" t="s">
        <v>26</v>
      </c>
      <c r="E11" s="72"/>
      <c r="F11" s="8"/>
      <c r="G11" s="7">
        <v>0.05</v>
      </c>
      <c r="H11" s="7">
        <v>0.1</v>
      </c>
      <c r="I11" s="7">
        <v>0.1</v>
      </c>
      <c r="J11" s="7">
        <v>0.15</v>
      </c>
      <c r="K11" s="7">
        <v>0.25</v>
      </c>
      <c r="L11" s="7">
        <v>0.3</v>
      </c>
      <c r="M11" s="7">
        <v>0.6</v>
      </c>
      <c r="N11" s="7">
        <v>0.8</v>
      </c>
      <c r="O11" s="7">
        <v>1</v>
      </c>
      <c r="P11" s="7"/>
      <c r="Q11" s="79"/>
      <c r="S11" s="11"/>
      <c r="T11" s="11"/>
      <c r="U11" s="11"/>
      <c r="V11" s="11"/>
    </row>
    <row r="12" spans="1:22 16373:16373" ht="18" customHeight="1" thickBot="1">
      <c r="A12" s="23"/>
      <c r="B12" s="45"/>
      <c r="C12" s="47"/>
      <c r="D12" s="100" t="s">
        <v>7</v>
      </c>
      <c r="E12" s="101"/>
      <c r="F12" s="6" t="s">
        <v>16</v>
      </c>
      <c r="G12" s="11">
        <v>0</v>
      </c>
      <c r="H12" s="11">
        <v>2000</v>
      </c>
      <c r="I12" s="11">
        <v>0</v>
      </c>
      <c r="J12" s="11">
        <v>200000</v>
      </c>
      <c r="K12" s="11">
        <v>0</v>
      </c>
      <c r="L12" s="11"/>
      <c r="M12" s="11"/>
      <c r="N12" s="11"/>
      <c r="O12" s="11"/>
      <c r="P12" s="17">
        <f>SUM(G12:O12)</f>
        <v>202000</v>
      </c>
      <c r="Q12" s="36" t="s">
        <v>16</v>
      </c>
      <c r="S12" s="11"/>
      <c r="T12" s="11"/>
      <c r="U12" s="11"/>
      <c r="V12" s="11"/>
    </row>
    <row r="13" spans="1:22 16373:16373" ht="18" customHeight="1">
      <c r="A13" s="46"/>
      <c r="B13" s="106" t="s">
        <v>37</v>
      </c>
      <c r="C13" s="107"/>
      <c r="D13" s="99" t="s">
        <v>27</v>
      </c>
      <c r="E13" s="99"/>
      <c r="F13" s="48"/>
      <c r="G13" s="22">
        <v>41916</v>
      </c>
      <c r="H13" s="13"/>
      <c r="I13" s="13"/>
      <c r="J13" s="13"/>
      <c r="K13" s="13"/>
      <c r="L13" s="13"/>
      <c r="M13" s="13"/>
      <c r="N13" s="13"/>
      <c r="O13" s="13"/>
      <c r="P13" s="17"/>
      <c r="Q13" s="36"/>
      <c r="S13" s="11"/>
      <c r="T13" s="11"/>
      <c r="U13" s="11"/>
      <c r="V13" s="11"/>
    </row>
    <row r="14" spans="1:22 16373:16373" ht="18" customHeight="1">
      <c r="A14" s="46"/>
      <c r="B14" s="49" t="s">
        <v>5</v>
      </c>
      <c r="C14" s="51" t="s">
        <v>58</v>
      </c>
      <c r="D14" s="82" t="s">
        <v>0</v>
      </c>
      <c r="E14" s="83"/>
      <c r="F14" s="6" t="s">
        <v>6</v>
      </c>
      <c r="G14" s="11">
        <v>500</v>
      </c>
      <c r="H14" s="11"/>
      <c r="I14" s="11"/>
      <c r="J14" s="11">
        <v>25000</v>
      </c>
      <c r="K14" s="11"/>
      <c r="L14" s="11"/>
      <c r="M14" s="11"/>
      <c r="N14" s="11"/>
      <c r="O14" s="11"/>
      <c r="P14" s="17">
        <f t="shared" ref="P14:P19" si="0">SUM(G14:O14)</f>
        <v>25500</v>
      </c>
      <c r="Q14" s="36" t="s">
        <v>6</v>
      </c>
      <c r="S14" s="11"/>
      <c r="T14" s="11"/>
      <c r="U14" s="11"/>
      <c r="V14" s="11"/>
    </row>
    <row r="15" spans="1:22 16373:16373" ht="18" customHeight="1" thickBot="1">
      <c r="A15" s="46"/>
      <c r="B15" s="50" t="s">
        <v>13</v>
      </c>
      <c r="C15" s="52" t="s">
        <v>58</v>
      </c>
      <c r="D15" s="84" t="s">
        <v>1</v>
      </c>
      <c r="E15" s="72"/>
      <c r="F15" s="6" t="s">
        <v>17</v>
      </c>
      <c r="G15" s="11">
        <v>0</v>
      </c>
      <c r="H15" s="11"/>
      <c r="I15" s="11"/>
      <c r="J15" s="11">
        <v>300</v>
      </c>
      <c r="K15" s="11"/>
      <c r="L15" s="11"/>
      <c r="M15" s="11"/>
      <c r="N15" s="11"/>
      <c r="O15" s="11"/>
      <c r="P15" s="17">
        <f t="shared" si="0"/>
        <v>300</v>
      </c>
      <c r="Q15" s="36" t="s">
        <v>17</v>
      </c>
      <c r="S15" s="11"/>
      <c r="T15" s="11"/>
      <c r="U15" s="11"/>
      <c r="V15" s="11"/>
    </row>
    <row r="16" spans="1:22 16373:16373" ht="18" customHeight="1">
      <c r="A16" s="5"/>
      <c r="B16" s="5"/>
      <c r="C16" s="5"/>
      <c r="D16" s="71" t="s">
        <v>14</v>
      </c>
      <c r="E16" s="72"/>
      <c r="F16" s="15" t="s">
        <v>42</v>
      </c>
      <c r="G16" s="17">
        <f>G12+G14+G15</f>
        <v>500</v>
      </c>
      <c r="H16" s="17">
        <f>H12+H14+H15</f>
        <v>2000</v>
      </c>
      <c r="I16" s="17">
        <f t="shared" ref="I16:O16" si="1">I12+I14+I15</f>
        <v>0</v>
      </c>
      <c r="J16" s="17">
        <f t="shared" si="1"/>
        <v>225300</v>
      </c>
      <c r="K16" s="17">
        <f t="shared" si="1"/>
        <v>0</v>
      </c>
      <c r="L16" s="17">
        <f t="shared" si="1"/>
        <v>0</v>
      </c>
      <c r="M16" s="17">
        <f t="shared" si="1"/>
        <v>0</v>
      </c>
      <c r="N16" s="17">
        <f t="shared" si="1"/>
        <v>0</v>
      </c>
      <c r="O16" s="17">
        <f t="shared" si="1"/>
        <v>0</v>
      </c>
      <c r="P16" s="17">
        <f>SUM(G16:O16)</f>
        <v>227800</v>
      </c>
      <c r="Q16" s="37" t="s">
        <v>42</v>
      </c>
      <c r="S16" s="11"/>
      <c r="T16" s="11"/>
      <c r="U16" s="11"/>
      <c r="V16" s="11"/>
    </row>
    <row r="17" spans="1:24" ht="18" customHeight="1">
      <c r="A17" s="5"/>
      <c r="B17" s="5"/>
      <c r="C17" s="5"/>
      <c r="D17" s="71" t="s">
        <v>2</v>
      </c>
      <c r="E17" s="72"/>
      <c r="F17" s="6" t="s">
        <v>18</v>
      </c>
      <c r="G17" s="11">
        <v>0</v>
      </c>
      <c r="H17" s="11"/>
      <c r="I17" s="11"/>
      <c r="J17" s="11">
        <v>12</v>
      </c>
      <c r="K17" s="11"/>
      <c r="L17" s="11"/>
      <c r="M17" s="11"/>
      <c r="N17" s="11"/>
      <c r="O17" s="11"/>
      <c r="P17" s="17">
        <f t="shared" si="0"/>
        <v>12</v>
      </c>
      <c r="Q17" s="38" t="s">
        <v>18</v>
      </c>
      <c r="S17" s="11"/>
      <c r="T17" s="11"/>
      <c r="U17" s="11"/>
      <c r="V17" s="11"/>
    </row>
    <row r="18" spans="1:24" ht="32.1" customHeight="1">
      <c r="A18" s="5"/>
      <c r="B18" s="5"/>
      <c r="C18" s="5"/>
      <c r="D18" s="85" t="s">
        <v>15</v>
      </c>
      <c r="E18" s="86"/>
      <c r="F18" s="16" t="s">
        <v>41</v>
      </c>
      <c r="G18" s="17">
        <f>IF(G17&lt;G16,G16-G17,0)</f>
        <v>500</v>
      </c>
      <c r="H18" s="17">
        <f t="shared" ref="H18:O18" si="2">H16-H17</f>
        <v>2000</v>
      </c>
      <c r="I18" s="17">
        <f t="shared" si="2"/>
        <v>0</v>
      </c>
      <c r="J18" s="17">
        <f t="shared" si="2"/>
        <v>225288</v>
      </c>
      <c r="K18" s="17">
        <f t="shared" si="2"/>
        <v>0</v>
      </c>
      <c r="L18" s="17">
        <f t="shared" si="2"/>
        <v>0</v>
      </c>
      <c r="M18" s="17">
        <f t="shared" si="2"/>
        <v>0</v>
      </c>
      <c r="N18" s="17">
        <f t="shared" ref="N18" si="3">N16-N17</f>
        <v>0</v>
      </c>
      <c r="O18" s="17">
        <f t="shared" si="2"/>
        <v>0</v>
      </c>
      <c r="P18" s="17">
        <f t="shared" si="0"/>
        <v>227788</v>
      </c>
      <c r="Q18" s="39" t="s">
        <v>41</v>
      </c>
      <c r="S18" s="11"/>
      <c r="T18" s="11"/>
      <c r="U18" s="11"/>
      <c r="V18" s="11"/>
    </row>
    <row r="19" spans="1:24" ht="18" customHeight="1">
      <c r="A19" s="5"/>
      <c r="B19" s="5"/>
      <c r="C19" s="5"/>
      <c r="D19" s="71" t="s">
        <v>4</v>
      </c>
      <c r="E19" s="72"/>
      <c r="F19" s="6" t="s">
        <v>21</v>
      </c>
      <c r="G19" s="17">
        <f>IF(G18&gt;0,(IF(G18&gt;=G15,G15*G11/2,G18*G11/2)),0)+IF(G18&gt;G15,((G18-G15)*G11),0)</f>
        <v>25</v>
      </c>
      <c r="H19" s="17">
        <f t="shared" ref="H19:O19" si="4">IF(H18&gt;0,(IF(H18&gt;=H15,H15*H11/2,H18*H11/2)),0)+IF(H18&gt;H15,((H18-H15)*H11),0)</f>
        <v>200</v>
      </c>
      <c r="I19" s="17">
        <f t="shared" si="4"/>
        <v>0</v>
      </c>
      <c r="J19" s="17">
        <f t="shared" si="4"/>
        <v>33770.699999999997</v>
      </c>
      <c r="K19" s="17">
        <f t="shared" si="4"/>
        <v>0</v>
      </c>
      <c r="L19" s="17">
        <f t="shared" si="4"/>
        <v>0</v>
      </c>
      <c r="M19" s="17">
        <f t="shared" si="4"/>
        <v>0</v>
      </c>
      <c r="N19" s="17">
        <f t="shared" ref="N19" si="5">IF(N18&gt;0,(IF(N18&gt;=N15,N15*N11/2,N18*N11/2)),0)+IF(N18&gt;N15,((N18-N15)*N11),0)</f>
        <v>0</v>
      </c>
      <c r="O19" s="17">
        <f t="shared" si="4"/>
        <v>0</v>
      </c>
      <c r="P19" s="17">
        <f t="shared" si="0"/>
        <v>33995.699999999997</v>
      </c>
      <c r="Q19" s="36" t="s">
        <v>21</v>
      </c>
      <c r="S19" s="11"/>
      <c r="T19" s="11"/>
      <c r="U19" s="11"/>
      <c r="V19" s="11"/>
    </row>
    <row r="20" spans="1:24" ht="18" customHeight="1">
      <c r="A20" s="5"/>
      <c r="B20" s="5"/>
      <c r="C20" s="5"/>
      <c r="D20" s="71" t="s">
        <v>20</v>
      </c>
      <c r="E20" s="72"/>
      <c r="F20" s="6" t="s">
        <v>22</v>
      </c>
      <c r="G20" s="44" t="s">
        <v>36</v>
      </c>
      <c r="H20" s="43" t="s">
        <v>36</v>
      </c>
      <c r="I20" s="18" t="s">
        <v>36</v>
      </c>
      <c r="J20" s="19">
        <f>IF(J14&gt;=0,J14*20%,0)+IF(J15&gt;=0,J15*10%,0)</f>
        <v>5030</v>
      </c>
      <c r="K20" s="18" t="s">
        <v>36</v>
      </c>
      <c r="L20" s="19">
        <f t="shared" ref="L20:M20" si="6">IF(L14&gt;=0,L14*20%,0)+IF(L15&gt;=0,L15*10%,0)</f>
        <v>0</v>
      </c>
      <c r="M20" s="19">
        <f t="shared" si="6"/>
        <v>0</v>
      </c>
      <c r="N20" s="58">
        <v>0</v>
      </c>
      <c r="O20" s="18" t="s">
        <v>36</v>
      </c>
      <c r="P20" s="17">
        <f>J20+L20+M20+N20</f>
        <v>5030</v>
      </c>
      <c r="Q20" s="36" t="s">
        <v>22</v>
      </c>
      <c r="S20" s="11"/>
      <c r="T20" s="11"/>
      <c r="U20" s="11"/>
      <c r="V20" s="11"/>
      <c r="X20" s="4"/>
    </row>
    <row r="21" spans="1:24" ht="18" customHeight="1">
      <c r="A21" s="5"/>
      <c r="B21" s="5"/>
      <c r="C21" s="5"/>
      <c r="D21" s="114" t="s">
        <v>23</v>
      </c>
      <c r="E21" s="115"/>
      <c r="F21" s="6" t="s">
        <v>24</v>
      </c>
      <c r="G21" s="20">
        <f>G19</f>
        <v>25</v>
      </c>
      <c r="H21" s="20">
        <f t="shared" ref="H21:I21" si="7">H19</f>
        <v>200</v>
      </c>
      <c r="I21" s="20">
        <f t="shared" si="7"/>
        <v>0</v>
      </c>
      <c r="J21" s="20">
        <f t="shared" ref="J21:N21" si="8">J19+J20</f>
        <v>38800.699999999997</v>
      </c>
      <c r="K21" s="20">
        <f>K19</f>
        <v>0</v>
      </c>
      <c r="L21" s="20">
        <f>L19+L20</f>
        <v>0</v>
      </c>
      <c r="M21" s="20">
        <f t="shared" si="8"/>
        <v>0</v>
      </c>
      <c r="N21" s="20">
        <f t="shared" si="8"/>
        <v>0</v>
      </c>
      <c r="O21" s="20">
        <f>O19</f>
        <v>0</v>
      </c>
      <c r="P21" s="17">
        <f>SUM(G21:O21)</f>
        <v>39025.699999999997</v>
      </c>
      <c r="Q21" s="36" t="s">
        <v>24</v>
      </c>
      <c r="S21" s="11"/>
      <c r="T21" s="11"/>
      <c r="U21" s="11"/>
      <c r="V21" s="11"/>
    </row>
    <row r="22" spans="1:24" ht="18" customHeight="1">
      <c r="A22" s="5"/>
      <c r="B22" s="5"/>
      <c r="C22" s="5"/>
      <c r="D22" s="114" t="s">
        <v>25</v>
      </c>
      <c r="E22" s="115"/>
      <c r="F22" s="6"/>
      <c r="G22" s="21">
        <f>G18-G21</f>
        <v>475</v>
      </c>
      <c r="H22" s="21">
        <f t="shared" ref="H22:O22" si="9">H18-H21</f>
        <v>1800</v>
      </c>
      <c r="I22" s="21">
        <f t="shared" si="9"/>
        <v>0</v>
      </c>
      <c r="J22" s="21">
        <f t="shared" si="9"/>
        <v>186487.3</v>
      </c>
      <c r="K22" s="21">
        <f t="shared" si="9"/>
        <v>0</v>
      </c>
      <c r="L22" s="21">
        <f t="shared" si="9"/>
        <v>0</v>
      </c>
      <c r="M22" s="21">
        <f t="shared" si="9"/>
        <v>0</v>
      </c>
      <c r="N22" s="21">
        <f t="shared" ref="N22" si="10">N18-N21</f>
        <v>0</v>
      </c>
      <c r="O22" s="21">
        <f t="shared" si="9"/>
        <v>0</v>
      </c>
      <c r="P22" s="17">
        <f>SUM(G22:O22)</f>
        <v>188762.3</v>
      </c>
      <c r="Q22" s="38"/>
      <c r="S22" s="11"/>
      <c r="T22" s="11"/>
      <c r="U22" s="11"/>
      <c r="V22" s="11"/>
      <c r="X22" s="4"/>
    </row>
    <row r="23" spans="1:24" ht="18" customHeight="1">
      <c r="A23" s="5"/>
      <c r="B23" s="5"/>
      <c r="C23" s="5"/>
      <c r="D23" s="89"/>
      <c r="E23" s="90"/>
      <c r="F23" s="6"/>
      <c r="G23" s="21"/>
      <c r="H23" s="21"/>
      <c r="I23" s="21"/>
      <c r="J23" s="21"/>
      <c r="K23" s="21"/>
      <c r="L23" s="21"/>
      <c r="M23" s="21"/>
      <c r="N23" s="21"/>
      <c r="O23" s="21"/>
      <c r="P23" s="17"/>
      <c r="Q23" s="53"/>
      <c r="S23" s="11"/>
      <c r="T23" s="11"/>
      <c r="U23" s="11"/>
      <c r="V23" s="11"/>
    </row>
    <row r="24" spans="1:24" ht="32.1" customHeight="1" thickBot="1">
      <c r="A24" s="5"/>
      <c r="B24" s="5"/>
      <c r="C24" s="5"/>
      <c r="D24" s="87" t="s">
        <v>59</v>
      </c>
      <c r="E24" s="88"/>
      <c r="F24" s="40"/>
      <c r="G24" s="41">
        <f>IF(G17&gt;=G16,G17-G16, 0)</f>
        <v>0</v>
      </c>
      <c r="H24" s="41">
        <f t="shared" ref="H24:O24" si="11">IF(H17&gt;=H16,H17-H16, 0)</f>
        <v>0</v>
      </c>
      <c r="I24" s="41">
        <f t="shared" si="11"/>
        <v>0</v>
      </c>
      <c r="J24" s="41">
        <f t="shared" si="11"/>
        <v>0</v>
      </c>
      <c r="K24" s="41">
        <f t="shared" si="11"/>
        <v>0</v>
      </c>
      <c r="L24" s="41">
        <f t="shared" si="11"/>
        <v>0</v>
      </c>
      <c r="M24" s="41">
        <f t="shared" si="11"/>
        <v>0</v>
      </c>
      <c r="N24" s="41">
        <f t="shared" si="11"/>
        <v>0</v>
      </c>
      <c r="O24" s="41">
        <f t="shared" si="11"/>
        <v>0</v>
      </c>
      <c r="P24" s="41">
        <f>SUM(G24:O24)</f>
        <v>0</v>
      </c>
      <c r="Q24" s="42"/>
      <c r="S24" s="11"/>
      <c r="T24" s="11"/>
      <c r="U24" s="11"/>
      <c r="V24" s="11"/>
    </row>
    <row r="25" spans="1:24">
      <c r="A25" s="5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"/>
      <c r="Q25" s="1"/>
      <c r="S25" s="1"/>
      <c r="T25" s="1"/>
      <c r="U25" s="1"/>
      <c r="V25" s="1"/>
      <c r="X25" s="4"/>
    </row>
    <row r="26" spans="1:24" ht="18" customHeight="1">
      <c r="D26" s="24" t="s">
        <v>43</v>
      </c>
      <c r="E26" s="105" t="s">
        <v>44</v>
      </c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5"/>
    </row>
    <row r="27" spans="1:24" ht="18" customHeight="1">
      <c r="D27" s="24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</row>
    <row r="28" spans="1:24" ht="18" customHeight="1">
      <c r="X28" s="2"/>
    </row>
    <row r="29" spans="1:24" ht="18" customHeight="1">
      <c r="C29" s="104" t="s">
        <v>47</v>
      </c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29"/>
    </row>
    <row r="30" spans="1:24" ht="18" customHeight="1">
      <c r="C30" s="28" t="s">
        <v>55</v>
      </c>
      <c r="D30" s="104" t="s">
        <v>46</v>
      </c>
      <c r="E30" s="104"/>
      <c r="F30" s="104"/>
      <c r="G30" s="104"/>
      <c r="H30" s="104"/>
      <c r="I30" s="104"/>
      <c r="J30" s="104"/>
      <c r="K30" s="104"/>
      <c r="L30" s="104"/>
      <c r="M30" s="104"/>
      <c r="N30" s="29"/>
    </row>
    <row r="31" spans="1:24" ht="18" customHeight="1">
      <c r="C31" s="27">
        <v>1</v>
      </c>
      <c r="D31" s="103" t="s">
        <v>48</v>
      </c>
      <c r="E31" s="103"/>
      <c r="F31" s="103"/>
      <c r="G31" s="103"/>
      <c r="H31" s="103"/>
      <c r="I31" s="103"/>
      <c r="J31" s="103"/>
      <c r="K31" s="103"/>
      <c r="L31" s="103"/>
      <c r="M31" s="103"/>
      <c r="N31" s="30"/>
    </row>
    <row r="32" spans="1:24" ht="18" customHeight="1">
      <c r="C32" s="27">
        <v>2</v>
      </c>
      <c r="D32" s="103" t="s">
        <v>49</v>
      </c>
      <c r="E32" s="103"/>
      <c r="F32" s="103"/>
      <c r="G32" s="103"/>
      <c r="H32" s="103"/>
      <c r="I32" s="103"/>
      <c r="J32" s="103"/>
      <c r="K32" s="103"/>
      <c r="L32" s="103"/>
      <c r="M32" s="103"/>
      <c r="N32" s="30"/>
    </row>
    <row r="33" spans="3:23" ht="18" customHeight="1">
      <c r="C33" s="27">
        <v>3</v>
      </c>
      <c r="D33" s="103" t="s">
        <v>50</v>
      </c>
      <c r="E33" s="103"/>
      <c r="F33" s="103"/>
      <c r="G33" s="103"/>
      <c r="H33" s="103"/>
      <c r="I33" s="103"/>
      <c r="J33" s="103"/>
      <c r="K33" s="103"/>
      <c r="L33" s="103"/>
      <c r="M33" s="103"/>
      <c r="N33" s="30"/>
      <c r="R33" s="4"/>
    </row>
    <row r="34" spans="3:23" ht="18" customHeight="1">
      <c r="C34" s="27">
        <v>4</v>
      </c>
      <c r="D34" s="103" t="s">
        <v>56</v>
      </c>
      <c r="E34" s="103"/>
      <c r="F34" s="103"/>
      <c r="G34" s="103"/>
      <c r="H34" s="103"/>
      <c r="I34" s="103"/>
      <c r="J34" s="103"/>
      <c r="K34" s="103"/>
      <c r="L34" s="103"/>
      <c r="M34" s="103"/>
      <c r="N34" s="30"/>
      <c r="O34" s="26"/>
      <c r="P34" s="26"/>
      <c r="Q34" s="26"/>
      <c r="R34" s="26"/>
      <c r="S34" s="26"/>
      <c r="T34" s="26"/>
      <c r="U34" s="26"/>
      <c r="V34" s="26"/>
      <c r="W34" s="26"/>
    </row>
    <row r="35" spans="3:23" ht="18" customHeight="1">
      <c r="C35" s="27">
        <v>5</v>
      </c>
      <c r="D35" s="103" t="s">
        <v>51</v>
      </c>
      <c r="E35" s="103"/>
      <c r="F35" s="103"/>
      <c r="G35" s="103"/>
      <c r="H35" s="103"/>
      <c r="I35" s="103"/>
      <c r="J35" s="103"/>
      <c r="K35" s="103"/>
      <c r="L35" s="103"/>
      <c r="M35" s="103"/>
      <c r="N35" s="30"/>
    </row>
    <row r="36" spans="3:23" ht="18" customHeight="1">
      <c r="C36" s="27">
        <v>6</v>
      </c>
      <c r="D36" s="103" t="s">
        <v>52</v>
      </c>
      <c r="E36" s="103"/>
      <c r="F36" s="103"/>
      <c r="G36" s="103"/>
      <c r="H36" s="103"/>
      <c r="I36" s="103"/>
      <c r="J36" s="103"/>
      <c r="K36" s="103"/>
      <c r="L36" s="103"/>
      <c r="M36" s="103"/>
      <c r="N36" s="30"/>
    </row>
    <row r="37" spans="3:23" ht="18" customHeight="1">
      <c r="C37" s="27">
        <v>7</v>
      </c>
      <c r="D37" s="103" t="s">
        <v>53</v>
      </c>
      <c r="E37" s="103"/>
      <c r="F37" s="103"/>
      <c r="G37" s="103"/>
      <c r="H37" s="103"/>
      <c r="I37" s="103"/>
      <c r="J37" s="103"/>
      <c r="K37" s="103"/>
      <c r="L37" s="103"/>
      <c r="M37" s="103"/>
      <c r="N37" s="30"/>
    </row>
    <row r="38" spans="3:23" ht="18" customHeight="1">
      <c r="C38" s="27">
        <v>8</v>
      </c>
      <c r="D38" s="103" t="s">
        <v>57</v>
      </c>
      <c r="E38" s="103"/>
      <c r="F38" s="103"/>
      <c r="G38" s="103"/>
      <c r="H38" s="103"/>
      <c r="I38" s="103"/>
      <c r="J38" s="103"/>
      <c r="K38" s="103"/>
      <c r="L38" s="103"/>
      <c r="M38" s="103"/>
      <c r="N38" s="30"/>
    </row>
    <row r="39" spans="3:23">
      <c r="C39" s="27">
        <v>9</v>
      </c>
      <c r="D39" s="103" t="s">
        <v>54</v>
      </c>
      <c r="E39" s="103"/>
      <c r="F39" s="103"/>
      <c r="G39" s="103"/>
      <c r="H39" s="103"/>
      <c r="I39" s="103"/>
      <c r="J39" s="103"/>
      <c r="K39" s="103"/>
      <c r="L39" s="103"/>
      <c r="M39" s="103"/>
    </row>
    <row r="40" spans="3:23">
      <c r="G40" s="3"/>
    </row>
    <row r="42" spans="3:23"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</row>
    <row r="43" spans="3:23"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</row>
    <row r="44" spans="3:23"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</row>
    <row r="45" spans="3:23"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</row>
    <row r="46" spans="3:23"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</row>
    <row r="47" spans="3:23"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</row>
    <row r="48" spans="3:23"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</row>
    <row r="1048544" hidden="1"/>
  </sheetData>
  <mergeCells count="42">
    <mergeCell ref="D2:Q2"/>
    <mergeCell ref="D39:M39"/>
    <mergeCell ref="D30:M30"/>
    <mergeCell ref="D31:M31"/>
    <mergeCell ref="D32:M32"/>
    <mergeCell ref="D33:M33"/>
    <mergeCell ref="D34:M34"/>
    <mergeCell ref="D35:M35"/>
    <mergeCell ref="D36:M36"/>
    <mergeCell ref="D37:M37"/>
    <mergeCell ref="D38:M38"/>
    <mergeCell ref="E26:Q26"/>
    <mergeCell ref="C29:M29"/>
    <mergeCell ref="B13:C13"/>
    <mergeCell ref="E3:K3"/>
    <mergeCell ref="E4:K4"/>
    <mergeCell ref="E5:K5"/>
    <mergeCell ref="L3:P3"/>
    <mergeCell ref="L4:P4"/>
    <mergeCell ref="L5:P5"/>
    <mergeCell ref="D13:E13"/>
    <mergeCell ref="D12:E12"/>
    <mergeCell ref="D19:E19"/>
    <mergeCell ref="D20:E20"/>
    <mergeCell ref="D21:E21"/>
    <mergeCell ref="D22:E22"/>
    <mergeCell ref="D24:E24"/>
    <mergeCell ref="D23:E23"/>
    <mergeCell ref="D14:E14"/>
    <mergeCell ref="D15:E15"/>
    <mergeCell ref="D16:E16"/>
    <mergeCell ref="D17:E17"/>
    <mergeCell ref="D18:E18"/>
    <mergeCell ref="S7:V7"/>
    <mergeCell ref="K7:Q7"/>
    <mergeCell ref="D8:Q8"/>
    <mergeCell ref="D7:J7"/>
    <mergeCell ref="D11:E11"/>
    <mergeCell ref="D10:E10"/>
    <mergeCell ref="D9:E9"/>
    <mergeCell ref="Q9:Q11"/>
    <mergeCell ref="P9:P10"/>
  </mergeCells>
  <pageMargins left="0.19" right="0.12" top="1" bottom="0.75" header="0.3" footer="0.3"/>
  <pageSetup paperSize="9" scale="66" orientation="landscape" horizontalDpi="300" verticalDpi="300" r:id="rId1"/>
  <rowBreaks count="1" manualBreakCount="1">
    <brk id="25" max="16383" man="1"/>
  </rowBreaks>
  <colBreaks count="1" manualBreakCount="1">
    <brk id="1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india2world@ymail.com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2014-08-27T17:04:05Z</cp:lastPrinted>
  <dcterms:created xsi:type="dcterms:W3CDTF">2014-08-23T18:42:12Z</dcterms:created>
  <dcterms:modified xsi:type="dcterms:W3CDTF">2016-07-05T09:20:08Z</dcterms:modified>
</cp:coreProperties>
</file>