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TA-DTL CALCULATOR" sheetId="1" r:id="rId1"/>
    <sheet name="INCOME TAX CALCULATION" sheetId="3" r:id="rId2"/>
    <sheet name="Sheet1" sheetId="4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21" i="3"/>
  <c r="B31"/>
  <c r="B12"/>
  <c r="B48"/>
  <c r="B49" s="1"/>
  <c r="B5" l="1"/>
  <c r="B6" s="1"/>
  <c r="B40" s="1"/>
  <c r="B36"/>
  <c r="B41" s="1"/>
  <c r="B44" s="1"/>
  <c r="C11" i="1" l="1"/>
  <c r="C10"/>
  <c r="C14" l="1"/>
  <c r="C13"/>
  <c r="C20" l="1"/>
  <c r="C22" s="1"/>
</calcChain>
</file>

<file path=xl/comments1.xml><?xml version="1.0" encoding="utf-8"?>
<comments xmlns="http://schemas.openxmlformats.org/spreadsheetml/2006/main">
  <authors>
    <author>Author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Fill up only Yello Cells
</t>
        </r>
      </text>
    </comment>
  </commentList>
</comments>
</file>

<file path=xl/sharedStrings.xml><?xml version="1.0" encoding="utf-8"?>
<sst xmlns="http://schemas.openxmlformats.org/spreadsheetml/2006/main" count="56" uniqueCount="52">
  <si>
    <t>Depreciation As Par Books</t>
  </si>
  <si>
    <t>Depreciation As Par Income Tax</t>
  </si>
  <si>
    <t>Difference(A-B)</t>
  </si>
  <si>
    <t>DTL</t>
  </si>
  <si>
    <t>DTA</t>
  </si>
  <si>
    <t>Tax Rate</t>
  </si>
  <si>
    <t xml:space="preserve"> </t>
  </si>
  <si>
    <t>CALCULATION OF DTL/DTA</t>
  </si>
  <si>
    <t>DTA/DTL CREATED</t>
  </si>
  <si>
    <t>CLOSING BALANCE OF DTA/DTL</t>
  </si>
  <si>
    <t>OPENING BALANCE OF DTA +/(DTL -)</t>
  </si>
  <si>
    <t>Calculation of Income Tax</t>
  </si>
  <si>
    <r>
      <t>Amount (</t>
    </r>
    <r>
      <rPr>
        <b/>
        <sz val="10"/>
        <rFont val="Rupee"/>
      </rPr>
      <t>`</t>
    </r>
    <r>
      <rPr>
        <b/>
        <sz val="10"/>
        <rFont val="Tahoma"/>
        <family val="2"/>
      </rPr>
      <t>)</t>
    </r>
  </si>
  <si>
    <t>Net Profit as per Profit &amp; Loss Account</t>
  </si>
  <si>
    <t>Add : Depreciation As Per Books</t>
  </si>
  <si>
    <t>Less : Depreciation As Per I.T.</t>
  </si>
  <si>
    <t>Taxable Income</t>
  </si>
  <si>
    <t xml:space="preserve">          Preliminary expenses YEARLY INSTALMENT</t>
  </si>
  <si>
    <t>Add: Preliminary exp WRITTEN OF IN P&amp;L(dr in p&amp;l)</t>
  </si>
  <si>
    <t xml:space="preserve"> TDS Born by Co.</t>
  </si>
  <si>
    <t xml:space="preserve">         Exp. Disallowed U/s 40(a)(ia)</t>
  </si>
  <si>
    <t xml:space="preserve">         Prior Period Expenses</t>
  </si>
  <si>
    <t xml:space="preserve">         Increase in authorised capital</t>
  </si>
  <si>
    <t>Less: Profit on Sale of Car</t>
  </si>
  <si>
    <t xml:space="preserve">         Profit on Sale of Land</t>
  </si>
  <si>
    <t>Income From Business</t>
  </si>
  <si>
    <t>Income From Capital Gain</t>
  </si>
  <si>
    <t>Tax @ 32.445%</t>
  </si>
  <si>
    <t>Less: Advance Tax</t>
  </si>
  <si>
    <t xml:space="preserve">         TDS</t>
  </si>
  <si>
    <t>Net Tax Payable</t>
  </si>
  <si>
    <t>Calculation of Income Tax as per MAT</t>
  </si>
  <si>
    <t>Book Profit</t>
  </si>
  <si>
    <t>Tax @19.056</t>
  </si>
  <si>
    <t>PROVISION FOR TAX</t>
  </si>
  <si>
    <t xml:space="preserve">ADVANCE TAX </t>
  </si>
  <si>
    <t>TDS</t>
  </si>
  <si>
    <t>Computation of Income Tax</t>
  </si>
  <si>
    <t>Income From House Property</t>
  </si>
  <si>
    <t>Rent Income</t>
  </si>
  <si>
    <t>Income from Business or Profession</t>
  </si>
  <si>
    <t>Less : Standard Deduction @30.00%</t>
  </si>
  <si>
    <t xml:space="preserve">         Bonus Unpaid</t>
  </si>
  <si>
    <t xml:space="preserve">         Expenses Disallowed U/s 14A</t>
  </si>
  <si>
    <t xml:space="preserve">         Disallowance Under Sec 40(a) &amp; 40(ia)</t>
  </si>
  <si>
    <t xml:space="preserve">          Dividend Income</t>
  </si>
  <si>
    <t xml:space="preserve">          Rent Income</t>
  </si>
  <si>
    <t xml:space="preserve">          Gain on Sale of Mutual Fund</t>
  </si>
  <si>
    <t xml:space="preserve">          Interest Income on Deposits &amp; Investments</t>
  </si>
  <si>
    <t xml:space="preserve">          Bonus of last year paid in C.Y</t>
  </si>
  <si>
    <t>Less : Deduction U/s80 IA</t>
  </si>
  <si>
    <t>(- is DTL and + is DTA)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</si>
</sst>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0"/>
      <name val="Tahoma"/>
      <family val="2"/>
    </font>
    <font>
      <b/>
      <sz val="10"/>
      <name val="Rupee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  <xf numFmtId="0" fontId="0" fillId="4" borderId="1" xfId="0" applyFill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10" fontId="0" fillId="3" borderId="1" xfId="0" applyNumberFormat="1" applyFill="1" applyBorder="1"/>
    <xf numFmtId="1" fontId="3" fillId="3" borderId="1" xfId="1" applyNumberFormat="1" applyFont="1" applyFill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5" xfId="0" applyFill="1" applyBorder="1"/>
    <xf numFmtId="0" fontId="3" fillId="0" borderId="0" xfId="1" applyFont="1"/>
    <xf numFmtId="0" fontId="6" fillId="0" borderId="1" xfId="1" applyFont="1" applyBorder="1"/>
    <xf numFmtId="0" fontId="7" fillId="0" borderId="1" xfId="1" applyFont="1" applyBorder="1" applyAlignment="1">
      <alignment horizontal="center"/>
    </xf>
    <xf numFmtId="0" fontId="3" fillId="0" borderId="1" xfId="1" applyFont="1" applyBorder="1"/>
    <xf numFmtId="1" fontId="3" fillId="0" borderId="1" xfId="1" applyNumberFormat="1" applyBorder="1"/>
    <xf numFmtId="0" fontId="3" fillId="0" borderId="1" xfId="1" applyFont="1" applyBorder="1" applyAlignment="1">
      <alignment horizontal="left" indent="3"/>
    </xf>
    <xf numFmtId="0" fontId="3" fillId="0" borderId="1" xfId="1" applyBorder="1"/>
    <xf numFmtId="1" fontId="6" fillId="0" borderId="1" xfId="1" applyNumberFormat="1" applyFont="1" applyBorder="1"/>
    <xf numFmtId="1" fontId="3" fillId="0" borderId="1" xfId="1" applyNumberFormat="1" applyFont="1" applyBorder="1"/>
    <xf numFmtId="0" fontId="6" fillId="0" borderId="0" xfId="1" applyFont="1"/>
    <xf numFmtId="0" fontId="7" fillId="0" borderId="0" xfId="1" applyFont="1" applyAlignment="1">
      <alignment horizontal="center"/>
    </xf>
    <xf numFmtId="1" fontId="3" fillId="0" borderId="0" xfId="1" applyNumberFormat="1"/>
    <xf numFmtId="0" fontId="3" fillId="0" borderId="0" xfId="1"/>
    <xf numFmtId="0" fontId="3" fillId="0" borderId="0" xfId="1" applyFont="1" applyAlignment="1">
      <alignment vertical="justify" wrapText="1"/>
    </xf>
    <xf numFmtId="1" fontId="0" fillId="4" borderId="1" xfId="0" applyNumberFormat="1" applyFill="1" applyBorder="1"/>
    <xf numFmtId="1" fontId="0" fillId="0" borderId="11" xfId="0" applyNumberFormat="1" applyBorder="1"/>
    <xf numFmtId="1" fontId="0" fillId="0" borderId="7" xfId="0" applyNumberFormat="1" applyBorder="1"/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MIT\2012-13\Annual%20Accounts\Devashish%20Infra\Balance%20Sheet\Financial%20Statements%20as%20on%2031-03-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P &amp; L"/>
      <sheetName val="Notes"/>
      <sheetName val="Fixed Asset Schedule Final"/>
      <sheetName val="Cash Flow Final"/>
      <sheetName val="Groupings"/>
      <sheetName val="Deferred Tax &amp; Income Tax"/>
      <sheetName val="Sheet2"/>
      <sheetName val="Sheet3"/>
      <sheetName val="Sheet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3"/>
  <sheetViews>
    <sheetView tabSelected="1" topLeftCell="A2" workbookViewId="0">
      <selection activeCell="C22" sqref="C22"/>
    </sheetView>
  </sheetViews>
  <sheetFormatPr defaultRowHeight="15"/>
  <cols>
    <col min="2" max="2" width="33.42578125" bestFit="1" customWidth="1"/>
    <col min="3" max="3" width="19.42578125" customWidth="1"/>
  </cols>
  <sheetData>
    <row r="2" spans="2:7">
      <c r="B2" s="35" t="s">
        <v>7</v>
      </c>
      <c r="C2" s="35"/>
    </row>
    <row r="3" spans="2:7">
      <c r="B3" s="6"/>
      <c r="C3" s="6"/>
    </row>
    <row r="4" spans="2:7">
      <c r="B4" s="5"/>
      <c r="C4" s="5"/>
    </row>
    <row r="5" spans="2:7">
      <c r="B5" s="7" t="s">
        <v>0</v>
      </c>
      <c r="C5" s="8">
        <v>362064</v>
      </c>
    </row>
    <row r="6" spans="2:7">
      <c r="B6" s="1" t="s">
        <v>1</v>
      </c>
      <c r="C6" s="10">
        <v>142979</v>
      </c>
    </row>
    <row r="7" spans="2:7">
      <c r="B7" s="1" t="s">
        <v>5</v>
      </c>
      <c r="C7" s="9">
        <v>0.309</v>
      </c>
    </row>
    <row r="10" spans="2:7">
      <c r="B10" s="1" t="s">
        <v>2</v>
      </c>
      <c r="C10" s="1">
        <f>+C5-C6</f>
        <v>219085</v>
      </c>
    </row>
    <row r="11" spans="2:7">
      <c r="B11" s="1"/>
      <c r="C11" s="1" t="b">
        <f>IF(C5&gt;C6,TRUE,FALSE)</f>
        <v>1</v>
      </c>
      <c r="F11" t="s">
        <v>6</v>
      </c>
      <c r="G11" t="s">
        <v>6</v>
      </c>
    </row>
    <row r="12" spans="2:7">
      <c r="B12" s="1"/>
      <c r="C12" s="1"/>
    </row>
    <row r="13" spans="2:7">
      <c r="B13" s="2" t="s">
        <v>3</v>
      </c>
      <c r="C13" s="3" t="b">
        <f>IF(C11=FALSE,C10*C7)</f>
        <v>0</v>
      </c>
    </row>
    <row r="14" spans="2:7">
      <c r="B14" s="4" t="s">
        <v>4</v>
      </c>
      <c r="C14" s="32">
        <f>IF(C11=TRUE,C10*C7)</f>
        <v>67697.264999999999</v>
      </c>
    </row>
    <row r="18" spans="2:3">
      <c r="B18" s="11" t="s">
        <v>10</v>
      </c>
      <c r="C18" s="17">
        <v>18175</v>
      </c>
    </row>
    <row r="19" spans="2:3">
      <c r="B19" s="12"/>
      <c r="C19" s="13"/>
    </row>
    <row r="20" spans="2:3">
      <c r="B20" s="16" t="s">
        <v>8</v>
      </c>
      <c r="C20" s="33">
        <f>+C13+C14</f>
        <v>67697.264999999999</v>
      </c>
    </row>
    <row r="21" spans="2:3">
      <c r="B21" s="12"/>
      <c r="C21" s="13"/>
    </row>
    <row r="22" spans="2:3">
      <c r="B22" s="12" t="s">
        <v>9</v>
      </c>
      <c r="C22" s="34">
        <f>+C18+C20</f>
        <v>85872.264999999999</v>
      </c>
    </row>
    <row r="23" spans="2:3">
      <c r="B23" s="14" t="s">
        <v>51</v>
      </c>
      <c r="C23" s="15"/>
    </row>
  </sheetData>
  <mergeCells count="1">
    <mergeCell ref="B2:C2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49"/>
  <sheetViews>
    <sheetView topLeftCell="A22" workbookViewId="0">
      <selection activeCell="E8" sqref="E8"/>
    </sheetView>
  </sheetViews>
  <sheetFormatPr defaultRowHeight="15"/>
  <cols>
    <col min="1" max="1" width="45.7109375" bestFit="1" customWidth="1"/>
    <col min="2" max="2" width="15.5703125" customWidth="1"/>
  </cols>
  <sheetData>
    <row r="2" spans="1:2">
      <c r="A2" s="27" t="s">
        <v>37</v>
      </c>
      <c r="B2" s="28"/>
    </row>
    <row r="3" spans="1:2">
      <c r="A3" s="27" t="s">
        <v>38</v>
      </c>
      <c r="B3" s="29"/>
    </row>
    <row r="4" spans="1:2">
      <c r="A4" s="21" t="s">
        <v>39</v>
      </c>
      <c r="B4" s="22">
        <v>0</v>
      </c>
    </row>
    <row r="5" spans="1:2">
      <c r="A5" s="21" t="s">
        <v>41</v>
      </c>
      <c r="B5" s="22">
        <f>+B4*30%</f>
        <v>0</v>
      </c>
    </row>
    <row r="6" spans="1:2">
      <c r="A6" s="19" t="s">
        <v>39</v>
      </c>
      <c r="B6" s="25">
        <f>+B4-B5</f>
        <v>0</v>
      </c>
    </row>
    <row r="8" spans="1:2">
      <c r="A8" s="27" t="s">
        <v>40</v>
      </c>
      <c r="B8" s="30"/>
    </row>
    <row r="9" spans="1:2">
      <c r="A9" s="19" t="s">
        <v>11</v>
      </c>
      <c r="B9" s="20" t="s">
        <v>12</v>
      </c>
    </row>
    <row r="10" spans="1:2">
      <c r="A10" s="21" t="s">
        <v>13</v>
      </c>
      <c r="B10" s="22">
        <v>0</v>
      </c>
    </row>
    <row r="11" spans="1:2">
      <c r="A11" s="21" t="s">
        <v>14</v>
      </c>
      <c r="B11" s="22">
        <v>0</v>
      </c>
    </row>
    <row r="12" spans="1:2">
      <c r="A12" s="23" t="s">
        <v>19</v>
      </c>
      <c r="B12" s="24">
        <f>+[1]Notes!B250*1000</f>
        <v>0</v>
      </c>
    </row>
    <row r="13" spans="1:2">
      <c r="A13" s="21" t="s">
        <v>20</v>
      </c>
      <c r="B13" s="24">
        <v>0</v>
      </c>
    </row>
    <row r="14" spans="1:2">
      <c r="A14" s="21" t="s">
        <v>21</v>
      </c>
      <c r="B14" s="24">
        <v>0</v>
      </c>
    </row>
    <row r="15" spans="1:2">
      <c r="A15" s="18" t="s">
        <v>18</v>
      </c>
      <c r="B15" s="24">
        <v>0</v>
      </c>
    </row>
    <row r="16" spans="1:2">
      <c r="A16" s="21" t="s">
        <v>22</v>
      </c>
      <c r="B16" s="24">
        <v>0</v>
      </c>
    </row>
    <row r="17" spans="1:2">
      <c r="A17" s="18" t="s">
        <v>42</v>
      </c>
      <c r="B17" s="24">
        <v>0</v>
      </c>
    </row>
    <row r="18" spans="1:2">
      <c r="A18" s="18" t="s">
        <v>43</v>
      </c>
      <c r="B18" s="24">
        <v>0</v>
      </c>
    </row>
    <row r="19" spans="1:2">
      <c r="A19" s="18" t="s">
        <v>44</v>
      </c>
      <c r="B19" s="24">
        <v>0</v>
      </c>
    </row>
    <row r="20" spans="1:2">
      <c r="A20" s="18"/>
      <c r="B20" s="24"/>
    </row>
    <row r="21" spans="1:2">
      <c r="A21" s="24"/>
      <c r="B21" s="25">
        <f>SUM(B10:B20)</f>
        <v>0</v>
      </c>
    </row>
    <row r="22" spans="1:2">
      <c r="A22" s="24"/>
      <c r="B22" s="24"/>
    </row>
    <row r="23" spans="1:2">
      <c r="A23" s="21" t="s">
        <v>15</v>
      </c>
      <c r="B23" s="22">
        <v>0</v>
      </c>
    </row>
    <row r="24" spans="1:2">
      <c r="A24" s="18" t="s">
        <v>17</v>
      </c>
      <c r="B24" s="22">
        <v>0</v>
      </c>
    </row>
    <row r="25" spans="1:2">
      <c r="A25" s="18" t="s">
        <v>45</v>
      </c>
      <c r="B25" s="22">
        <v>0</v>
      </c>
    </row>
    <row r="26" spans="1:2">
      <c r="A26" s="18" t="s">
        <v>46</v>
      </c>
      <c r="B26" s="22">
        <v>0</v>
      </c>
    </row>
    <row r="27" spans="1:2">
      <c r="A27" s="18" t="s">
        <v>47</v>
      </c>
      <c r="B27" s="22">
        <v>0</v>
      </c>
    </row>
    <row r="28" spans="1:2">
      <c r="A28" s="31" t="s">
        <v>48</v>
      </c>
      <c r="B28" s="22">
        <v>0</v>
      </c>
    </row>
    <row r="29" spans="1:2">
      <c r="A29" s="18" t="s">
        <v>49</v>
      </c>
      <c r="B29" s="22">
        <v>0</v>
      </c>
    </row>
    <row r="30" spans="1:2">
      <c r="A30" s="18"/>
      <c r="B30" s="22"/>
    </row>
    <row r="31" spans="1:2">
      <c r="A31" s="24"/>
      <c r="B31" s="25">
        <f>SUM(B23:B30)</f>
        <v>0</v>
      </c>
    </row>
    <row r="32" spans="1:2">
      <c r="A32" s="24"/>
      <c r="B32" s="25"/>
    </row>
    <row r="33" spans="1:2">
      <c r="A33" s="24" t="s">
        <v>23</v>
      </c>
      <c r="B33" s="26">
        <v>0</v>
      </c>
    </row>
    <row r="34" spans="1:2">
      <c r="A34" s="24" t="s">
        <v>24</v>
      </c>
      <c r="B34" s="26">
        <v>0</v>
      </c>
    </row>
    <row r="35" spans="1:2">
      <c r="A35" s="24"/>
      <c r="B35" s="26" t="s">
        <v>6</v>
      </c>
    </row>
    <row r="36" spans="1:2">
      <c r="A36" s="19" t="s">
        <v>25</v>
      </c>
      <c r="B36" s="25">
        <f>+B21-B31-B33-B34</f>
        <v>0</v>
      </c>
    </row>
    <row r="37" spans="1:2">
      <c r="A37" s="24"/>
      <c r="B37" s="24"/>
    </row>
    <row r="38" spans="1:2">
      <c r="A38" s="19" t="s">
        <v>26</v>
      </c>
      <c r="B38" s="24">
        <v>0</v>
      </c>
    </row>
    <row r="39" spans="1:2">
      <c r="A39" s="18" t="s">
        <v>50</v>
      </c>
      <c r="B39" s="24">
        <v>0</v>
      </c>
    </row>
    <row r="40" spans="1:2">
      <c r="A40" s="19" t="s">
        <v>16</v>
      </c>
      <c r="B40" s="25">
        <f>+B6+B36-B38-B39</f>
        <v>0</v>
      </c>
    </row>
    <row r="41" spans="1:2">
      <c r="A41" s="21" t="s">
        <v>27</v>
      </c>
      <c r="B41" s="22">
        <f>+B40*32.445%</f>
        <v>0</v>
      </c>
    </row>
    <row r="42" spans="1:2">
      <c r="A42" s="21" t="s">
        <v>28</v>
      </c>
      <c r="B42" s="24">
        <v>0</v>
      </c>
    </row>
    <row r="43" spans="1:2">
      <c r="A43" s="21" t="s">
        <v>29</v>
      </c>
      <c r="B43" s="24">
        <v>0</v>
      </c>
    </row>
    <row r="44" spans="1:2">
      <c r="A44" s="19" t="s">
        <v>30</v>
      </c>
      <c r="B44" s="22">
        <f>+B41-(B42+B43)</f>
        <v>0</v>
      </c>
    </row>
    <row r="45" spans="1:2">
      <c r="A45" s="24"/>
      <c r="B45" s="24"/>
    </row>
    <row r="46" spans="1:2">
      <c r="A46" s="24"/>
      <c r="B46" s="24"/>
    </row>
    <row r="47" spans="1:2">
      <c r="A47" s="19" t="s">
        <v>31</v>
      </c>
      <c r="B47" s="24"/>
    </row>
    <row r="48" spans="1:2">
      <c r="A48" s="21" t="s">
        <v>32</v>
      </c>
      <c r="B48" s="22">
        <f>+B10</f>
        <v>0</v>
      </c>
    </row>
    <row r="49" spans="1:2">
      <c r="A49" s="21" t="s">
        <v>33</v>
      </c>
      <c r="B49" s="22">
        <f>+B48*19.056%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A4" sqref="A4"/>
    </sheetView>
  </sheetViews>
  <sheetFormatPr defaultRowHeight="15"/>
  <cols>
    <col min="1" max="1" width="19.140625" bestFit="1" customWidth="1"/>
    <col min="2" max="2" width="18.7109375" customWidth="1"/>
  </cols>
  <sheetData>
    <row r="1" spans="1:3">
      <c r="A1" t="s">
        <v>34</v>
      </c>
      <c r="B1">
        <v>10300017</v>
      </c>
    </row>
    <row r="2" spans="1:3">
      <c r="A2" t="s">
        <v>35</v>
      </c>
      <c r="C2" t="s">
        <v>6</v>
      </c>
    </row>
    <row r="3" spans="1:3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DTA-DTL CALCULATOR</vt:lpstr>
      <vt:lpstr>INCOME TAX CALCULATION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2014-04-22T10:08:22Z</dcterms:modified>
</cp:coreProperties>
</file>