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935" windowHeight="7620"/>
  </bookViews>
  <sheets>
    <sheet name="Tax Com" sheetId="1" r:id="rId1"/>
    <sheet name="Deduction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L9" i="1"/>
  <c r="L5"/>
  <c r="E34"/>
  <c r="E33"/>
  <c r="B36" i="2"/>
  <c r="B30"/>
  <c r="B21"/>
  <c r="B18"/>
  <c r="E32" i="1" s="1"/>
  <c r="E22"/>
  <c r="E29"/>
  <c r="D24"/>
  <c r="H5"/>
  <c r="H7" s="1"/>
  <c r="E37"/>
  <c r="E36"/>
  <c r="E35"/>
  <c r="E30"/>
  <c r="H21"/>
  <c r="H31"/>
  <c r="E9"/>
  <c r="E10" s="1"/>
  <c r="E39" l="1"/>
  <c r="H11"/>
  <c r="E16" s="1"/>
  <c r="J27"/>
  <c r="H25"/>
  <c r="J25" s="1"/>
  <c r="E24"/>
  <c r="H30"/>
  <c r="H32" s="1"/>
  <c r="J32" s="1"/>
  <c r="J35" l="1"/>
  <c r="D22" s="1"/>
  <c r="E18"/>
  <c r="C10"/>
  <c r="J36" l="1"/>
  <c r="D23" s="1"/>
  <c r="E23" s="1"/>
  <c r="E25" l="1"/>
  <c r="E41" s="1"/>
  <c r="C47" s="1"/>
  <c r="E47" s="1"/>
  <c r="C45" l="1"/>
  <c r="E45" s="1"/>
  <c r="C46"/>
  <c r="E46" s="1"/>
  <c r="E50" l="1"/>
  <c r="E49"/>
  <c r="E51" s="1"/>
  <c r="E54" s="1"/>
  <c r="F54" s="1"/>
</calcChain>
</file>

<file path=xl/comments1.xml><?xml version="1.0" encoding="utf-8"?>
<comments xmlns="http://schemas.openxmlformats.org/spreadsheetml/2006/main">
  <authors>
    <author>Azmath</author>
  </authors>
  <commentList>
    <comment ref="H29" authorId="0">
      <text>
        <r>
          <rPr>
            <b/>
            <sz val="8"/>
            <color indexed="81"/>
            <rFont val="Tahoma"/>
            <family val="2"/>
          </rPr>
          <t xml:space="preserve">Enter Mannually
</t>
        </r>
      </text>
    </comment>
  </commentList>
</comments>
</file>

<file path=xl/sharedStrings.xml><?xml version="1.0" encoding="utf-8"?>
<sst xmlns="http://schemas.openxmlformats.org/spreadsheetml/2006/main" count="107" uniqueCount="102">
  <si>
    <t>Statement of Salaries for Asst Year 2014-15</t>
  </si>
  <si>
    <t>Total</t>
  </si>
  <si>
    <t>Monthly</t>
  </si>
  <si>
    <t>Annually</t>
  </si>
  <si>
    <t>Exempted</t>
  </si>
  <si>
    <t>Taxable</t>
  </si>
  <si>
    <t>Salary Details</t>
  </si>
  <si>
    <t>Conveyance Allowance</t>
  </si>
  <si>
    <t>Basic Salary</t>
  </si>
  <si>
    <t>Medical Allowance</t>
  </si>
  <si>
    <t>Pension Income</t>
  </si>
  <si>
    <t>Bonus</t>
  </si>
  <si>
    <t>Arrear (if any)</t>
  </si>
  <si>
    <t xml:space="preserve">GROSS SALARY </t>
  </si>
  <si>
    <t>Interest Income</t>
  </si>
  <si>
    <t>Interset From Nsc</t>
  </si>
  <si>
    <t>Interest From Bank/Post Office</t>
  </si>
  <si>
    <t>Income From other Sources</t>
  </si>
  <si>
    <t>Income From House Property</t>
  </si>
  <si>
    <t>TOTAL OTHER SOURCES</t>
  </si>
  <si>
    <t>TOTAL GROSS INCOME</t>
  </si>
  <si>
    <t>HRA CALCULATION</t>
  </si>
  <si>
    <t>Deducation U/s 10 and U/s 17</t>
  </si>
  <si>
    <t>Basic Salaries</t>
  </si>
  <si>
    <t>DA</t>
  </si>
  <si>
    <t>H.R.A u/s 10</t>
  </si>
  <si>
    <t>Enter "1" for Metro or '0" for other city</t>
  </si>
  <si>
    <t>Being 40% or 50 % of Salaries</t>
  </si>
  <si>
    <t xml:space="preserve">40 % of Basic + DA </t>
  </si>
  <si>
    <t>Deducation U/s 16</t>
  </si>
  <si>
    <t>HRA Received</t>
  </si>
  <si>
    <t>House Interest</t>
  </si>
  <si>
    <t>Child Education Allowance</t>
  </si>
  <si>
    <t xml:space="preserve">Rent Paid </t>
  </si>
  <si>
    <t>Strictly for bill render</t>
  </si>
  <si>
    <t>Excess of Rent paid Over 10% of Salaries</t>
  </si>
  <si>
    <t>Deducation U/s 80</t>
  </si>
  <si>
    <t>Less : Rent paid</t>
  </si>
  <si>
    <t>U/s 80 C</t>
  </si>
  <si>
    <t>Excess of Rent Paid</t>
  </si>
  <si>
    <t>U/s 80 D</t>
  </si>
  <si>
    <t>U/s 80 CCD</t>
  </si>
  <si>
    <t>U/s 80CCF(Maxi. 20000)</t>
  </si>
  <si>
    <t>Least of the Following Exempted</t>
  </si>
  <si>
    <t>U/s 80E</t>
  </si>
  <si>
    <t>U/s  80 U</t>
  </si>
  <si>
    <t>Taxable Income From Salary</t>
  </si>
  <si>
    <t>Total Tax Computed</t>
  </si>
  <si>
    <t>Slab Income</t>
  </si>
  <si>
    <t>Nil</t>
  </si>
  <si>
    <t>Income From House property</t>
  </si>
  <si>
    <t>Self Occupied property</t>
  </si>
  <si>
    <t>Edu cess</t>
  </si>
  <si>
    <t>Annual Income</t>
  </si>
  <si>
    <t>Annual income</t>
  </si>
  <si>
    <t>Hec</t>
  </si>
  <si>
    <t>Less : Std deducation</t>
  </si>
  <si>
    <t>Less: Std dec</t>
  </si>
  <si>
    <t>Tax Liability</t>
  </si>
  <si>
    <t>Tds deducated already.</t>
  </si>
  <si>
    <t>Less Interest</t>
  </si>
  <si>
    <t>maxiumm limit</t>
  </si>
  <si>
    <t>provisional</t>
  </si>
  <si>
    <t xml:space="preserve">Balance </t>
  </si>
  <si>
    <t>(Loss)/Income from H.P</t>
  </si>
  <si>
    <t>For normal category the simple calculation is as follows</t>
  </si>
  <si>
    <t>Taxable Income in 10% slab maximum tax will be Rs  28000 (taking 2000 tax credit into consideration)</t>
  </si>
  <si>
    <t>Taxable Income in 20% slab maximum tax will be Rs  30000 + Rs 1,00,000 total Rs 1,30,000 ( no tax credit for income above Rs 5,00,000)</t>
  </si>
  <si>
    <t>Taxable Income in 30% slab minimum tax will be Rs  Rs 1,30,000</t>
  </si>
  <si>
    <t>Education and other cess will be in addition to this</t>
  </si>
  <si>
    <t>Received</t>
  </si>
  <si>
    <t>Other</t>
  </si>
  <si>
    <t>D.A</t>
  </si>
  <si>
    <t>DEDUCTION UNDER CHAPTER VI:</t>
  </si>
  <si>
    <t>Deduction U/s 80C:</t>
  </si>
  <si>
    <t>LIC</t>
  </si>
  <si>
    <t>PPF</t>
  </si>
  <si>
    <t>PF</t>
  </si>
  <si>
    <t>GIS</t>
  </si>
  <si>
    <t>Subscription of NSC</t>
  </si>
  <si>
    <t>Accrued Interest on NSC</t>
  </si>
  <si>
    <t>Principle amount of Repayment of Housing Loan</t>
  </si>
  <si>
    <t>Defferred Annuity</t>
  </si>
  <si>
    <t>Subscription of Certain Equity Shares or Debentures</t>
  </si>
  <si>
    <t>Fixed Deposit not less than 5 years with a scheduled bank</t>
  </si>
  <si>
    <t>NABARD Bonds</t>
  </si>
  <si>
    <t>Post 5 year time Deposit</t>
  </si>
  <si>
    <t>Senior Citizen Savings Scheme</t>
  </si>
  <si>
    <t>Other Approved Insurance</t>
  </si>
  <si>
    <t>Deduction U/s 80CCC:</t>
  </si>
  <si>
    <t>Premium paid towards Pesion Plan (Govt)</t>
  </si>
  <si>
    <t>Deduction U/s 80CCD:</t>
  </si>
  <si>
    <t>Premium paid towards any approved pensioner scheme</t>
  </si>
  <si>
    <t>Qualifying amount of Deduction U/s 80C to 80CCD restricted upto Rs. 100,000/-</t>
  </si>
  <si>
    <t>Deduction U/s 80D:</t>
  </si>
  <si>
    <t>Mediclaim Insurance premium paid</t>
  </si>
  <si>
    <t>Deduction U/s 80G:</t>
  </si>
  <si>
    <t>Donation paid to Approved charities or socities 100% exempt</t>
  </si>
  <si>
    <t>Donation paid to Approved charities or socities 50% exempt</t>
  </si>
  <si>
    <t>Other Donations Eligible for 10% of Adjusted Gross Total Income</t>
  </si>
  <si>
    <t xml:space="preserve"> Insurance Co</t>
  </si>
  <si>
    <t>As Applicable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</si>
</sst>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 * #,##0_ ;_ * \-#,##0_ ;_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name val="Arial Narrow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 tint="0.34998626667073579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mbria"/>
      <family val="1"/>
      <scheme val="major"/>
    </font>
    <font>
      <u/>
      <sz val="11"/>
      <color theme="10"/>
      <name val="Calibri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/>
    <xf numFmtId="0" fontId="4" fillId="0" borderId="5" xfId="0" applyFont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3" borderId="0" xfId="0" applyFont="1" applyFill="1" applyBorder="1" applyAlignment="1">
      <alignment horizontal="center"/>
    </xf>
    <xf numFmtId="1" fontId="4" fillId="0" borderId="0" xfId="0" applyNumberFormat="1" applyFont="1"/>
    <xf numFmtId="0" fontId="4" fillId="4" borderId="2" xfId="0" applyFont="1" applyFill="1" applyBorder="1"/>
    <xf numFmtId="0" fontId="4" fillId="4" borderId="3" xfId="0" applyFont="1" applyFill="1" applyBorder="1"/>
    <xf numFmtId="0" fontId="3" fillId="4" borderId="12" xfId="0" applyFont="1" applyFill="1" applyBorder="1"/>
    <xf numFmtId="0" fontId="7" fillId="3" borderId="0" xfId="2" applyFont="1" applyFill="1" applyBorder="1" applyAlignment="1">
      <alignment wrapText="1"/>
    </xf>
    <xf numFmtId="0" fontId="8" fillId="0" borderId="0" xfId="2" applyFont="1" applyBorder="1"/>
    <xf numFmtId="0" fontId="7" fillId="0" borderId="0" xfId="2" applyFont="1" applyBorder="1" applyAlignment="1">
      <alignment wrapText="1"/>
    </xf>
    <xf numFmtId="0" fontId="8" fillId="0" borderId="0" xfId="2" applyFont="1" applyBorder="1" applyAlignment="1">
      <alignment wrapText="1"/>
    </xf>
    <xf numFmtId="43" fontId="8" fillId="0" borderId="0" xfId="3" applyNumberFormat="1" applyFont="1" applyBorder="1"/>
    <xf numFmtId="43" fontId="8" fillId="0" borderId="0" xfId="2" applyNumberFormat="1" applyFont="1" applyBorder="1"/>
    <xf numFmtId="43" fontId="4" fillId="0" borderId="0" xfId="0" applyNumberFormat="1" applyFont="1" applyBorder="1" applyAlignment="1">
      <alignment horizontal="right"/>
    </xf>
    <xf numFmtId="43" fontId="3" fillId="4" borderId="12" xfId="0" applyNumberFormat="1" applyFont="1" applyFill="1" applyBorder="1"/>
    <xf numFmtId="43" fontId="7" fillId="0" borderId="0" xfId="3" applyNumberFormat="1" applyFont="1" applyBorder="1"/>
    <xf numFmtId="0" fontId="8" fillId="0" borderId="0" xfId="2" quotePrefix="1" applyFont="1" applyBorder="1"/>
    <xf numFmtId="0" fontId="3" fillId="3" borderId="5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4" fillId="4" borderId="12" xfId="0" applyFont="1" applyFill="1" applyBorder="1"/>
    <xf numFmtId="0" fontId="3" fillId="5" borderId="13" xfId="0" applyFont="1" applyFill="1" applyBorder="1"/>
    <xf numFmtId="0" fontId="4" fillId="5" borderId="1" xfId="0" applyFont="1" applyFill="1" applyBorder="1"/>
    <xf numFmtId="0" fontId="4" fillId="5" borderId="14" xfId="0" applyFont="1" applyFill="1" applyBorder="1"/>
    <xf numFmtId="43" fontId="3" fillId="5" borderId="12" xfId="0" applyNumberFormat="1" applyFont="1" applyFill="1" applyBorder="1"/>
    <xf numFmtId="0" fontId="4" fillId="5" borderId="15" xfId="0" applyFont="1" applyFill="1" applyBorder="1"/>
    <xf numFmtId="0" fontId="4" fillId="5" borderId="7" xfId="0" applyFont="1" applyFill="1" applyBorder="1"/>
    <xf numFmtId="0" fontId="4" fillId="5" borderId="16" xfId="0" applyFont="1" applyFill="1" applyBorder="1"/>
    <xf numFmtId="0" fontId="3" fillId="5" borderId="8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43" fontId="4" fillId="0" borderId="0" xfId="0" applyNumberFormat="1" applyFont="1"/>
    <xf numFmtId="0" fontId="4" fillId="5" borderId="17" xfId="0" applyFont="1" applyFill="1" applyBorder="1"/>
    <xf numFmtId="0" fontId="4" fillId="5" borderId="11" xfId="0" applyFont="1" applyFill="1" applyBorder="1"/>
    <xf numFmtId="0" fontId="4" fillId="5" borderId="18" xfId="0" applyFont="1" applyFill="1" applyBorder="1"/>
    <xf numFmtId="0" fontId="4" fillId="5" borderId="13" xfId="0" applyFont="1" applyFill="1" applyBorder="1"/>
    <xf numFmtId="9" fontId="4" fillId="5" borderId="1" xfId="0" applyNumberFormat="1" applyFont="1" applyFill="1" applyBorder="1"/>
    <xf numFmtId="43" fontId="4" fillId="5" borderId="1" xfId="0" applyNumberFormat="1" applyFont="1" applyFill="1" applyBorder="1"/>
    <xf numFmtId="43" fontId="4" fillId="5" borderId="19" xfId="0" applyNumberFormat="1" applyFont="1" applyFill="1" applyBorder="1"/>
    <xf numFmtId="164" fontId="9" fillId="0" borderId="0" xfId="1" applyNumberFormat="1" applyFont="1" applyBorder="1" applyAlignment="1">
      <alignment vertical="center"/>
    </xf>
    <xf numFmtId="37" fontId="4" fillId="5" borderId="19" xfId="0" applyNumberFormat="1" applyFont="1" applyFill="1" applyBorder="1"/>
    <xf numFmtId="0" fontId="4" fillId="5" borderId="19" xfId="0" applyFont="1" applyFill="1" applyBorder="1"/>
    <xf numFmtId="0" fontId="3" fillId="5" borderId="1" xfId="0" applyFont="1" applyFill="1" applyBorder="1"/>
    <xf numFmtId="9" fontId="3" fillId="5" borderId="1" xfId="0" applyNumberFormat="1" applyFont="1" applyFill="1" applyBorder="1"/>
    <xf numFmtId="1" fontId="3" fillId="5" borderId="19" xfId="0" applyNumberFormat="1" applyFont="1" applyFill="1" applyBorder="1"/>
    <xf numFmtId="0" fontId="3" fillId="5" borderId="7" xfId="0" applyFont="1" applyFill="1" applyBorder="1"/>
    <xf numFmtId="9" fontId="3" fillId="5" borderId="7" xfId="0" applyNumberFormat="1" applyFont="1" applyFill="1" applyBorder="1"/>
    <xf numFmtId="0" fontId="3" fillId="5" borderId="2" xfId="0" applyFont="1" applyFill="1" applyBorder="1" applyAlignment="1"/>
    <xf numFmtId="0" fontId="3" fillId="0" borderId="20" xfId="0" applyFont="1" applyBorder="1" applyAlignment="1"/>
    <xf numFmtId="1" fontId="3" fillId="5" borderId="10" xfId="0" applyNumberFormat="1" applyFont="1" applyFill="1" applyBorder="1"/>
    <xf numFmtId="0" fontId="3" fillId="5" borderId="21" xfId="0" applyFont="1" applyFill="1" applyBorder="1" applyAlignment="1"/>
    <xf numFmtId="0" fontId="0" fillId="0" borderId="22" xfId="0" applyBorder="1" applyAlignment="1"/>
    <xf numFmtId="1" fontId="4" fillId="5" borderId="18" xfId="0" applyNumberFormat="1" applyFont="1" applyFill="1" applyBorder="1"/>
    <xf numFmtId="0" fontId="4" fillId="5" borderId="23" xfId="0" applyFont="1" applyFill="1" applyBorder="1"/>
    <xf numFmtId="0" fontId="4" fillId="5" borderId="24" xfId="0" applyFont="1" applyFill="1" applyBorder="1"/>
    <xf numFmtId="0" fontId="4" fillId="5" borderId="25" xfId="0" applyFont="1" applyFill="1" applyBorder="1"/>
    <xf numFmtId="0" fontId="4" fillId="5" borderId="26" xfId="0" applyFont="1" applyFill="1" applyBorder="1"/>
    <xf numFmtId="0" fontId="10" fillId="0" borderId="0" xfId="0" applyFont="1"/>
    <xf numFmtId="0" fontId="11" fillId="0" borderId="0" xfId="0" applyFont="1" applyFill="1" applyBorder="1"/>
    <xf numFmtId="0" fontId="0" fillId="0" borderId="0" xfId="0" applyAlignment="1">
      <alignment horizontal="left" indent="1"/>
    </xf>
    <xf numFmtId="0" fontId="11" fillId="0" borderId="0" xfId="0" applyFont="1" applyFill="1"/>
    <xf numFmtId="2" fontId="12" fillId="0" borderId="0" xfId="4" applyNumberFormat="1" applyAlignment="1" applyProtection="1">
      <alignment horizontal="justify"/>
    </xf>
    <xf numFmtId="2" fontId="0" fillId="0" borderId="0" xfId="0" applyNumberFormat="1" applyAlignment="1"/>
    <xf numFmtId="0" fontId="0" fillId="0" borderId="0" xfId="0" applyAlignment="1"/>
    <xf numFmtId="0" fontId="10" fillId="0" borderId="0" xfId="0" applyFont="1" applyAlignment="1">
      <alignment horizontal="left" indent="1"/>
    </xf>
    <xf numFmtId="0" fontId="4" fillId="5" borderId="0" xfId="0" applyFont="1" applyFill="1" applyBorder="1"/>
    <xf numFmtId="0" fontId="4" fillId="0" borderId="0" xfId="0" applyFont="1" applyFill="1" applyBorder="1"/>
    <xf numFmtId="0" fontId="4" fillId="0" borderId="27" xfId="0" applyFont="1" applyBorder="1"/>
    <xf numFmtId="0" fontId="4" fillId="5" borderId="28" xfId="0" applyFont="1" applyFill="1" applyBorder="1"/>
    <xf numFmtId="0" fontId="4" fillId="5" borderId="29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0" fontId="4" fillId="5" borderId="0" xfId="0" applyFont="1" applyFill="1"/>
    <xf numFmtId="0" fontId="4" fillId="0" borderId="28" xfId="0" applyFont="1" applyBorder="1"/>
    <xf numFmtId="2" fontId="4" fillId="0" borderId="28" xfId="0" applyNumberFormat="1" applyFont="1" applyBorder="1" applyAlignment="1"/>
    <xf numFmtId="0" fontId="4" fillId="0" borderId="29" xfId="0" applyFont="1" applyBorder="1"/>
    <xf numFmtId="0" fontId="2" fillId="0" borderId="0" xfId="0" applyFont="1"/>
    <xf numFmtId="0" fontId="0" fillId="0" borderId="2" xfId="0" applyBorder="1"/>
    <xf numFmtId="0" fontId="0" fillId="0" borderId="4" xfId="0" applyBorder="1"/>
  </cellXfs>
  <cellStyles count="10">
    <cellStyle name="Comma" xfId="1" builtinId="3"/>
    <cellStyle name="Comma 2" xfId="5"/>
    <cellStyle name="Comma 2 2" xfId="3"/>
    <cellStyle name="Hyperlink" xfId="4" builtinId="8"/>
    <cellStyle name="Hyperlink 2" xfId="6"/>
    <cellStyle name="Normal" xfId="0" builtinId="0"/>
    <cellStyle name="Normal 2" xfId="7"/>
    <cellStyle name="Normal 2 2" xfId="8"/>
    <cellStyle name="Normal 2 3" xfId="2"/>
    <cellStyle name="Normal 3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ata\desktop\Form_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Form 16 _FY2010-11"/>
      <sheetName val="M_Sum"/>
      <sheetName val="HRA"/>
    </sheetNames>
    <sheetDataSet>
      <sheetData sheetId="0" refreshError="1"/>
      <sheetData sheetId="1" refreshError="1"/>
      <sheetData sheetId="2" refreshError="1">
        <row r="23">
          <cell r="L23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7"/>
  <sheetViews>
    <sheetView tabSelected="1" topLeftCell="A46" workbookViewId="0">
      <selection activeCell="F61" sqref="F61"/>
    </sheetView>
  </sheetViews>
  <sheetFormatPr defaultRowHeight="12.75"/>
  <cols>
    <col min="1" max="1" width="28.28515625" style="2" customWidth="1"/>
    <col min="2" max="2" width="6.85546875" style="2" customWidth="1"/>
    <col min="3" max="3" width="12.42578125" style="2" customWidth="1"/>
    <col min="4" max="4" width="13" style="2" customWidth="1"/>
    <col min="5" max="5" width="13.5703125" style="2" customWidth="1"/>
    <col min="6" max="6" width="14.140625" style="2" customWidth="1"/>
    <col min="7" max="7" width="31.28515625" style="2" customWidth="1"/>
    <col min="8" max="8" width="11.42578125" style="2" customWidth="1"/>
    <col min="9" max="9" width="9.28515625" style="2" bestFit="1" customWidth="1"/>
    <col min="10" max="10" width="16.7109375" style="2" customWidth="1"/>
    <col min="11" max="11" width="9.140625" style="2"/>
    <col min="12" max="12" width="13.42578125" style="2" customWidth="1"/>
    <col min="13" max="16384" width="9.140625" style="2"/>
  </cols>
  <sheetData>
    <row r="1" spans="1:21">
      <c r="A1" s="1" t="s">
        <v>0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78"/>
    </row>
    <row r="2" spans="1:21" ht="13.5" thickBot="1"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8"/>
    </row>
    <row r="3" spans="1:21" s="6" customFormat="1" ht="16.5" thickBot="1">
      <c r="A3" s="3"/>
      <c r="B3" s="4" t="s">
        <v>2</v>
      </c>
      <c r="C3" s="4" t="s">
        <v>3</v>
      </c>
      <c r="D3" s="4" t="s">
        <v>4</v>
      </c>
      <c r="E3" s="5" t="s">
        <v>5</v>
      </c>
      <c r="G3" s="1" t="s">
        <v>50</v>
      </c>
      <c r="H3" s="2"/>
      <c r="I3" s="2"/>
      <c r="J3" s="1" t="s">
        <v>51</v>
      </c>
      <c r="K3" s="2"/>
      <c r="L3" s="2"/>
      <c r="M3" s="2"/>
      <c r="N3" s="2"/>
      <c r="O3" s="83"/>
      <c r="P3" s="83"/>
      <c r="Q3" s="83"/>
      <c r="R3" s="83"/>
      <c r="S3" s="83"/>
      <c r="T3" s="83"/>
      <c r="U3" s="83"/>
    </row>
    <row r="4" spans="1:21" ht="15">
      <c r="A4" s="7" t="s">
        <v>6</v>
      </c>
      <c r="B4" s="8"/>
      <c r="C4" s="8"/>
      <c r="D4" s="9"/>
      <c r="E4" s="79"/>
      <c r="G4" s="2" t="s">
        <v>53</v>
      </c>
      <c r="H4" s="86"/>
      <c r="J4" s="2" t="s">
        <v>54</v>
      </c>
      <c r="L4" s="86"/>
      <c r="O4" s="83"/>
      <c r="P4" s="83"/>
      <c r="Q4" s="83"/>
      <c r="R4" s="83"/>
      <c r="S4" s="83"/>
      <c r="T4" s="83"/>
      <c r="U4" s="78"/>
    </row>
    <row r="5" spans="1:21">
      <c r="A5" s="11" t="s">
        <v>8</v>
      </c>
      <c r="B5" s="9"/>
      <c r="C5" s="9"/>
      <c r="D5" s="9"/>
      <c r="E5" s="80">
        <v>0</v>
      </c>
      <c r="G5" s="2" t="s">
        <v>56</v>
      </c>
      <c r="H5" s="2">
        <f>H4*30%</f>
        <v>0</v>
      </c>
      <c r="J5" s="2" t="s">
        <v>57</v>
      </c>
      <c r="L5" s="2">
        <f>L4*30%</f>
        <v>0</v>
      </c>
      <c r="O5" s="83"/>
      <c r="P5" s="83"/>
      <c r="Q5" s="83"/>
      <c r="R5" s="83"/>
      <c r="S5" s="83"/>
      <c r="T5" s="83"/>
      <c r="U5" s="78"/>
    </row>
    <row r="6" spans="1:21">
      <c r="A6" s="2" t="s">
        <v>72</v>
      </c>
      <c r="E6" s="80">
        <v>0</v>
      </c>
      <c r="O6" s="83"/>
      <c r="P6" s="83"/>
      <c r="Q6" s="83"/>
      <c r="R6" s="83"/>
      <c r="S6" s="83"/>
      <c r="T6" s="83"/>
      <c r="U6" s="78"/>
    </row>
    <row r="7" spans="1:21">
      <c r="A7" s="11" t="s">
        <v>10</v>
      </c>
      <c r="B7" s="9"/>
      <c r="C7" s="9"/>
      <c r="D7" s="9"/>
      <c r="E7" s="80">
        <v>0</v>
      </c>
      <c r="H7" s="2">
        <f>H4-H5</f>
        <v>0</v>
      </c>
      <c r="J7" s="2" t="s">
        <v>60</v>
      </c>
      <c r="L7" s="86"/>
      <c r="M7" s="2" t="s">
        <v>61</v>
      </c>
      <c r="O7" s="82"/>
      <c r="P7" s="82"/>
      <c r="Q7" s="82"/>
      <c r="R7" s="82"/>
      <c r="S7" s="82"/>
      <c r="T7" s="83"/>
      <c r="U7" s="78"/>
    </row>
    <row r="8" spans="1:21">
      <c r="A8" s="11" t="s">
        <v>11</v>
      </c>
      <c r="B8" s="9"/>
      <c r="C8" s="9"/>
      <c r="D8" s="9"/>
      <c r="E8" s="80">
        <v>0</v>
      </c>
      <c r="O8" s="83"/>
      <c r="P8" s="83"/>
      <c r="Q8" s="83"/>
      <c r="R8" s="83"/>
      <c r="S8" s="83"/>
      <c r="T8" s="83"/>
      <c r="U8" s="78"/>
    </row>
    <row r="9" spans="1:21" ht="13.5" thickBot="1">
      <c r="A9" s="11" t="s">
        <v>12</v>
      </c>
      <c r="B9" s="9"/>
      <c r="C9" s="9"/>
      <c r="D9" s="9"/>
      <c r="E9" s="81">
        <f>C9-D9</f>
        <v>0</v>
      </c>
      <c r="G9" s="16"/>
      <c r="J9" s="2" t="s">
        <v>64</v>
      </c>
      <c r="L9" s="2">
        <f>L4-L5-L7</f>
        <v>0</v>
      </c>
      <c r="O9" s="84"/>
      <c r="P9" s="84"/>
      <c r="Q9" s="84"/>
      <c r="R9" s="84"/>
      <c r="S9" s="84"/>
      <c r="T9" s="84"/>
      <c r="U9" s="78"/>
    </row>
    <row r="10" spans="1:21" ht="13.5" thickBot="1">
      <c r="A10" s="12" t="s">
        <v>13</v>
      </c>
      <c r="B10" s="13"/>
      <c r="C10" s="13">
        <f>SUM(C5:C9)</f>
        <v>0</v>
      </c>
      <c r="D10" s="13"/>
      <c r="E10" s="14">
        <f>SUM(E5:E9)</f>
        <v>0</v>
      </c>
      <c r="G10" s="16"/>
      <c r="O10" s="83"/>
      <c r="P10" s="83"/>
      <c r="Q10" s="83"/>
      <c r="R10" s="83"/>
      <c r="S10" s="83"/>
      <c r="T10" s="83"/>
      <c r="U10" s="78"/>
    </row>
    <row r="11" spans="1:21">
      <c r="A11" s="7" t="s">
        <v>14</v>
      </c>
      <c r="B11" s="15"/>
      <c r="C11" s="15"/>
      <c r="D11" s="9"/>
      <c r="E11" s="79"/>
      <c r="G11" s="16"/>
      <c r="H11" s="2">
        <f>H7+L9</f>
        <v>0</v>
      </c>
      <c r="O11" s="78"/>
      <c r="P11" s="78"/>
      <c r="Q11" s="78"/>
      <c r="R11" s="78"/>
      <c r="S11" s="78"/>
      <c r="T11" s="78"/>
      <c r="U11" s="78"/>
    </row>
    <row r="12" spans="1:21">
      <c r="A12" s="11" t="s">
        <v>15</v>
      </c>
      <c r="B12" s="9"/>
      <c r="C12" s="78"/>
      <c r="D12" s="9"/>
      <c r="E12" s="80">
        <v>0</v>
      </c>
      <c r="G12" s="78"/>
      <c r="H12" s="78"/>
      <c r="I12" s="78"/>
      <c r="J12" s="78"/>
      <c r="K12" s="85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spans="1:21">
      <c r="A13" s="11" t="s">
        <v>16</v>
      </c>
      <c r="B13" s="9"/>
      <c r="C13" s="78"/>
      <c r="D13" s="9"/>
      <c r="E13" s="80">
        <v>0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spans="1:21">
      <c r="A14" s="11" t="s">
        <v>17</v>
      </c>
      <c r="B14" s="9"/>
      <c r="C14" s="78"/>
      <c r="D14" s="9"/>
      <c r="E14" s="80">
        <v>0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</row>
    <row r="15" spans="1:21" ht="13.5" thickBot="1">
      <c r="A15" s="11" t="s">
        <v>18</v>
      </c>
      <c r="B15" s="9"/>
      <c r="C15" s="78"/>
      <c r="D15" s="9"/>
      <c r="E15" s="80">
        <v>0</v>
      </c>
    </row>
    <row r="16" spans="1:21" ht="13.5" thickBot="1">
      <c r="A16" s="17" t="s">
        <v>19</v>
      </c>
      <c r="B16" s="18"/>
      <c r="C16" s="18"/>
      <c r="D16" s="18"/>
      <c r="E16" s="19">
        <f>SUM(E12:E15)</f>
        <v>0</v>
      </c>
    </row>
    <row r="17" spans="1:11" ht="13.5" thickBot="1">
      <c r="A17" s="11"/>
      <c r="B17" s="9"/>
      <c r="C17" s="9"/>
      <c r="D17" s="9"/>
      <c r="E17" s="10"/>
    </row>
    <row r="18" spans="1:11" ht="13.5" thickBot="1">
      <c r="A18" s="12" t="s">
        <v>20</v>
      </c>
      <c r="B18" s="13"/>
      <c r="C18" s="13"/>
      <c r="D18" s="13"/>
      <c r="E18" s="14">
        <f>E10+E16</f>
        <v>0</v>
      </c>
      <c r="G18" s="20" t="s">
        <v>21</v>
      </c>
      <c r="H18" s="21"/>
      <c r="I18" s="21"/>
      <c r="J18" s="21"/>
      <c r="K18" s="21"/>
    </row>
    <row r="19" spans="1:11">
      <c r="A19" s="11"/>
      <c r="B19" s="9"/>
      <c r="C19" s="9"/>
      <c r="D19" s="9"/>
      <c r="E19" s="79"/>
      <c r="G19" s="22"/>
      <c r="H19" s="21"/>
      <c r="I19" s="21"/>
      <c r="J19" s="21"/>
      <c r="K19" s="21"/>
    </row>
    <row r="20" spans="1:11">
      <c r="A20" s="7" t="s">
        <v>22</v>
      </c>
      <c r="B20" s="15"/>
      <c r="C20" s="15"/>
      <c r="D20" s="9"/>
      <c r="E20" s="87"/>
      <c r="G20" s="23" t="s">
        <v>23</v>
      </c>
      <c r="H20" s="24"/>
      <c r="I20" s="21"/>
      <c r="J20" s="25"/>
      <c r="K20" s="21"/>
    </row>
    <row r="21" spans="1:11">
      <c r="A21" s="11"/>
      <c r="B21" s="9"/>
      <c r="C21" s="9" t="s">
        <v>70</v>
      </c>
      <c r="D21" s="9" t="s">
        <v>4</v>
      </c>
      <c r="E21" s="87"/>
      <c r="G21" s="23" t="s">
        <v>24</v>
      </c>
      <c r="H21" s="24">
        <f>+[1]M_Sum!L23</f>
        <v>0</v>
      </c>
      <c r="I21" s="21"/>
      <c r="J21" s="25"/>
      <c r="K21" s="25"/>
    </row>
    <row r="22" spans="1:11">
      <c r="A22" s="11" t="s">
        <v>25</v>
      </c>
      <c r="B22" s="9"/>
      <c r="C22" s="77"/>
      <c r="D22" s="26">
        <f>J35</f>
        <v>0</v>
      </c>
      <c r="E22" s="88">
        <f>C22-D22</f>
        <v>0</v>
      </c>
      <c r="G22" s="23"/>
      <c r="H22" s="24"/>
      <c r="I22" s="21"/>
      <c r="J22" s="25"/>
      <c r="K22" s="25"/>
    </row>
    <row r="23" spans="1:11">
      <c r="A23" s="11" t="s">
        <v>9</v>
      </c>
      <c r="B23" s="9"/>
      <c r="C23" s="77"/>
      <c r="D23" s="26">
        <f t="shared" ref="D23:D24" si="0">J36</f>
        <v>0</v>
      </c>
      <c r="E23" s="88">
        <f>C23-D23</f>
        <v>0</v>
      </c>
      <c r="G23" s="23" t="s">
        <v>26</v>
      </c>
      <c r="H23" s="24">
        <v>1</v>
      </c>
      <c r="I23" s="21"/>
      <c r="J23" s="21"/>
      <c r="K23" s="21"/>
    </row>
    <row r="24" spans="1:11" ht="13.5" thickBot="1">
      <c r="A24" s="11" t="s">
        <v>7</v>
      </c>
      <c r="B24" s="9"/>
      <c r="C24" s="77"/>
      <c r="D24" s="26">
        <f t="shared" si="0"/>
        <v>0</v>
      </c>
      <c r="E24" s="88">
        <f>C24-D24</f>
        <v>0</v>
      </c>
      <c r="G24" s="23"/>
      <c r="H24" s="24"/>
      <c r="I24" s="21"/>
      <c r="J24" s="21"/>
      <c r="K24" s="21"/>
    </row>
    <row r="25" spans="1:11" ht="13.5" thickBot="1">
      <c r="A25" s="11"/>
      <c r="B25" s="9"/>
      <c r="C25" s="9"/>
      <c r="D25" s="9"/>
      <c r="E25" s="27">
        <f>SUM(E22:E24)</f>
        <v>0</v>
      </c>
      <c r="G25" s="23" t="s">
        <v>27</v>
      </c>
      <c r="H25" s="28">
        <f>IF(H23=0,((H21+H20)*40%), IF(H23=1,((H21+H20)*50%)))</f>
        <v>0</v>
      </c>
      <c r="I25" s="21" t="s">
        <v>28</v>
      </c>
      <c r="J25" s="25">
        <f>ROUNDUP((H25),0)</f>
        <v>0</v>
      </c>
      <c r="K25" s="29"/>
    </row>
    <row r="26" spans="1:11">
      <c r="A26" s="30" t="s">
        <v>29</v>
      </c>
      <c r="B26" s="31"/>
      <c r="C26" s="31"/>
      <c r="D26" s="9"/>
      <c r="E26" s="87"/>
      <c r="G26" s="23"/>
      <c r="H26" s="28"/>
      <c r="I26" s="21"/>
      <c r="J26" s="25"/>
      <c r="K26" s="29"/>
    </row>
    <row r="27" spans="1:11">
      <c r="A27" s="11"/>
      <c r="B27" s="9"/>
      <c r="C27" s="9"/>
      <c r="D27" s="9"/>
      <c r="E27" s="87"/>
      <c r="G27" s="23" t="s">
        <v>30</v>
      </c>
      <c r="H27" s="28"/>
      <c r="I27" s="21"/>
      <c r="J27" s="25">
        <f>ROUNDUP((H27),0)</f>
        <v>0</v>
      </c>
      <c r="K27" s="21"/>
    </row>
    <row r="28" spans="1:11">
      <c r="A28" s="11" t="s">
        <v>31</v>
      </c>
      <c r="B28" s="9"/>
      <c r="C28" s="9"/>
      <c r="D28" s="9"/>
      <c r="E28" s="87"/>
      <c r="G28" s="23"/>
      <c r="H28" s="28"/>
      <c r="I28" s="21"/>
      <c r="J28" s="25"/>
      <c r="K28" s="21"/>
    </row>
    <row r="29" spans="1:11" ht="13.5" thickBot="1">
      <c r="A29" s="11" t="s">
        <v>32</v>
      </c>
      <c r="B29" s="9"/>
      <c r="C29" s="77"/>
      <c r="D29" s="9"/>
      <c r="E29" s="89">
        <f>C29-D29</f>
        <v>0</v>
      </c>
      <c r="G29" s="23" t="s">
        <v>33</v>
      </c>
      <c r="H29" s="24"/>
      <c r="I29" s="21" t="s">
        <v>34</v>
      </c>
      <c r="J29" s="21"/>
      <c r="K29" s="21"/>
    </row>
    <row r="30" spans="1:11" ht="26.25" thickBot="1">
      <c r="A30" s="17"/>
      <c r="B30" s="18"/>
      <c r="C30" s="18"/>
      <c r="D30" s="13"/>
      <c r="E30" s="32">
        <f>SUM(E27:E29)</f>
        <v>0</v>
      </c>
      <c r="G30" s="23" t="s">
        <v>35</v>
      </c>
      <c r="H30" s="24">
        <f>(H21+H20)*10%</f>
        <v>0</v>
      </c>
      <c r="I30" s="21"/>
      <c r="J30" s="21"/>
      <c r="K30" s="21"/>
    </row>
    <row r="31" spans="1:11">
      <c r="A31" s="7" t="s">
        <v>36</v>
      </c>
      <c r="B31" s="15"/>
      <c r="C31" s="15"/>
      <c r="D31" s="9"/>
      <c r="E31" s="79"/>
      <c r="G31" s="23" t="s">
        <v>37</v>
      </c>
      <c r="H31" s="24">
        <f>+H29</f>
        <v>0</v>
      </c>
      <c r="I31" s="21"/>
      <c r="J31" s="21"/>
      <c r="K31" s="21"/>
    </row>
    <row r="32" spans="1:11">
      <c r="A32" s="11" t="s">
        <v>38</v>
      </c>
      <c r="B32" s="9"/>
      <c r="C32" s="9"/>
      <c r="D32" s="9"/>
      <c r="E32" s="87">
        <f>Deduction!B18</f>
        <v>0</v>
      </c>
      <c r="G32" s="23" t="s">
        <v>39</v>
      </c>
      <c r="H32" s="28">
        <f>+H31-H30</f>
        <v>0</v>
      </c>
      <c r="I32" s="21"/>
      <c r="J32" s="25">
        <f>ROUNDUP((H32),0)</f>
        <v>0</v>
      </c>
      <c r="K32" s="21"/>
    </row>
    <row r="33" spans="1:11">
      <c r="A33" s="11" t="s">
        <v>40</v>
      </c>
      <c r="B33" s="9"/>
      <c r="C33" s="9"/>
      <c r="D33" s="9"/>
      <c r="E33" s="87">
        <f>Deduction!B30</f>
        <v>0</v>
      </c>
      <c r="G33" s="23"/>
      <c r="H33" s="28"/>
      <c r="I33" s="21"/>
      <c r="J33" s="25"/>
      <c r="K33" s="21"/>
    </row>
    <row r="34" spans="1:11">
      <c r="A34" s="11" t="s">
        <v>41</v>
      </c>
      <c r="B34" s="9"/>
      <c r="C34" s="9"/>
      <c r="D34" s="9"/>
      <c r="E34" s="87">
        <f>Deduction!B25</f>
        <v>0</v>
      </c>
      <c r="G34" s="23"/>
      <c r="H34" s="25"/>
      <c r="I34" s="21"/>
      <c r="J34" s="21"/>
      <c r="K34" s="21"/>
    </row>
    <row r="35" spans="1:11">
      <c r="A35" s="11" t="s">
        <v>42</v>
      </c>
      <c r="B35" s="9"/>
      <c r="C35" s="9"/>
      <c r="D35" s="9"/>
      <c r="E35" s="87">
        <f>D35</f>
        <v>0</v>
      </c>
      <c r="G35" s="23" t="s">
        <v>43</v>
      </c>
      <c r="H35" s="25"/>
      <c r="I35" s="25"/>
      <c r="J35" s="25">
        <f>MIN(J25:J32)</f>
        <v>0</v>
      </c>
      <c r="K35" s="25"/>
    </row>
    <row r="36" spans="1:11">
      <c r="A36" s="11" t="s">
        <v>44</v>
      </c>
      <c r="B36" s="9"/>
      <c r="C36" s="9"/>
      <c r="D36" s="9"/>
      <c r="E36" s="87">
        <f>D36</f>
        <v>0</v>
      </c>
      <c r="G36" s="23" t="s">
        <v>5</v>
      </c>
      <c r="H36" s="21"/>
      <c r="I36" s="21"/>
      <c r="J36" s="25">
        <f>J27+J35</f>
        <v>0</v>
      </c>
      <c r="K36" s="21"/>
    </row>
    <row r="37" spans="1:11">
      <c r="A37" s="11" t="s">
        <v>45</v>
      </c>
      <c r="B37" s="9"/>
      <c r="C37" s="9"/>
      <c r="D37" s="9"/>
      <c r="E37" s="87">
        <f>D37</f>
        <v>0</v>
      </c>
      <c r="G37" s="23"/>
      <c r="H37" s="21"/>
      <c r="I37" s="21"/>
      <c r="J37" s="21"/>
      <c r="K37" s="21"/>
    </row>
    <row r="38" spans="1:11" ht="13.5" thickBot="1">
      <c r="A38" s="11" t="s">
        <v>71</v>
      </c>
      <c r="B38" s="9"/>
      <c r="C38" s="9"/>
      <c r="D38" s="9"/>
      <c r="E38" s="87">
        <v>0</v>
      </c>
      <c r="G38" s="23"/>
      <c r="H38" s="21"/>
      <c r="I38" s="21"/>
      <c r="J38" s="21"/>
      <c r="K38" s="21"/>
    </row>
    <row r="39" spans="1:11" ht="13.5" thickBot="1">
      <c r="A39" s="12"/>
      <c r="B39" s="13"/>
      <c r="C39" s="13"/>
      <c r="D39" s="13"/>
      <c r="E39" s="19">
        <f>SUM(E32:E38)</f>
        <v>0</v>
      </c>
    </row>
    <row r="40" spans="1:11" ht="13.5" thickBot="1">
      <c r="A40" s="11"/>
      <c r="B40" s="9"/>
      <c r="C40" s="9"/>
      <c r="D40" s="9"/>
      <c r="E40" s="10"/>
    </row>
    <row r="41" spans="1:11" ht="13.5" thickBot="1">
      <c r="A41" s="33" t="s">
        <v>46</v>
      </c>
      <c r="B41" s="34"/>
      <c r="C41" s="34"/>
      <c r="D41" s="35"/>
      <c r="E41" s="36">
        <f>E18+E25+E30-E39</f>
        <v>0</v>
      </c>
    </row>
    <row r="42" spans="1:11" ht="13.5" thickBot="1">
      <c r="A42" s="37"/>
      <c r="B42" s="38"/>
      <c r="C42" s="38"/>
      <c r="D42" s="38"/>
      <c r="E42" s="39"/>
    </row>
    <row r="43" spans="1:11" ht="13.5" thickBot="1">
      <c r="A43" s="40" t="s">
        <v>47</v>
      </c>
      <c r="B43" s="41"/>
      <c r="C43" s="41" t="s">
        <v>48</v>
      </c>
      <c r="D43" s="41"/>
      <c r="E43" s="42"/>
      <c r="G43" s="43"/>
    </row>
    <row r="44" spans="1:11">
      <c r="A44" s="44">
        <v>200000</v>
      </c>
      <c r="B44" s="45" t="s">
        <v>49</v>
      </c>
      <c r="C44" s="45"/>
      <c r="D44" s="45"/>
      <c r="E44" s="46">
        <v>0</v>
      </c>
      <c r="F44" s="2" t="s">
        <v>49</v>
      </c>
    </row>
    <row r="45" spans="1:11" ht="15">
      <c r="A45" s="47">
        <v>500000</v>
      </c>
      <c r="B45" s="48">
        <v>0.1</v>
      </c>
      <c r="C45" s="49">
        <f>MAX(IF(E41&lt;=A45,E41-A44,A45-A44),IF(E41&gt;A44,0))</f>
        <v>0</v>
      </c>
      <c r="D45" s="34"/>
      <c r="E45" s="50">
        <f>C45*B45</f>
        <v>0</v>
      </c>
      <c r="F45" s="43"/>
      <c r="G45" s="51"/>
    </row>
    <row r="46" spans="1:11">
      <c r="A46" s="47">
        <v>1000000</v>
      </c>
      <c r="B46" s="48">
        <v>0.2</v>
      </c>
      <c r="C46" s="49">
        <f>MAX(IF(E41&lt;=A46,E41-A45,A46-A45),IF(E41&gt;A45,0))</f>
        <v>0</v>
      </c>
      <c r="D46" s="34"/>
      <c r="E46" s="52">
        <f t="shared" ref="E46:E47" si="1">C46*B46</f>
        <v>0</v>
      </c>
      <c r="F46" s="43"/>
      <c r="G46" s="43"/>
    </row>
    <row r="47" spans="1:11">
      <c r="A47" s="47">
        <v>1000001</v>
      </c>
      <c r="B47" s="48">
        <v>0.3</v>
      </c>
      <c r="C47" s="49">
        <f>MAX(IF(E41&gt;=A47,E41-A46,A47-A46),IF(E41&gt;A46,0))-1</f>
        <v>0</v>
      </c>
      <c r="D47" s="34"/>
      <c r="E47" s="50">
        <f t="shared" si="1"/>
        <v>0</v>
      </c>
    </row>
    <row r="48" spans="1:11">
      <c r="A48" s="47"/>
      <c r="B48" s="34"/>
      <c r="C48" s="34"/>
      <c r="D48" s="34"/>
      <c r="E48" s="53"/>
    </row>
    <row r="49" spans="1:15">
      <c r="A49" s="33" t="s">
        <v>52</v>
      </c>
      <c r="B49" s="54"/>
      <c r="C49" s="54" t="s">
        <v>52</v>
      </c>
      <c r="D49" s="55">
        <v>0.02</v>
      </c>
      <c r="E49" s="56">
        <f>(E45+E46+E47)*2%</f>
        <v>0</v>
      </c>
    </row>
    <row r="50" spans="1:15" ht="13.5" thickBot="1">
      <c r="A50" s="33" t="s">
        <v>55</v>
      </c>
      <c r="B50" s="54"/>
      <c r="C50" s="57" t="s">
        <v>55</v>
      </c>
      <c r="D50" s="58">
        <v>0.01</v>
      </c>
      <c r="E50" s="56">
        <f>(E45+E46+E47)*1%</f>
        <v>0</v>
      </c>
    </row>
    <row r="51" spans="1:15" ht="13.5" thickBot="1">
      <c r="A51" s="47"/>
      <c r="B51" s="35"/>
      <c r="C51" s="59" t="s">
        <v>58</v>
      </c>
      <c r="D51" s="60"/>
      <c r="E51" s="61">
        <f>SUM(E43:E50)</f>
        <v>0</v>
      </c>
      <c r="F51" s="16"/>
    </row>
    <row r="52" spans="1:15" ht="15">
      <c r="A52" s="47"/>
      <c r="B52" s="34"/>
      <c r="C52" s="62" t="s">
        <v>59</v>
      </c>
      <c r="D52" s="63"/>
      <c r="E52" s="64"/>
      <c r="N52" s="2">
        <v>208242</v>
      </c>
      <c r="O52" s="2" t="s">
        <v>62</v>
      </c>
    </row>
    <row r="53" spans="1:15" ht="13.5" thickBot="1">
      <c r="A53" s="47"/>
      <c r="B53" s="34"/>
      <c r="C53" s="38"/>
      <c r="D53" s="38"/>
      <c r="E53" s="65"/>
    </row>
    <row r="54" spans="1:15" ht="13.5" thickBot="1">
      <c r="A54" s="47"/>
      <c r="B54" s="35"/>
      <c r="C54" s="40" t="s">
        <v>63</v>
      </c>
      <c r="D54" s="41"/>
      <c r="E54" s="61">
        <f>E51-E52</f>
        <v>0</v>
      </c>
      <c r="F54" s="16">
        <f>E54</f>
        <v>0</v>
      </c>
    </row>
    <row r="55" spans="1:15">
      <c r="A55" s="47"/>
      <c r="B55" s="34"/>
      <c r="C55" s="45"/>
      <c r="D55" s="45"/>
      <c r="E55" s="46"/>
    </row>
    <row r="56" spans="1:15">
      <c r="A56" s="47"/>
      <c r="B56" s="34"/>
      <c r="C56" s="34"/>
      <c r="D56" s="34"/>
      <c r="E56" s="53"/>
    </row>
    <row r="57" spans="1:15" ht="13.5" thickBot="1">
      <c r="A57" s="66"/>
      <c r="B57" s="67"/>
      <c r="C57" s="67"/>
      <c r="D57" s="67"/>
      <c r="E57" s="68"/>
    </row>
    <row r="60" spans="1:15" ht="14.25">
      <c r="A60" s="69" t="s">
        <v>65</v>
      </c>
      <c r="B60" s="69"/>
      <c r="C60" s="69"/>
      <c r="D60" s="70"/>
      <c r="E60" s="70"/>
      <c r="F60" s="70"/>
      <c r="G60" s="70"/>
      <c r="H60" s="70"/>
      <c r="I60" s="70"/>
      <c r="J60" s="70"/>
      <c r="K60" s="70"/>
      <c r="L60" s="70"/>
    </row>
    <row r="61" spans="1:15" ht="15">
      <c r="A61" s="71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</row>
    <row r="62" spans="1:15" ht="15">
      <c r="A62" s="73" t="s">
        <v>66</v>
      </c>
      <c r="B62" s="73"/>
      <c r="C62" s="73"/>
      <c r="D62" s="74"/>
      <c r="E62" s="74"/>
      <c r="F62" s="74"/>
      <c r="G62" s="74"/>
      <c r="H62" s="74"/>
      <c r="I62" s="74"/>
      <c r="J62" s="74"/>
      <c r="K62" s="74"/>
      <c r="L62" s="74"/>
    </row>
    <row r="63" spans="1:15" ht="15">
      <c r="A63" s="73" t="s">
        <v>67</v>
      </c>
      <c r="B63" s="73"/>
      <c r="C63" s="73"/>
      <c r="D63" s="75"/>
      <c r="E63" s="75"/>
      <c r="F63" s="75"/>
      <c r="G63" s="75"/>
      <c r="H63" s="75"/>
      <c r="I63" s="75"/>
      <c r="J63" s="75"/>
      <c r="K63" s="75"/>
      <c r="L63" s="72"/>
    </row>
    <row r="64" spans="1:15" ht="14.25">
      <c r="A64" s="76" t="s">
        <v>68</v>
      </c>
      <c r="B64" s="76"/>
      <c r="C64" s="76"/>
      <c r="D64" s="72"/>
      <c r="E64" s="72"/>
      <c r="F64" s="72"/>
      <c r="G64" s="72"/>
      <c r="H64" s="72"/>
      <c r="I64" s="72"/>
      <c r="J64" s="72"/>
      <c r="K64" s="72"/>
      <c r="L64" s="72"/>
    </row>
    <row r="65" spans="1:12" ht="15">
      <c r="A65"/>
      <c r="B65"/>
      <c r="C65"/>
      <c r="D65" s="72"/>
      <c r="E65" s="72"/>
      <c r="F65" s="72"/>
      <c r="G65" s="72"/>
      <c r="H65" s="72"/>
      <c r="I65" s="72"/>
      <c r="J65" s="72"/>
      <c r="K65" s="72"/>
      <c r="L65" s="72"/>
    </row>
    <row r="66" spans="1:12" ht="14.25">
      <c r="A66" s="69" t="s">
        <v>69</v>
      </c>
      <c r="B66" s="69"/>
      <c r="C66" s="69"/>
      <c r="D66" s="72"/>
      <c r="E66" s="72"/>
      <c r="F66" s="72"/>
      <c r="G66" s="72"/>
      <c r="H66" s="72"/>
      <c r="I66" s="72"/>
      <c r="J66" s="72"/>
      <c r="K66" s="72"/>
      <c r="L66" s="72"/>
    </row>
    <row r="67" spans="1:12" ht="14.2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</row>
  </sheetData>
  <mergeCells count="8">
    <mergeCell ref="A62:L62"/>
    <mergeCell ref="A63:K63"/>
    <mergeCell ref="A4:C4"/>
    <mergeCell ref="A11:C11"/>
    <mergeCell ref="A20:C20"/>
    <mergeCell ref="A31:C31"/>
    <mergeCell ref="C51:D51"/>
    <mergeCell ref="C52:D52"/>
  </mergeCells>
  <hyperlinks>
    <hyperlink ref="A62" r:id="rId1" display="javascript:void(0);"/>
    <hyperlink ref="A63" r:id="rId2" display="javascript:void(0);"/>
  </hyperlinks>
  <pageMargins left="0.7" right="0.7" top="0.75" bottom="0.75" header="0.3" footer="0.3"/>
  <pageSetup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6"/>
  <sheetViews>
    <sheetView topLeftCell="A10" workbookViewId="0">
      <selection activeCell="B34" sqref="B34"/>
    </sheetView>
  </sheetViews>
  <sheetFormatPr defaultRowHeight="15"/>
  <cols>
    <col min="1" max="1" width="68.42578125" customWidth="1"/>
  </cols>
  <sheetData>
    <row r="1" spans="1:1">
      <c r="A1" t="s">
        <v>73</v>
      </c>
    </row>
    <row r="3" spans="1:1">
      <c r="A3" s="90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2" ht="15.75" thickBot="1">
      <c r="A17" t="s">
        <v>88</v>
      </c>
    </row>
    <row r="18" spans="1:2" ht="15.75" thickBot="1">
      <c r="A18" s="91"/>
      <c r="B18" s="92">
        <f>+SUM(B4:B17)</f>
        <v>0</v>
      </c>
    </row>
    <row r="19" spans="1:2">
      <c r="A19" s="90" t="s">
        <v>89</v>
      </c>
    </row>
    <row r="20" spans="1:2" ht="15.75" thickBot="1">
      <c r="A20" t="s">
        <v>90</v>
      </c>
    </row>
    <row r="21" spans="1:2" ht="15.75" thickBot="1">
      <c r="A21" s="91"/>
      <c r="B21" s="92">
        <f>SUM(B19:B20)</f>
        <v>0</v>
      </c>
    </row>
    <row r="22" spans="1:2">
      <c r="A22" s="90" t="s">
        <v>91</v>
      </c>
    </row>
    <row r="23" spans="1:2">
      <c r="A23" t="s">
        <v>92</v>
      </c>
    </row>
    <row r="24" spans="1:2">
      <c r="A24" t="s">
        <v>1</v>
      </c>
    </row>
    <row r="25" spans="1:2">
      <c r="A25" t="s">
        <v>93</v>
      </c>
    </row>
    <row r="27" spans="1:2">
      <c r="A27" s="90" t="s">
        <v>94</v>
      </c>
    </row>
    <row r="28" spans="1:2">
      <c r="A28" t="s">
        <v>95</v>
      </c>
    </row>
    <row r="29" spans="1:2" ht="15.75" thickBot="1">
      <c r="A29" t="s">
        <v>100</v>
      </c>
    </row>
    <row r="30" spans="1:2" ht="15.75" thickBot="1">
      <c r="A30" s="91"/>
      <c r="B30" s="92">
        <f>B29</f>
        <v>0</v>
      </c>
    </row>
    <row r="31" spans="1:2">
      <c r="A31" s="90" t="s">
        <v>96</v>
      </c>
    </row>
    <row r="32" spans="1:2">
      <c r="A32" t="s">
        <v>97</v>
      </c>
    </row>
    <row r="33" spans="1:2">
      <c r="A33" t="s">
        <v>98</v>
      </c>
    </row>
    <row r="34" spans="1:2">
      <c r="A34" t="s">
        <v>99</v>
      </c>
    </row>
    <row r="35" spans="1:2" ht="15.75" thickBot="1"/>
    <row r="36" spans="1:2" ht="15.75" thickBot="1">
      <c r="A36" s="91" t="s">
        <v>101</v>
      </c>
      <c r="B36" s="92">
        <f>SUM(B31:B34)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Com</vt:lpstr>
      <vt:lpstr>Deduction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ASPL</dc:creator>
  <cp:lastModifiedBy>ASPL</cp:lastModifiedBy>
  <dcterms:created xsi:type="dcterms:W3CDTF">2014-03-22T10:58:48Z</dcterms:created>
  <dcterms:modified xsi:type="dcterms:W3CDTF">2014-03-22T11:15:43Z</dcterms:modified>
</cp:coreProperties>
</file>