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699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8" i="1"/>
  <c r="C18"/>
  <c r="C13"/>
  <c r="C16" s="1"/>
  <c r="C17" s="1"/>
  <c r="C19" s="1"/>
  <c r="C20" s="1"/>
  <c r="B18"/>
  <c r="D6"/>
  <c r="D13" s="1"/>
  <c r="D16" s="1"/>
  <c r="D17" s="1"/>
  <c r="D19" s="1"/>
  <c r="D20" s="1"/>
  <c r="C6"/>
  <c r="B6"/>
  <c r="B13" s="1"/>
  <c r="B16" s="1"/>
  <c r="B17" s="1"/>
  <c r="B19" s="1"/>
  <c r="B20" s="1"/>
  <c r="B21" l="1"/>
  <c r="B23" s="1"/>
  <c r="B24" s="1"/>
  <c r="B9" s="1"/>
  <c r="B22"/>
  <c r="D21"/>
  <c r="D23" s="1"/>
  <c r="D24" s="1"/>
  <c r="D9" s="1"/>
  <c r="D22"/>
  <c r="C21"/>
  <c r="C22"/>
  <c r="C23" s="1"/>
  <c r="C24" s="1"/>
  <c r="C9" s="1"/>
</calcChain>
</file>

<file path=xl/sharedStrings.xml><?xml version="1.0" encoding="utf-8"?>
<sst xmlns="http://schemas.openxmlformats.org/spreadsheetml/2006/main" count="24" uniqueCount="22">
  <si>
    <t>April</t>
  </si>
  <si>
    <t>May</t>
  </si>
  <si>
    <t>June</t>
  </si>
  <si>
    <t>Basic Salary</t>
  </si>
  <si>
    <t>DA</t>
  </si>
  <si>
    <t>Conveyance</t>
  </si>
  <si>
    <t xml:space="preserve">Other </t>
  </si>
  <si>
    <t>PT</t>
  </si>
  <si>
    <t>TDS</t>
  </si>
  <si>
    <t>TDS Working</t>
  </si>
  <si>
    <t>Gross Salary</t>
  </si>
  <si>
    <t>Income From Salary</t>
  </si>
  <si>
    <t xml:space="preserve">Yearly Projection (GTI) </t>
  </si>
  <si>
    <t>Chapter VI-A Deductions</t>
  </si>
  <si>
    <t xml:space="preserve">Yearly Projection (NTI) </t>
  </si>
  <si>
    <t>Tax on NTI</t>
  </si>
  <si>
    <t>Cess @ 2% on Tax</t>
  </si>
  <si>
    <t>Sec. Cess @ 1% on Tax</t>
  </si>
  <si>
    <t>Total Tax Payable</t>
  </si>
  <si>
    <t>Per Month</t>
  </si>
  <si>
    <t>Particular's</t>
  </si>
  <si>
    <r>
      <t>Less</t>
    </r>
    <r>
      <rPr>
        <b/>
        <sz val="11"/>
        <color theme="1"/>
        <rFont val="Calibri"/>
        <family val="2"/>
        <scheme val="minor"/>
      </rPr>
      <t xml:space="preserve"> : 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</si>
</sst>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6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4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166" fontId="0" fillId="0" borderId="4" xfId="1" applyNumberFormat="1" applyFont="1" applyBorder="1"/>
    <xf numFmtId="166" fontId="0" fillId="0" borderId="2" xfId="1" applyNumberFormat="1" applyFont="1" applyBorder="1"/>
    <xf numFmtId="166" fontId="2" fillId="0" borderId="3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/>
  </sheetViews>
  <sheetFormatPr defaultRowHeight="15"/>
  <cols>
    <col min="1" max="1" width="23.140625" bestFit="1" customWidth="1"/>
    <col min="2" max="4" width="11.5703125" bestFit="1" customWidth="1"/>
  </cols>
  <sheetData>
    <row r="1" spans="1:4">
      <c r="A1" s="4" t="s">
        <v>20</v>
      </c>
      <c r="B1" s="5" t="s">
        <v>0</v>
      </c>
      <c r="C1" s="5" t="s">
        <v>1</v>
      </c>
      <c r="D1" s="5" t="s">
        <v>2</v>
      </c>
    </row>
    <row r="2" spans="1:4">
      <c r="A2" s="3" t="s">
        <v>3</v>
      </c>
      <c r="B2" s="7">
        <v>30000</v>
      </c>
      <c r="C2" s="7">
        <v>25000</v>
      </c>
      <c r="D2" s="7">
        <v>32000</v>
      </c>
    </row>
    <row r="3" spans="1:4">
      <c r="A3" s="1" t="s">
        <v>4</v>
      </c>
      <c r="B3" s="8">
        <v>20000</v>
      </c>
      <c r="C3" s="8">
        <v>18000</v>
      </c>
      <c r="D3" s="8">
        <v>22000</v>
      </c>
    </row>
    <row r="4" spans="1:4">
      <c r="A4" s="1" t="s">
        <v>5</v>
      </c>
      <c r="B4" s="8">
        <v>1000</v>
      </c>
      <c r="C4" s="8">
        <v>900</v>
      </c>
      <c r="D4" s="8">
        <v>1500</v>
      </c>
    </row>
    <row r="5" spans="1:4">
      <c r="A5" s="1" t="s">
        <v>6</v>
      </c>
      <c r="B5" s="8">
        <v>1000</v>
      </c>
      <c r="C5" s="8">
        <v>900</v>
      </c>
      <c r="D5" s="8">
        <v>1200</v>
      </c>
    </row>
    <row r="6" spans="1:4">
      <c r="A6" s="1"/>
      <c r="B6" s="8">
        <f>SUM(B2:B5)</f>
        <v>52000</v>
      </c>
      <c r="C6" s="8">
        <f>SUM(C2:C5)</f>
        <v>44800</v>
      </c>
      <c r="D6" s="8">
        <f>SUM(D2:D5)</f>
        <v>56700</v>
      </c>
    </row>
    <row r="7" spans="1:4">
      <c r="A7" s="2" t="s">
        <v>21</v>
      </c>
      <c r="B7" s="8"/>
      <c r="C7" s="8"/>
      <c r="D7" s="8"/>
    </row>
    <row r="8" spans="1:4">
      <c r="A8" s="1" t="s">
        <v>7</v>
      </c>
      <c r="B8" s="8">
        <v>200</v>
      </c>
      <c r="C8" s="8">
        <v>200</v>
      </c>
      <c r="D8" s="8">
        <v>200</v>
      </c>
    </row>
    <row r="9" spans="1:4">
      <c r="A9" s="1" t="s">
        <v>8</v>
      </c>
      <c r="B9" s="8">
        <f>B24</f>
        <v>4497.666666666667</v>
      </c>
      <c r="C9" s="8">
        <f>C24</f>
        <v>3014.4666666666667</v>
      </c>
      <c r="D9" s="8">
        <f>D24</f>
        <v>5465.8666666666659</v>
      </c>
    </row>
    <row r="10" spans="1:4">
      <c r="A10" s="1"/>
      <c r="B10" s="8"/>
      <c r="C10" s="8"/>
      <c r="D10" s="8"/>
    </row>
    <row r="11" spans="1:4">
      <c r="A11" s="2" t="s">
        <v>9</v>
      </c>
      <c r="B11" s="8"/>
      <c r="C11" s="8"/>
      <c r="D11" s="8"/>
    </row>
    <row r="12" spans="1:4">
      <c r="A12" s="2"/>
      <c r="B12" s="8"/>
      <c r="C12" s="8"/>
      <c r="D12" s="8"/>
    </row>
    <row r="13" spans="1:4">
      <c r="A13" s="1" t="s">
        <v>10</v>
      </c>
      <c r="B13" s="8">
        <f>B6</f>
        <v>52000</v>
      </c>
      <c r="C13" s="8">
        <f>C6</f>
        <v>44800</v>
      </c>
      <c r="D13" s="8">
        <f>D6</f>
        <v>56700</v>
      </c>
    </row>
    <row r="14" spans="1:4">
      <c r="A14" s="1" t="s">
        <v>5</v>
      </c>
      <c r="B14" s="8">
        <v>800</v>
      </c>
      <c r="C14" s="8">
        <v>800</v>
      </c>
      <c r="D14" s="8">
        <v>800</v>
      </c>
    </row>
    <row r="15" spans="1:4">
      <c r="A15" s="1" t="s">
        <v>7</v>
      </c>
      <c r="B15" s="8">
        <v>200</v>
      </c>
      <c r="C15" s="8">
        <v>200</v>
      </c>
      <c r="D15" s="8">
        <v>200</v>
      </c>
    </row>
    <row r="16" spans="1:4">
      <c r="A16" s="1" t="s">
        <v>11</v>
      </c>
      <c r="B16" s="8">
        <f>B13-B14-B15</f>
        <v>51000</v>
      </c>
      <c r="C16" s="8">
        <f>C13-C14-C15</f>
        <v>43800</v>
      </c>
      <c r="D16" s="8">
        <f>D13-D14-D15</f>
        <v>55700</v>
      </c>
    </row>
    <row r="17" spans="1:4">
      <c r="A17" s="1" t="s">
        <v>12</v>
      </c>
      <c r="B17" s="8">
        <f>B16*12</f>
        <v>612000</v>
      </c>
      <c r="C17" s="8">
        <f>C16*12</f>
        <v>525600</v>
      </c>
      <c r="D17" s="8">
        <f>D16*12</f>
        <v>668400</v>
      </c>
    </row>
    <row r="18" spans="1:4">
      <c r="A18" s="1" t="s">
        <v>13</v>
      </c>
      <c r="B18" s="8">
        <f>0</f>
        <v>0</v>
      </c>
      <c r="C18" s="8">
        <f>0</f>
        <v>0</v>
      </c>
      <c r="D18" s="8">
        <f>0</f>
        <v>0</v>
      </c>
    </row>
    <row r="19" spans="1:4">
      <c r="A19" s="1" t="s">
        <v>14</v>
      </c>
      <c r="B19" s="8">
        <f>B17-B18</f>
        <v>612000</v>
      </c>
      <c r="C19" s="8">
        <f>C17-C18</f>
        <v>525600</v>
      </c>
      <c r="D19" s="8">
        <f>D17-D18</f>
        <v>668400</v>
      </c>
    </row>
    <row r="20" spans="1:4">
      <c r="A20" s="1" t="s">
        <v>15</v>
      </c>
      <c r="B20" s="8">
        <f>(B19-500000)*20%+30000</f>
        <v>52400</v>
      </c>
      <c r="C20" s="8">
        <f>(C19-500000)*20%+30000</f>
        <v>35120</v>
      </c>
      <c r="D20" s="8">
        <f>(D19-500000)*20%+30000</f>
        <v>63680</v>
      </c>
    </row>
    <row r="21" spans="1:4">
      <c r="A21" s="1" t="s">
        <v>16</v>
      </c>
      <c r="B21" s="8">
        <f>B20*2%</f>
        <v>1048</v>
      </c>
      <c r="C21" s="8">
        <f>C20*2%</f>
        <v>702.4</v>
      </c>
      <c r="D21" s="8">
        <f>D20*2%</f>
        <v>1273.6000000000001</v>
      </c>
    </row>
    <row r="22" spans="1:4">
      <c r="A22" s="1" t="s">
        <v>17</v>
      </c>
      <c r="B22" s="8">
        <f>B20*1%</f>
        <v>524</v>
      </c>
      <c r="C22" s="8">
        <f>C20*1%</f>
        <v>351.2</v>
      </c>
      <c r="D22" s="8">
        <f>D20*1%</f>
        <v>636.80000000000007</v>
      </c>
    </row>
    <row r="23" spans="1:4">
      <c r="A23" s="1" t="s">
        <v>18</v>
      </c>
      <c r="B23" s="8">
        <f>SUM(B20:B22)</f>
        <v>53972</v>
      </c>
      <c r="C23" s="8">
        <f>SUM(C20:C22)</f>
        <v>36173.599999999999</v>
      </c>
      <c r="D23" s="8">
        <f>SUM(D20:D22)</f>
        <v>65590.399999999994</v>
      </c>
    </row>
    <row r="24" spans="1:4">
      <c r="A24" s="6" t="s">
        <v>19</v>
      </c>
      <c r="B24" s="9">
        <f>B23/12</f>
        <v>4497.666666666667</v>
      </c>
      <c r="C24" s="9">
        <f>C23/12</f>
        <v>3014.4666666666667</v>
      </c>
      <c r="D24" s="9">
        <f>D23/12</f>
        <v>5465.8666666666659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Raghunath</dc:creator>
  <cp:lastModifiedBy>Raghunath</cp:lastModifiedBy>
  <dcterms:created xsi:type="dcterms:W3CDTF">2014-03-08T08:46:33Z</dcterms:created>
  <dcterms:modified xsi:type="dcterms:W3CDTF">2014-03-08T09:13:15Z</dcterms:modified>
</cp:coreProperties>
</file>