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0" yWindow="45" windowWidth="15480" windowHeight="8130"/>
  </bookViews>
  <sheets>
    <sheet name="Interest &amp; TDS" sheetId="2" r:id="rId1"/>
  </sheets>
  <definedNames>
    <definedName name="_xlnm._FilterDatabase" localSheetId="0" hidden="1">'Interest &amp; TDS'!$A$34:$K$36</definedName>
  </definedNames>
  <calcPr calcId="124519"/>
</workbook>
</file>

<file path=xl/calcChain.xml><?xml version="1.0" encoding="utf-8"?>
<calcChain xmlns="http://schemas.openxmlformats.org/spreadsheetml/2006/main">
  <c r="I91" i="2"/>
  <c r="I90"/>
  <c r="I89"/>
  <c r="I88"/>
  <c r="I87"/>
  <c r="I86"/>
  <c r="I85"/>
  <c r="I84"/>
  <c r="I83"/>
  <c r="I82"/>
  <c r="I81"/>
  <c r="I80"/>
  <c r="I79"/>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K90"/>
  <c r="K88"/>
  <c r="K86"/>
  <c r="K84"/>
  <c r="K82"/>
  <c r="K80"/>
  <c r="K78"/>
  <c r="K76"/>
  <c r="K74"/>
  <c r="K72"/>
  <c r="K70"/>
  <c r="K68"/>
  <c r="K66"/>
  <c r="K64"/>
  <c r="K62"/>
  <c r="K60"/>
  <c r="K58"/>
  <c r="K56"/>
  <c r="K54"/>
  <c r="K52"/>
  <c r="K50"/>
  <c r="K48"/>
  <c r="K46"/>
  <c r="K44"/>
  <c r="K42"/>
  <c r="K40"/>
  <c r="F92"/>
  <c r="F91"/>
  <c r="F90"/>
  <c r="F89"/>
  <c r="F88"/>
  <c r="J88" s="1"/>
  <c r="F87"/>
  <c r="F86"/>
  <c r="F85"/>
  <c r="F84"/>
  <c r="J84" s="1"/>
  <c r="F83"/>
  <c r="F82"/>
  <c r="F81"/>
  <c r="F80"/>
  <c r="F79"/>
  <c r="F78"/>
  <c r="F77"/>
  <c r="F76"/>
  <c r="F75"/>
  <c r="F74"/>
  <c r="F73"/>
  <c r="F72"/>
  <c r="F71"/>
  <c r="F70"/>
  <c r="F69"/>
  <c r="F68"/>
  <c r="F67"/>
  <c r="F66"/>
  <c r="F65"/>
  <c r="F64"/>
  <c r="F63"/>
  <c r="F62"/>
  <c r="F61"/>
  <c r="F60"/>
  <c r="F59"/>
  <c r="F58"/>
  <c r="F57"/>
  <c r="F56"/>
  <c r="F55"/>
  <c r="F54"/>
  <c r="F53"/>
  <c r="F52"/>
  <c r="F51"/>
  <c r="F50"/>
  <c r="F49"/>
  <c r="F48"/>
  <c r="F47"/>
  <c r="F46"/>
  <c r="F45"/>
  <c r="F44"/>
  <c r="F43"/>
  <c r="F42"/>
  <c r="F41"/>
  <c r="F40"/>
  <c r="F39"/>
  <c r="M92"/>
  <c r="M91"/>
  <c r="M90"/>
  <c r="M89"/>
  <c r="M88"/>
  <c r="M87"/>
  <c r="M86"/>
  <c r="M85"/>
  <c r="M84"/>
  <c r="M83"/>
  <c r="M82"/>
  <c r="M81"/>
  <c r="M80"/>
  <c r="M79"/>
  <c r="M78"/>
  <c r="M77"/>
  <c r="M76"/>
  <c r="M75"/>
  <c r="M74"/>
  <c r="M73"/>
  <c r="M72"/>
  <c r="M71"/>
  <c r="M70"/>
  <c r="M69"/>
  <c r="M68"/>
  <c r="M67"/>
  <c r="M66"/>
  <c r="M65"/>
  <c r="M64"/>
  <c r="M63"/>
  <c r="M62"/>
  <c r="M61"/>
  <c r="M60"/>
  <c r="M59"/>
  <c r="M58"/>
  <c r="M57"/>
  <c r="M56"/>
  <c r="M55"/>
  <c r="M54"/>
  <c r="M53"/>
  <c r="M52"/>
  <c r="M51"/>
  <c r="M50"/>
  <c r="M49"/>
  <c r="M48"/>
  <c r="M47"/>
  <c r="M46"/>
  <c r="M45"/>
  <c r="M44"/>
  <c r="M43"/>
  <c r="M42"/>
  <c r="M41"/>
  <c r="M40"/>
  <c r="M39"/>
  <c r="M38"/>
  <c r="M37"/>
  <c r="F38"/>
  <c r="F37"/>
  <c r="J56" l="1"/>
  <c r="J60"/>
  <c r="J64"/>
  <c r="J68"/>
  <c r="J72"/>
  <c r="J76"/>
  <c r="J80"/>
  <c r="J40"/>
  <c r="J44"/>
  <c r="J48"/>
  <c r="J52"/>
  <c r="J41"/>
  <c r="J43"/>
  <c r="K43" s="1"/>
  <c r="J49"/>
  <c r="J51"/>
  <c r="J57"/>
  <c r="J59"/>
  <c r="J65"/>
  <c r="J67"/>
  <c r="J73"/>
  <c r="J75"/>
  <c r="J81"/>
  <c r="J83"/>
  <c r="J89"/>
  <c r="J91"/>
  <c r="K91" s="1"/>
  <c r="J39"/>
  <c r="J45"/>
  <c r="J47"/>
  <c r="J53"/>
  <c r="J55"/>
  <c r="K55" s="1"/>
  <c r="J61"/>
  <c r="J63"/>
  <c r="J69"/>
  <c r="J71"/>
  <c r="J77"/>
  <c r="J79"/>
  <c r="J85"/>
  <c r="J87"/>
  <c r="J92"/>
  <c r="J38"/>
  <c r="K38" s="1"/>
  <c r="J42"/>
  <c r="J46"/>
  <c r="J50"/>
  <c r="J54"/>
  <c r="J58"/>
  <c r="J62"/>
  <c r="J66"/>
  <c r="J70"/>
  <c r="J74"/>
  <c r="J78"/>
  <c r="J82"/>
  <c r="J86"/>
  <c r="J90"/>
  <c r="K39"/>
  <c r="K41"/>
  <c r="K45"/>
  <c r="K47"/>
  <c r="K49"/>
  <c r="K51"/>
  <c r="K53"/>
  <c r="K57"/>
  <c r="K59"/>
  <c r="K61"/>
  <c r="K63"/>
  <c r="K65"/>
  <c r="K67"/>
  <c r="K69"/>
  <c r="K71"/>
  <c r="K73"/>
  <c r="K75"/>
  <c r="K77"/>
  <c r="K79"/>
  <c r="K81"/>
  <c r="K83"/>
  <c r="K85"/>
  <c r="K87"/>
  <c r="K89"/>
  <c r="K92"/>
  <c r="J37"/>
  <c r="K37" s="1"/>
  <c r="I93"/>
  <c r="J93" l="1"/>
  <c r="K93" l="1"/>
</calcChain>
</file>

<file path=xl/sharedStrings.xml><?xml version="1.0" encoding="utf-8"?>
<sst xmlns="http://schemas.openxmlformats.org/spreadsheetml/2006/main" count="73" uniqueCount="65">
  <si>
    <t>Due Date</t>
  </si>
  <si>
    <t>Interest</t>
  </si>
  <si>
    <t>Total</t>
  </si>
  <si>
    <t>Date of
 Payment</t>
  </si>
  <si>
    <t>Date of
Challan</t>
  </si>
  <si>
    <t>Sr. No</t>
  </si>
  <si>
    <t>Permanent
Account
 Number</t>
  </si>
  <si>
    <t>Name of Deductee</t>
  </si>
  <si>
    <t>94A</t>
  </si>
  <si>
    <t>94B</t>
  </si>
  <si>
    <t>94C</t>
  </si>
  <si>
    <t>94D</t>
  </si>
  <si>
    <t>94H</t>
  </si>
  <si>
    <t>94I</t>
  </si>
  <si>
    <t>94J</t>
  </si>
  <si>
    <t>Amount paid or Credited</t>
  </si>
  <si>
    <t>94BB</t>
  </si>
  <si>
    <t>Insurance Commission</t>
  </si>
  <si>
    <t>Commission or Brokerage</t>
  </si>
  <si>
    <t>TDS CALCULATOR TOGETHER WITH INTEREST</t>
  </si>
  <si>
    <t>Code</t>
  </si>
  <si>
    <t>Section</t>
  </si>
  <si>
    <t xml:space="preserve">Nature of Payment </t>
  </si>
  <si>
    <t>194A</t>
  </si>
  <si>
    <t>Interest other than interest on securities</t>
  </si>
  <si>
    <t>194C</t>
  </si>
  <si>
    <t>194D</t>
  </si>
  <si>
    <t>194G</t>
  </si>
  <si>
    <t>Commission, Prize etc. on sale of Lottery rickets</t>
  </si>
  <si>
    <t>94G</t>
  </si>
  <si>
    <t>194H</t>
  </si>
  <si>
    <t>1.</t>
  </si>
  <si>
    <t>2.</t>
  </si>
  <si>
    <t>This utility may use for following sections only.</t>
  </si>
  <si>
    <t>Please read following instruction carefully before bringing into play this utility :-</t>
  </si>
  <si>
    <t>( II ) use of any land or building (including factory building) or land appurtenant to a building (including factory building) or furniture or fittings</t>
  </si>
  <si>
    <t>94I-(I)</t>
  </si>
  <si>
    <t>94I-(II)</t>
  </si>
  <si>
    <t>Rent ( 94I )
( I ) Use of any machinery or plant or equipment</t>
  </si>
  <si>
    <t>Developed by :- CP Consultancy Services</t>
  </si>
  <si>
    <t>Email ID :- Chintan0890@gmail.com</t>
  </si>
  <si>
    <t>3.</t>
  </si>
  <si>
    <t>194-I</t>
  </si>
  <si>
    <t>Disclaimer :-  This utility is only use for Financial Year 2013 - 2014.</t>
  </si>
  <si>
    <t>You have any Feedback, Complaint or Query relating to this utility please feel free to contact us.</t>
  </si>
  <si>
    <t>194IA</t>
  </si>
  <si>
    <t>194LA</t>
  </si>
  <si>
    <t>Compensation on Acquisition of Immovable Property</t>
  </si>
  <si>
    <t>Rate</t>
  </si>
  <si>
    <t>94LA</t>
  </si>
  <si>
    <t>94IA</t>
  </si>
  <si>
    <t>Rs. 30,000 in
 Signal Transaction / Rs. 75,000 in Aggregate Transaction</t>
  </si>
  <si>
    <t>Threshold Limit (Rs.)</t>
  </si>
  <si>
    <t>Payment of contractors and sub contractors
( I ) Paid to Individual / HUF
( II ) Paid to Other than Individual / HUF</t>
  </si>
  <si>
    <t>1.00%
2.00%</t>
  </si>
  <si>
    <t>194J
194J(1)(ba)</t>
  </si>
  <si>
    <t>Fees for Professional or Technical Services or Royalty or Non - Compete Fees
Any Remuneration or Commission paid to Director of the Company</t>
  </si>
  <si>
    <t>30000.00
Nil</t>
  </si>
  <si>
    <t>Transfer of Immovable Property Other than Agriculture Land</t>
  </si>
  <si>
    <t>Please Enter Permanent Account Number,otherwise,utility will be calculated Tax @ 20 %</t>
  </si>
  <si>
    <t>4.</t>
  </si>
  <si>
    <t>5.</t>
  </si>
  <si>
    <t>The Tax Calculation is shown based on rates as per the Income Tax Act, 1961 as amended by the Finance Act 2013 and based on the input provided by the user.</t>
  </si>
  <si>
    <t>Code under which TDS to be  deducted</t>
  </si>
  <si>
    <t>Tax Deducted at Source</t>
  </si>
</sst>
</file>

<file path=xl/styles.xml><?xml version="1.0" encoding="utf-8"?>
<styleSheet xmlns="http://schemas.openxmlformats.org/spreadsheetml/2006/main">
  <numFmts count="2">
    <numFmt numFmtId="43" formatCode="_(* #,##0.00_);_(* \(#,##0.00\);_(* &quot;-&quot;??_);_(@_)"/>
    <numFmt numFmtId="164" formatCode="[$-409]d\-mmm\-yy;@"/>
  </numFmts>
  <fonts count="17">
    <font>
      <sz val="11"/>
      <color theme="1"/>
      <name val="Calibri"/>
      <family val="2"/>
      <scheme val="minor"/>
    </font>
    <font>
      <sz val="11"/>
      <color theme="1"/>
      <name val="Calibri"/>
      <family val="2"/>
      <scheme val="minor"/>
    </font>
    <font>
      <b/>
      <u/>
      <sz val="18"/>
      <color rgb="FFFFC000"/>
      <name val="Verdana"/>
      <family val="2"/>
    </font>
    <font>
      <b/>
      <sz val="11"/>
      <color theme="6" tint="0.39997558519241921"/>
      <name val="Calibri"/>
      <family val="2"/>
      <scheme val="minor"/>
    </font>
    <font>
      <sz val="11"/>
      <color rgb="FFFF0000"/>
      <name val="Calibri"/>
      <family val="2"/>
      <scheme val="minor"/>
    </font>
    <font>
      <u/>
      <sz val="11"/>
      <color rgb="FFFF0000"/>
      <name val="Calibri"/>
      <family val="2"/>
      <scheme val="minor"/>
    </font>
    <font>
      <b/>
      <sz val="11"/>
      <color theme="1"/>
      <name val="Calibri"/>
      <family val="2"/>
      <scheme val="minor"/>
    </font>
    <font>
      <b/>
      <u/>
      <sz val="11"/>
      <color theme="1"/>
      <name val="Calibri"/>
      <family val="2"/>
      <scheme val="minor"/>
    </font>
    <font>
      <sz val="10"/>
      <color theme="1"/>
      <name val="Verdana"/>
      <family val="2"/>
    </font>
    <font>
      <b/>
      <sz val="10"/>
      <color theme="1"/>
      <name val="Verdana"/>
      <family val="2"/>
    </font>
    <font>
      <sz val="8"/>
      <color theme="1"/>
      <name val="Verdana"/>
      <family val="2"/>
    </font>
    <font>
      <sz val="11"/>
      <color rgb="FF00B050"/>
      <name val="Calibri"/>
      <family val="2"/>
      <scheme val="minor"/>
    </font>
    <font>
      <sz val="18"/>
      <color rgb="FF00B050"/>
      <name val="Monotype Corsiva"/>
      <family val="4"/>
    </font>
    <font>
      <b/>
      <u/>
      <sz val="18"/>
      <color rgb="FF00B050"/>
      <name val="Verdana"/>
      <family val="2"/>
    </font>
    <font>
      <u/>
      <sz val="18"/>
      <color rgb="FF00B050"/>
      <name val="Monotype Corsiva"/>
      <family val="4"/>
    </font>
    <font>
      <sz val="11"/>
      <color theme="0"/>
      <name val="Calibri"/>
      <family val="2"/>
      <scheme val="minor"/>
    </font>
    <font>
      <sz val="10"/>
      <color theme="0"/>
      <name val="Verdana"/>
      <family val="2"/>
    </font>
  </fonts>
  <fills count="6">
    <fill>
      <patternFill patternType="none"/>
    </fill>
    <fill>
      <patternFill patternType="gray125"/>
    </fill>
    <fill>
      <patternFill patternType="solid">
        <fgColor theme="5" tint="0.39997558519241921"/>
        <bgColor indexed="64"/>
      </patternFill>
    </fill>
    <fill>
      <patternFill patternType="solid">
        <fgColor theme="1"/>
        <bgColor indexed="64"/>
      </patternFill>
    </fill>
    <fill>
      <patternFill patternType="solid">
        <fgColor theme="0"/>
        <bgColor indexed="64"/>
      </patternFill>
    </fill>
    <fill>
      <patternFill patternType="solid">
        <fgColor theme="1" tint="0.49998474074526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95">
    <xf numFmtId="0" fontId="0" fillId="0" borderId="0" xfId="0"/>
    <xf numFmtId="0" fontId="0" fillId="4" borderId="0" xfId="0" applyFill="1"/>
    <xf numFmtId="0" fontId="0" fillId="2" borderId="1" xfId="0" applyFill="1" applyBorder="1" applyAlignment="1">
      <alignment horizontal="left"/>
    </xf>
    <xf numFmtId="0" fontId="0" fillId="4" borderId="1" xfId="0" applyFill="1" applyBorder="1" applyAlignment="1" applyProtection="1">
      <alignment horizontal="left"/>
      <protection locked="0"/>
    </xf>
    <xf numFmtId="0" fontId="0" fillId="4" borderId="1" xfId="0" applyFill="1" applyBorder="1" applyProtection="1">
      <protection locked="0"/>
    </xf>
    <xf numFmtId="0" fontId="0" fillId="4" borderId="1" xfId="0" applyFill="1" applyBorder="1" applyAlignment="1" applyProtection="1">
      <alignment horizontal="center"/>
      <protection locked="0"/>
    </xf>
    <xf numFmtId="164" fontId="0" fillId="4" borderId="1" xfId="0" applyNumberFormat="1" applyFill="1" applyBorder="1" applyProtection="1">
      <protection locked="0"/>
    </xf>
    <xf numFmtId="164" fontId="0" fillId="2" borderId="1" xfId="0" applyNumberFormat="1" applyFill="1" applyBorder="1" applyProtection="1">
      <protection hidden="1"/>
    </xf>
    <xf numFmtId="43" fontId="0" fillId="2" borderId="1" xfId="1" applyFont="1" applyFill="1" applyBorder="1" applyProtection="1"/>
    <xf numFmtId="43" fontId="0" fillId="2" borderId="1" xfId="1" applyFont="1" applyFill="1" applyBorder="1" applyProtection="1">
      <protection hidden="1"/>
    </xf>
    <xf numFmtId="43" fontId="0" fillId="2" borderId="1" xfId="0" applyNumberFormat="1" applyFill="1" applyBorder="1" applyProtection="1">
      <protection hidden="1"/>
    </xf>
    <xf numFmtId="164" fontId="0" fillId="4" borderId="1" xfId="0" applyNumberFormat="1" applyFill="1" applyBorder="1" applyProtection="1">
      <protection locked="0" hidden="1"/>
    </xf>
    <xf numFmtId="43" fontId="0" fillId="4" borderId="1" xfId="1" applyFont="1" applyFill="1" applyBorder="1" applyProtection="1">
      <protection locked="0"/>
    </xf>
    <xf numFmtId="0" fontId="0" fillId="4" borderId="2" xfId="0" applyFill="1" applyBorder="1" applyProtection="1">
      <protection locked="0"/>
    </xf>
    <xf numFmtId="43" fontId="0" fillId="4" borderId="0" xfId="1" applyFont="1" applyFill="1"/>
    <xf numFmtId="0" fontId="4" fillId="4" borderId="0" xfId="0" applyFont="1" applyFill="1"/>
    <xf numFmtId="43" fontId="6" fillId="2" borderId="3" xfId="0" applyNumberFormat="1" applyFont="1" applyFill="1" applyBorder="1" applyAlignment="1">
      <alignment horizontal="center"/>
    </xf>
    <xf numFmtId="43" fontId="6" fillId="2" borderId="1" xfId="0" applyNumberFormat="1" applyFont="1" applyFill="1" applyBorder="1" applyAlignment="1">
      <alignment horizontal="center"/>
    </xf>
    <xf numFmtId="0" fontId="8" fillId="0" borderId="1" xfId="0" applyFont="1" applyFill="1" applyBorder="1" applyAlignment="1">
      <alignment horizontal="left"/>
    </xf>
    <xf numFmtId="0" fontId="8" fillId="4" borderId="0" xfId="0" applyFont="1" applyFill="1" applyAlignment="1">
      <alignment horizontal="left"/>
    </xf>
    <xf numFmtId="0" fontId="8" fillId="4" borderId="0" xfId="0" applyFont="1" applyFill="1" applyBorder="1" applyAlignment="1">
      <alignment horizontal="center"/>
    </xf>
    <xf numFmtId="0" fontId="2" fillId="4" borderId="0" xfId="0" applyFont="1" applyFill="1" applyAlignment="1">
      <alignment horizontal="center" wrapText="1"/>
    </xf>
    <xf numFmtId="0" fontId="5" fillId="4" borderId="0" xfId="0" applyFont="1" applyFill="1" applyAlignment="1">
      <alignment horizontal="center"/>
    </xf>
    <xf numFmtId="0" fontId="7" fillId="4" borderId="0" xfId="0" applyFont="1" applyFill="1" applyBorder="1" applyAlignment="1">
      <alignment horizontal="center"/>
    </xf>
    <xf numFmtId="0" fontId="6" fillId="4" borderId="0" xfId="0" applyFont="1" applyFill="1" applyAlignment="1">
      <alignment horizontal="center"/>
    </xf>
    <xf numFmtId="2" fontId="0" fillId="4" borderId="0" xfId="0" applyNumberFormat="1" applyFill="1"/>
    <xf numFmtId="0" fontId="0" fillId="4" borderId="0" xfId="0" applyFill="1" applyAlignment="1">
      <alignment horizontal="left"/>
    </xf>
    <xf numFmtId="43" fontId="0" fillId="4" borderId="0" xfId="1" applyFont="1" applyFill="1" applyProtection="1">
      <protection hidden="1"/>
    </xf>
    <xf numFmtId="0" fontId="11" fillId="3" borderId="0" xfId="0" applyFont="1" applyFill="1"/>
    <xf numFmtId="0" fontId="13" fillId="3" borderId="0" xfId="0" applyFont="1" applyFill="1" applyAlignment="1">
      <alignment horizontal="center" wrapText="1"/>
    </xf>
    <xf numFmtId="164" fontId="11" fillId="3" borderId="0" xfId="0" applyNumberFormat="1" applyFont="1" applyFill="1"/>
    <xf numFmtId="0" fontId="8" fillId="0" borderId="2" xfId="0" applyFont="1" applyFill="1" applyBorder="1" applyAlignment="1">
      <alignment horizontal="left"/>
    </xf>
    <xf numFmtId="0" fontId="8" fillId="0" borderId="6" xfId="0" applyFont="1" applyFill="1" applyBorder="1" applyAlignment="1">
      <alignment horizontal="left"/>
    </xf>
    <xf numFmtId="0" fontId="8" fillId="4" borderId="2" xfId="0" applyFont="1" applyFill="1" applyBorder="1" applyAlignment="1">
      <alignment horizontal="left"/>
    </xf>
    <xf numFmtId="0" fontId="8" fillId="4" borderId="6" xfId="0" applyFont="1" applyFill="1" applyBorder="1" applyAlignment="1">
      <alignment horizontal="left" vertical="center"/>
    </xf>
    <xf numFmtId="0" fontId="8" fillId="4" borderId="0" xfId="0" quotePrefix="1" applyFont="1" applyFill="1" applyBorder="1" applyAlignment="1">
      <alignment horizontal="left" vertical="top"/>
    </xf>
    <xf numFmtId="0" fontId="8" fillId="4" borderId="0" xfId="0" applyFont="1" applyFill="1" applyBorder="1" applyAlignment="1">
      <alignment horizontal="left" vertical="top" wrapText="1"/>
    </xf>
    <xf numFmtId="0" fontId="0" fillId="2" borderId="1" xfId="0" applyFill="1" applyBorder="1" applyAlignment="1" applyProtection="1">
      <alignment horizontal="left"/>
    </xf>
    <xf numFmtId="0" fontId="0" fillId="4" borderId="1" xfId="0" applyFill="1" applyBorder="1" applyProtection="1"/>
    <xf numFmtId="0" fontId="8" fillId="0" borderId="0" xfId="0" applyFont="1" applyFill="1" applyBorder="1" applyAlignment="1">
      <alignment horizontal="left"/>
    </xf>
    <xf numFmtId="10" fontId="8" fillId="0" borderId="1" xfId="0" applyNumberFormat="1" applyFont="1" applyFill="1" applyBorder="1" applyAlignment="1">
      <alignment horizontal="left"/>
    </xf>
    <xf numFmtId="10" fontId="8" fillId="0" borderId="2" xfId="0" applyNumberFormat="1" applyFont="1" applyFill="1" applyBorder="1" applyAlignment="1">
      <alignment horizontal="left"/>
    </xf>
    <xf numFmtId="10" fontId="8" fillId="4" borderId="2" xfId="0" applyNumberFormat="1" applyFont="1" applyFill="1" applyBorder="1" applyAlignment="1">
      <alignment horizontal="left"/>
    </xf>
    <xf numFmtId="10" fontId="8" fillId="4" borderId="6" xfId="0" applyNumberFormat="1" applyFont="1" applyFill="1" applyBorder="1" applyAlignment="1">
      <alignment horizontal="left" vertical="center"/>
    </xf>
    <xf numFmtId="10" fontId="8" fillId="0" borderId="6" xfId="0" applyNumberFormat="1" applyFont="1" applyFill="1" applyBorder="1" applyAlignment="1">
      <alignment horizontal="left"/>
    </xf>
    <xf numFmtId="0" fontId="8" fillId="4" borderId="1" xfId="0" applyFont="1" applyFill="1" applyBorder="1" applyAlignment="1">
      <alignment horizontal="left"/>
    </xf>
    <xf numFmtId="0" fontId="9" fillId="5" borderId="6" xfId="0" applyFont="1" applyFill="1" applyBorder="1" applyAlignment="1">
      <alignment horizontal="center"/>
    </xf>
    <xf numFmtId="0" fontId="5" fillId="4" borderId="0" xfId="0" applyFont="1" applyFill="1" applyBorder="1" applyAlignment="1">
      <alignment horizontal="center"/>
    </xf>
    <xf numFmtId="0" fontId="8" fillId="0" borderId="10" xfId="0" quotePrefix="1" applyFont="1" applyFill="1" applyBorder="1" applyAlignment="1">
      <alignment horizontal="left"/>
    </xf>
    <xf numFmtId="0" fontId="8" fillId="0" borderId="11" xfId="0" applyFont="1" applyFill="1" applyBorder="1" applyAlignment="1">
      <alignment horizontal="left"/>
    </xf>
    <xf numFmtId="0" fontId="8" fillId="0" borderId="9" xfId="0" applyFont="1" applyFill="1" applyBorder="1" applyAlignment="1">
      <alignment horizontal="left"/>
    </xf>
    <xf numFmtId="43" fontId="8" fillId="0" borderId="1" xfId="1" applyFont="1" applyFill="1" applyBorder="1" applyAlignment="1">
      <alignment horizontal="right"/>
    </xf>
    <xf numFmtId="43" fontId="8" fillId="0" borderId="2" xfId="1" applyFont="1" applyFill="1" applyBorder="1" applyAlignment="1">
      <alignment horizontal="right"/>
    </xf>
    <xf numFmtId="43" fontId="8" fillId="4" borderId="2" xfId="1" applyFont="1" applyFill="1" applyBorder="1" applyAlignment="1">
      <alignment horizontal="right"/>
    </xf>
    <xf numFmtId="43" fontId="8" fillId="4" borderId="6" xfId="1" applyFont="1" applyFill="1" applyBorder="1" applyAlignment="1">
      <alignment horizontal="right" vertical="center"/>
    </xf>
    <xf numFmtId="43" fontId="8" fillId="0" borderId="6" xfId="1" applyFont="1" applyFill="1" applyBorder="1" applyAlignment="1">
      <alignment horizontal="right"/>
    </xf>
    <xf numFmtId="43" fontId="10" fillId="0" borderId="2" xfId="1" applyFont="1" applyFill="1" applyBorder="1" applyAlignment="1">
      <alignment horizontal="center" wrapText="1"/>
    </xf>
    <xf numFmtId="10" fontId="8" fillId="0" borderId="1" xfId="0" applyNumberFormat="1" applyFont="1" applyFill="1" applyBorder="1" applyAlignment="1">
      <alignment horizontal="left" wrapText="1"/>
    </xf>
    <xf numFmtId="0" fontId="8" fillId="0" borderId="1" xfId="0" applyFont="1" applyFill="1" applyBorder="1" applyAlignment="1">
      <alignment horizontal="left" wrapText="1"/>
    </xf>
    <xf numFmtId="43" fontId="8" fillId="0" borderId="6" xfId="1" applyFont="1" applyFill="1" applyBorder="1" applyAlignment="1">
      <alignment horizontal="right" wrapText="1"/>
    </xf>
    <xf numFmtId="0" fontId="15" fillId="4" borderId="0" xfId="0" applyFont="1" applyFill="1"/>
    <xf numFmtId="10" fontId="15" fillId="4" borderId="0" xfId="0" applyNumberFormat="1" applyFont="1" applyFill="1"/>
    <xf numFmtId="0" fontId="16" fillId="0" borderId="0" xfId="0" applyFont="1"/>
    <xf numFmtId="0" fontId="0" fillId="4" borderId="1" xfId="0" applyFill="1" applyBorder="1" applyAlignment="1" applyProtection="1">
      <alignment horizontal="left"/>
    </xf>
    <xf numFmtId="0" fontId="0" fillId="4" borderId="1" xfId="0" applyFill="1" applyBorder="1" applyAlignment="1" applyProtection="1">
      <alignment horizontal="center"/>
    </xf>
    <xf numFmtId="164" fontId="0" fillId="4" borderId="1" xfId="0" applyNumberFormat="1" applyFill="1" applyBorder="1" applyProtection="1"/>
    <xf numFmtId="164" fontId="0" fillId="4" borderId="1" xfId="0" applyNumberFormat="1" applyFill="1" applyBorder="1" applyProtection="1">
      <protection hidden="1"/>
    </xf>
    <xf numFmtId="43" fontId="0" fillId="4" borderId="1" xfId="1" applyFont="1" applyFill="1" applyBorder="1" applyProtection="1"/>
    <xf numFmtId="0" fontId="8" fillId="0" borderId="1" xfId="0" quotePrefix="1" applyFont="1" applyFill="1" applyBorder="1" applyAlignment="1">
      <alignment horizontal="left" vertical="top"/>
    </xf>
    <xf numFmtId="0" fontId="8" fillId="0" borderId="10" xfId="0" applyFont="1" applyFill="1" applyBorder="1" applyAlignment="1">
      <alignment horizontal="left" vertical="top" wrapText="1"/>
    </xf>
    <xf numFmtId="0" fontId="8" fillId="0" borderId="11" xfId="0" applyFont="1" applyFill="1" applyBorder="1" applyAlignment="1">
      <alignment horizontal="left" vertical="top" wrapText="1"/>
    </xf>
    <xf numFmtId="0" fontId="8" fillId="0" borderId="9" xfId="0" applyFont="1" applyFill="1" applyBorder="1" applyAlignment="1">
      <alignment horizontal="left" vertical="top" wrapText="1"/>
    </xf>
    <xf numFmtId="0" fontId="8" fillId="0" borderId="0" xfId="0" quotePrefix="1" applyFont="1" applyFill="1" applyBorder="1" applyAlignment="1">
      <alignment horizontal="left" vertical="top"/>
    </xf>
    <xf numFmtId="0" fontId="8" fillId="0" borderId="0" xfId="0" applyFont="1" applyFill="1" applyBorder="1" applyAlignment="1">
      <alignment horizontal="left" vertical="top" wrapText="1"/>
    </xf>
    <xf numFmtId="0" fontId="12" fillId="3" borderId="0" xfId="0" applyFont="1" applyFill="1" applyAlignment="1">
      <alignment horizontal="center"/>
    </xf>
    <xf numFmtId="0" fontId="8" fillId="0" borderId="1" xfId="0" applyFont="1" applyFill="1" applyBorder="1" applyAlignment="1">
      <alignment horizontal="left" vertical="top" wrapText="1"/>
    </xf>
    <xf numFmtId="0" fontId="13" fillId="3" borderId="0" xfId="0" applyFont="1" applyFill="1" applyAlignment="1">
      <alignment horizontal="center" wrapText="1"/>
    </xf>
    <xf numFmtId="0" fontId="3" fillId="3" borderId="1" xfId="0" applyFont="1" applyFill="1" applyBorder="1" applyAlignment="1" applyProtection="1">
      <alignment horizontal="center" vertical="center" wrapText="1"/>
    </xf>
    <xf numFmtId="0" fontId="8" fillId="0" borderId="0" xfId="0" applyFont="1" applyFill="1" applyAlignment="1">
      <alignment horizontal="left"/>
    </xf>
    <xf numFmtId="0" fontId="14" fillId="3" borderId="0" xfId="0" applyFont="1" applyFill="1" applyAlignment="1">
      <alignment horizontal="center"/>
    </xf>
    <xf numFmtId="0" fontId="9" fillId="5" borderId="7" xfId="0" applyFont="1" applyFill="1" applyBorder="1" applyAlignment="1">
      <alignment horizontal="center"/>
    </xf>
    <xf numFmtId="0" fontId="9" fillId="5" borderId="8" xfId="0" applyFont="1" applyFill="1" applyBorder="1" applyAlignment="1">
      <alignment horizontal="center"/>
    </xf>
    <xf numFmtId="0" fontId="9" fillId="5" borderId="12" xfId="0" applyFont="1" applyFill="1" applyBorder="1" applyAlignment="1">
      <alignment horizontal="center"/>
    </xf>
    <xf numFmtId="0" fontId="6" fillId="2" borderId="1" xfId="0" applyFont="1" applyFill="1" applyBorder="1" applyAlignment="1">
      <alignment horizontal="center"/>
    </xf>
    <xf numFmtId="0" fontId="8" fillId="0" borderId="1" xfId="0" quotePrefix="1" applyFont="1" applyFill="1" applyBorder="1" applyAlignment="1">
      <alignment horizontal="left" vertical="top"/>
    </xf>
    <xf numFmtId="0" fontId="8" fillId="0" borderId="2" xfId="0" applyFont="1" applyFill="1" applyBorder="1" applyAlignment="1">
      <alignment horizontal="left" vertical="top"/>
    </xf>
    <xf numFmtId="0" fontId="8" fillId="0" borderId="6" xfId="0" applyFont="1" applyFill="1" applyBorder="1" applyAlignment="1">
      <alignment horizontal="left" vertical="top"/>
    </xf>
    <xf numFmtId="0" fontId="8" fillId="4" borderId="10" xfId="0" applyFont="1" applyFill="1" applyBorder="1" applyAlignment="1">
      <alignment horizontal="center"/>
    </xf>
    <xf numFmtId="0" fontId="8" fillId="4" borderId="11" xfId="0" applyFont="1" applyFill="1" applyBorder="1" applyAlignment="1">
      <alignment horizontal="center"/>
    </xf>
    <xf numFmtId="0" fontId="8" fillId="4" borderId="9" xfId="0" applyFont="1" applyFill="1" applyBorder="1" applyAlignment="1">
      <alignment horizontal="center"/>
    </xf>
    <xf numFmtId="0" fontId="8" fillId="4" borderId="4" xfId="0" applyFont="1" applyFill="1" applyBorder="1" applyAlignment="1">
      <alignment horizontal="center" wrapText="1"/>
    </xf>
    <xf numFmtId="0" fontId="8" fillId="4" borderId="5" xfId="0" applyFont="1" applyFill="1" applyBorder="1" applyAlignment="1">
      <alignment horizontal="center" wrapText="1"/>
    </xf>
    <xf numFmtId="0" fontId="10" fillId="4" borderId="7" xfId="0" applyFont="1" applyFill="1" applyBorder="1" applyAlignment="1">
      <alignment horizontal="center"/>
    </xf>
    <xf numFmtId="0" fontId="10" fillId="4" borderId="8" xfId="0" applyFont="1" applyFill="1" applyBorder="1" applyAlignment="1">
      <alignment horizontal="center"/>
    </xf>
    <xf numFmtId="0" fontId="8" fillId="4" borderId="10" xfId="0" applyFont="1" applyFill="1" applyBorder="1" applyAlignment="1">
      <alignment horizontal="center" wrapText="1"/>
    </xf>
  </cellXfs>
  <cellStyles count="2">
    <cellStyle name="Comma" xfId="1" builtinId="3"/>
    <cellStyle name="Normal" xfId="0" builtinId="0"/>
  </cellStyles>
  <dxfs count="0"/>
  <tableStyles count="0" defaultTableStyle="TableStyleMedium9" defaultPivotStyle="PivotStyleLight16"/>
  <colors>
    <mruColors>
      <color rgb="FF00CC99"/>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O97"/>
  <sheetViews>
    <sheetView tabSelected="1" topLeftCell="A30" workbookViewId="0">
      <selection activeCell="C37" sqref="C37"/>
    </sheetView>
  </sheetViews>
  <sheetFormatPr defaultColWidth="0" defaultRowHeight="15" zeroHeight="1"/>
  <cols>
    <col min="1" max="1" width="12.140625" style="1" bestFit="1" customWidth="1"/>
    <col min="2" max="2" width="15" style="1" customWidth="1"/>
    <col min="3" max="3" width="45.7109375" style="1" customWidth="1"/>
    <col min="4" max="4" width="16" style="1" customWidth="1"/>
    <col min="5" max="5" width="12.7109375" style="1" customWidth="1"/>
    <col min="6" max="6" width="13.140625" style="1" customWidth="1"/>
    <col min="7" max="7" width="12.28515625" style="1" customWidth="1"/>
    <col min="8" max="8" width="21.5703125" style="1" customWidth="1"/>
    <col min="9" max="9" width="14.28515625" style="1" bestFit="1" customWidth="1"/>
    <col min="10" max="10" width="13.28515625" style="14" bestFit="1" customWidth="1"/>
    <col min="11" max="11" width="14.28515625" style="1" bestFit="1" customWidth="1"/>
    <col min="12" max="12" width="11.5703125" style="1" hidden="1" customWidth="1"/>
    <col min="13" max="14" width="9.140625" style="1" hidden="1" customWidth="1"/>
    <col min="15" max="15" width="44.42578125" style="1" hidden="1" customWidth="1"/>
    <col min="16" max="16384" width="9.140625" style="1" hidden="1"/>
  </cols>
  <sheetData>
    <row r="1" spans="1:12" ht="24.75" customHeight="1">
      <c r="A1" s="76" t="s">
        <v>19</v>
      </c>
      <c r="B1" s="76"/>
      <c r="C1" s="76"/>
      <c r="D1" s="76"/>
      <c r="E1" s="76"/>
      <c r="F1" s="76"/>
      <c r="G1" s="76"/>
      <c r="H1" s="76"/>
      <c r="I1" s="76"/>
      <c r="J1" s="76"/>
      <c r="K1" s="76"/>
      <c r="L1" s="21"/>
    </row>
    <row r="2" spans="1:12" ht="15" hidden="1" customHeight="1">
      <c r="A2" s="28"/>
      <c r="B2" s="28"/>
      <c r="C2" s="28"/>
      <c r="D2" s="28"/>
      <c r="E2" s="29"/>
      <c r="F2" s="29"/>
      <c r="G2" s="29"/>
      <c r="H2" s="29"/>
      <c r="I2" s="29"/>
      <c r="J2" s="29"/>
      <c r="K2" s="29"/>
      <c r="L2" s="21"/>
    </row>
    <row r="3" spans="1:12" hidden="1">
      <c r="A3" s="28" t="s">
        <v>8</v>
      </c>
      <c r="B3" s="28" t="s">
        <v>9</v>
      </c>
      <c r="C3" s="28" t="s">
        <v>16</v>
      </c>
      <c r="D3" s="28" t="s">
        <v>10</v>
      </c>
      <c r="E3" s="28" t="s">
        <v>11</v>
      </c>
      <c r="F3" s="28" t="s">
        <v>12</v>
      </c>
      <c r="G3" s="28" t="s">
        <v>13</v>
      </c>
      <c r="H3" s="30" t="s">
        <v>14</v>
      </c>
      <c r="I3" s="28"/>
      <c r="J3" s="28"/>
      <c r="K3" s="28"/>
    </row>
    <row r="4" spans="1:12" hidden="1">
      <c r="A4" s="28"/>
      <c r="B4" s="28"/>
      <c r="C4" s="28"/>
      <c r="D4" s="28"/>
      <c r="E4" s="28"/>
      <c r="F4" s="28"/>
      <c r="G4" s="28"/>
      <c r="H4" s="28"/>
      <c r="I4" s="28"/>
      <c r="J4" s="28"/>
      <c r="K4" s="28"/>
    </row>
    <row r="5" spans="1:12" hidden="1">
      <c r="A5" s="28"/>
      <c r="B5" s="28"/>
      <c r="C5" s="28"/>
      <c r="D5" s="28"/>
      <c r="E5" s="28"/>
      <c r="F5" s="28"/>
      <c r="G5" s="28"/>
      <c r="H5" s="28"/>
      <c r="I5" s="28"/>
      <c r="J5" s="28"/>
      <c r="K5" s="28"/>
    </row>
    <row r="6" spans="1:12">
      <c r="A6" s="28"/>
      <c r="B6" s="28"/>
      <c r="C6" s="28"/>
      <c r="D6" s="28"/>
      <c r="E6" s="28"/>
      <c r="F6" s="28"/>
      <c r="G6" s="28"/>
      <c r="H6" s="28"/>
      <c r="I6" s="28"/>
      <c r="J6" s="28"/>
      <c r="K6" s="28"/>
    </row>
    <row r="7" spans="1:12" ht="23.25">
      <c r="A7" s="74" t="s">
        <v>39</v>
      </c>
      <c r="B7" s="74"/>
      <c r="C7" s="74"/>
      <c r="D7" s="74"/>
      <c r="E7" s="74"/>
      <c r="F7" s="74"/>
      <c r="G7" s="74"/>
      <c r="H7" s="74"/>
      <c r="I7" s="74"/>
      <c r="J7" s="74"/>
      <c r="K7" s="74"/>
    </row>
    <row r="8" spans="1:12" ht="23.25">
      <c r="A8" s="79" t="s">
        <v>40</v>
      </c>
      <c r="B8" s="79"/>
      <c r="C8" s="79"/>
      <c r="D8" s="79"/>
      <c r="E8" s="79"/>
      <c r="F8" s="79"/>
      <c r="G8" s="79"/>
      <c r="H8" s="79"/>
      <c r="I8" s="79"/>
      <c r="J8" s="79"/>
      <c r="K8" s="79"/>
    </row>
    <row r="9" spans="1:12" s="15" customFormat="1">
      <c r="A9" s="78" t="s">
        <v>34</v>
      </c>
      <c r="B9" s="78"/>
      <c r="C9" s="78"/>
      <c r="D9" s="78"/>
      <c r="E9" s="78"/>
      <c r="F9" s="78"/>
      <c r="G9" s="78"/>
      <c r="H9" s="78"/>
      <c r="I9" s="78"/>
      <c r="J9" s="78"/>
      <c r="K9" s="78"/>
      <c r="L9" s="22"/>
    </row>
    <row r="10" spans="1:12" s="15" customFormat="1">
      <c r="A10" s="48" t="s">
        <v>31</v>
      </c>
      <c r="B10" s="18" t="s">
        <v>33</v>
      </c>
      <c r="C10" s="49"/>
      <c r="D10" s="49"/>
      <c r="E10" s="49"/>
      <c r="F10" s="49"/>
      <c r="G10" s="49"/>
      <c r="H10" s="49"/>
      <c r="I10" s="49"/>
      <c r="J10" s="50"/>
      <c r="K10" s="39"/>
      <c r="L10" s="47"/>
    </row>
    <row r="11" spans="1:12" s="15" customFormat="1">
      <c r="A11" s="46" t="s">
        <v>21</v>
      </c>
      <c r="B11" s="80" t="s">
        <v>22</v>
      </c>
      <c r="C11" s="81"/>
      <c r="D11" s="81"/>
      <c r="E11" s="81"/>
      <c r="F11" s="81"/>
      <c r="G11" s="82"/>
      <c r="H11" s="46" t="s">
        <v>52</v>
      </c>
      <c r="I11" s="46" t="s">
        <v>48</v>
      </c>
      <c r="J11" s="46" t="s">
        <v>20</v>
      </c>
    </row>
    <row r="12" spans="1:12" s="15" customFormat="1">
      <c r="A12" s="18" t="s">
        <v>23</v>
      </c>
      <c r="B12" s="87" t="s">
        <v>24</v>
      </c>
      <c r="C12" s="88"/>
      <c r="D12" s="88"/>
      <c r="E12" s="88"/>
      <c r="F12" s="88"/>
      <c r="G12" s="89"/>
      <c r="H12" s="51">
        <v>5000</v>
      </c>
      <c r="I12" s="40">
        <v>0.1</v>
      </c>
      <c r="J12" s="18" t="s">
        <v>8</v>
      </c>
    </row>
    <row r="13" spans="1:12" s="15" customFormat="1" ht="48" customHeight="1">
      <c r="A13" s="18" t="s">
        <v>25</v>
      </c>
      <c r="B13" s="94" t="s">
        <v>53</v>
      </c>
      <c r="C13" s="88"/>
      <c r="D13" s="88"/>
      <c r="E13" s="88"/>
      <c r="F13" s="88"/>
      <c r="G13" s="89"/>
      <c r="H13" s="56" t="s">
        <v>51</v>
      </c>
      <c r="I13" s="57" t="s">
        <v>54</v>
      </c>
      <c r="J13" s="18" t="s">
        <v>10</v>
      </c>
      <c r="K13" s="60" t="s">
        <v>10</v>
      </c>
      <c r="L13" s="61">
        <v>0.01</v>
      </c>
    </row>
    <row r="14" spans="1:12" s="15" customFormat="1">
      <c r="A14" s="32" t="s">
        <v>26</v>
      </c>
      <c r="B14" s="87" t="s">
        <v>17</v>
      </c>
      <c r="C14" s="88"/>
      <c r="D14" s="88"/>
      <c r="E14" s="88"/>
      <c r="F14" s="88"/>
      <c r="G14" s="89"/>
      <c r="H14" s="51">
        <v>20000</v>
      </c>
      <c r="I14" s="40">
        <v>0.1</v>
      </c>
      <c r="J14" s="18" t="s">
        <v>11</v>
      </c>
      <c r="K14" s="60" t="s">
        <v>10</v>
      </c>
      <c r="L14" s="61">
        <v>0.02</v>
      </c>
    </row>
    <row r="15" spans="1:12" s="15" customFormat="1">
      <c r="A15" s="18" t="s">
        <v>27</v>
      </c>
      <c r="B15" s="87" t="s">
        <v>28</v>
      </c>
      <c r="C15" s="88"/>
      <c r="D15" s="88"/>
      <c r="E15" s="88"/>
      <c r="F15" s="88"/>
      <c r="G15" s="89"/>
      <c r="H15" s="51">
        <v>1000</v>
      </c>
      <c r="I15" s="40">
        <v>0.1</v>
      </c>
      <c r="J15" s="18" t="s">
        <v>29</v>
      </c>
    </row>
    <row r="16" spans="1:12" s="15" customFormat="1">
      <c r="A16" s="18" t="s">
        <v>30</v>
      </c>
      <c r="B16" s="87" t="s">
        <v>18</v>
      </c>
      <c r="C16" s="88"/>
      <c r="D16" s="88"/>
      <c r="E16" s="88"/>
      <c r="F16" s="88"/>
      <c r="G16" s="89"/>
      <c r="H16" s="52">
        <v>5000</v>
      </c>
      <c r="I16" s="41">
        <v>0.1</v>
      </c>
      <c r="J16" s="31" t="s">
        <v>12</v>
      </c>
    </row>
    <row r="17" spans="1:12" s="15" customFormat="1" ht="27.75" customHeight="1">
      <c r="A17" s="85" t="s">
        <v>42</v>
      </c>
      <c r="B17" s="90" t="s">
        <v>38</v>
      </c>
      <c r="C17" s="91"/>
      <c r="D17" s="91"/>
      <c r="E17" s="91"/>
      <c r="F17" s="91"/>
      <c r="G17" s="91"/>
      <c r="H17" s="53">
        <v>180000</v>
      </c>
      <c r="I17" s="42">
        <v>0.02</v>
      </c>
      <c r="J17" s="33" t="s">
        <v>36</v>
      </c>
    </row>
    <row r="18" spans="1:12" s="15" customFormat="1">
      <c r="A18" s="86"/>
      <c r="B18" s="92" t="s">
        <v>35</v>
      </c>
      <c r="C18" s="93"/>
      <c r="D18" s="93"/>
      <c r="E18" s="93"/>
      <c r="F18" s="93"/>
      <c r="G18" s="93"/>
      <c r="H18" s="54">
        <v>180000</v>
      </c>
      <c r="I18" s="43">
        <v>0.1</v>
      </c>
      <c r="J18" s="34" t="s">
        <v>37</v>
      </c>
    </row>
    <row r="19" spans="1:12" s="15" customFormat="1">
      <c r="A19" s="18" t="s">
        <v>45</v>
      </c>
      <c r="B19" s="87" t="s">
        <v>58</v>
      </c>
      <c r="C19" s="88"/>
      <c r="D19" s="88"/>
      <c r="E19" s="88"/>
      <c r="F19" s="88"/>
      <c r="G19" s="89"/>
      <c r="H19" s="55">
        <v>5000000</v>
      </c>
      <c r="I19" s="44">
        <v>0.01</v>
      </c>
      <c r="J19" s="32" t="s">
        <v>50</v>
      </c>
    </row>
    <row r="20" spans="1:12" s="15" customFormat="1" ht="26.25">
      <c r="A20" s="58" t="s">
        <v>55</v>
      </c>
      <c r="B20" s="94" t="s">
        <v>56</v>
      </c>
      <c r="C20" s="88"/>
      <c r="D20" s="88"/>
      <c r="E20" s="88"/>
      <c r="F20" s="88"/>
      <c r="G20" s="89"/>
      <c r="H20" s="59" t="s">
        <v>57</v>
      </c>
      <c r="I20" s="44">
        <v>0.1</v>
      </c>
      <c r="J20" s="45" t="s">
        <v>14</v>
      </c>
    </row>
    <row r="21" spans="1:12" s="15" customFormat="1">
      <c r="A21" s="18" t="s">
        <v>46</v>
      </c>
      <c r="B21" s="87" t="s">
        <v>47</v>
      </c>
      <c r="C21" s="88"/>
      <c r="D21" s="88"/>
      <c r="E21" s="88"/>
      <c r="F21" s="88"/>
      <c r="G21" s="89"/>
      <c r="H21" s="55">
        <v>200000</v>
      </c>
      <c r="I21" s="44">
        <v>0.1</v>
      </c>
      <c r="J21" s="32" t="s">
        <v>49</v>
      </c>
    </row>
    <row r="22" spans="1:12" s="15" customFormat="1">
      <c r="A22" s="19"/>
      <c r="B22" s="20"/>
      <c r="C22" s="20"/>
      <c r="D22" s="20"/>
      <c r="E22" s="20"/>
      <c r="F22" s="20"/>
      <c r="G22" s="20"/>
      <c r="H22" s="20"/>
      <c r="I22" s="20"/>
      <c r="J22" s="20"/>
      <c r="K22" s="19"/>
      <c r="L22" s="22"/>
    </row>
    <row r="23" spans="1:12" s="15" customFormat="1">
      <c r="A23" s="84" t="s">
        <v>32</v>
      </c>
      <c r="B23" s="75" t="s">
        <v>43</v>
      </c>
      <c r="C23" s="75"/>
      <c r="D23" s="75"/>
      <c r="E23" s="75"/>
      <c r="F23" s="75"/>
      <c r="G23" s="75"/>
      <c r="H23" s="75"/>
      <c r="I23" s="75"/>
      <c r="J23" s="75"/>
      <c r="K23" s="75"/>
      <c r="L23" s="22"/>
    </row>
    <row r="24" spans="1:12" s="15" customFormat="1">
      <c r="A24" s="84"/>
      <c r="B24" s="75"/>
      <c r="C24" s="75"/>
      <c r="D24" s="75"/>
      <c r="E24" s="75"/>
      <c r="F24" s="75"/>
      <c r="G24" s="75"/>
      <c r="H24" s="75"/>
      <c r="I24" s="75"/>
      <c r="J24" s="75"/>
      <c r="K24" s="75"/>
      <c r="L24" s="22"/>
    </row>
    <row r="25" spans="1:12" s="15" customFormat="1">
      <c r="A25" s="35"/>
      <c r="B25" s="36"/>
      <c r="C25" s="36"/>
      <c r="D25" s="36"/>
      <c r="E25" s="36"/>
      <c r="F25" s="36"/>
      <c r="G25" s="36"/>
      <c r="H25" s="36"/>
      <c r="I25" s="36"/>
      <c r="J25" s="36"/>
      <c r="K25" s="36"/>
      <c r="L25" s="22"/>
    </row>
    <row r="26" spans="1:12" s="15" customFormat="1">
      <c r="A26" s="84" t="s">
        <v>41</v>
      </c>
      <c r="B26" s="75" t="s">
        <v>59</v>
      </c>
      <c r="C26" s="75"/>
      <c r="D26" s="75"/>
      <c r="E26" s="75"/>
      <c r="F26" s="75"/>
      <c r="G26" s="75"/>
      <c r="H26" s="75"/>
      <c r="I26" s="75"/>
      <c r="J26" s="75"/>
      <c r="K26" s="75"/>
      <c r="L26" s="22"/>
    </row>
    <row r="27" spans="1:12" s="15" customFormat="1">
      <c r="A27" s="84"/>
      <c r="B27" s="75"/>
      <c r="C27" s="75"/>
      <c r="D27" s="75"/>
      <c r="E27" s="75"/>
      <c r="F27" s="75"/>
      <c r="G27" s="75"/>
      <c r="H27" s="75"/>
      <c r="I27" s="75"/>
      <c r="J27" s="75"/>
      <c r="K27" s="75"/>
      <c r="L27" s="22"/>
    </row>
    <row r="28" spans="1:12" s="15" customFormat="1">
      <c r="A28" s="68"/>
      <c r="B28" s="69"/>
      <c r="C28" s="70"/>
      <c r="D28" s="70"/>
      <c r="E28" s="70"/>
      <c r="F28" s="70"/>
      <c r="G28" s="70"/>
      <c r="H28" s="70"/>
      <c r="I28" s="70"/>
      <c r="J28" s="70"/>
      <c r="K28" s="71"/>
      <c r="L28" s="22"/>
    </row>
    <row r="29" spans="1:12" s="15" customFormat="1">
      <c r="A29" s="84" t="s">
        <v>60</v>
      </c>
      <c r="B29" s="75" t="s">
        <v>62</v>
      </c>
      <c r="C29" s="75"/>
      <c r="D29" s="75"/>
      <c r="E29" s="75"/>
      <c r="F29" s="75"/>
      <c r="G29" s="75"/>
      <c r="H29" s="75"/>
      <c r="I29" s="75"/>
      <c r="J29" s="75"/>
      <c r="K29" s="75"/>
      <c r="L29" s="22"/>
    </row>
    <row r="30" spans="1:12" s="15" customFormat="1">
      <c r="A30" s="84"/>
      <c r="B30" s="75"/>
      <c r="C30" s="75"/>
      <c r="D30" s="75"/>
      <c r="E30" s="75"/>
      <c r="F30" s="75"/>
      <c r="G30" s="75"/>
      <c r="H30" s="75"/>
      <c r="I30" s="75"/>
      <c r="J30" s="75"/>
      <c r="K30" s="75"/>
      <c r="L30" s="22"/>
    </row>
    <row r="31" spans="1:12" s="15" customFormat="1">
      <c r="A31" s="72"/>
      <c r="B31" s="73"/>
      <c r="C31" s="73"/>
      <c r="D31" s="73"/>
      <c r="E31" s="73"/>
      <c r="F31" s="73"/>
      <c r="G31" s="73"/>
      <c r="H31" s="73"/>
      <c r="I31" s="73"/>
      <c r="J31" s="73"/>
      <c r="K31" s="73"/>
      <c r="L31" s="22"/>
    </row>
    <row r="32" spans="1:12" s="15" customFormat="1">
      <c r="A32" s="84" t="s">
        <v>61</v>
      </c>
      <c r="B32" s="75" t="s">
        <v>44</v>
      </c>
      <c r="C32" s="75"/>
      <c r="D32" s="75"/>
      <c r="E32" s="75"/>
      <c r="F32" s="75"/>
      <c r="G32" s="75"/>
      <c r="H32" s="75"/>
      <c r="I32" s="75"/>
      <c r="J32" s="75"/>
      <c r="K32" s="75"/>
      <c r="L32" s="22"/>
    </row>
    <row r="33" spans="1:15" s="15" customFormat="1">
      <c r="A33" s="84"/>
      <c r="B33" s="75"/>
      <c r="C33" s="75"/>
      <c r="D33" s="75"/>
      <c r="E33" s="75"/>
      <c r="F33" s="75"/>
      <c r="G33" s="75"/>
      <c r="H33" s="75"/>
      <c r="I33" s="75"/>
      <c r="J33" s="75"/>
      <c r="K33" s="75"/>
      <c r="L33" s="22"/>
    </row>
    <row r="34" spans="1:15" ht="30" customHeight="1">
      <c r="A34" s="77" t="s">
        <v>5</v>
      </c>
      <c r="B34" s="77" t="s">
        <v>6</v>
      </c>
      <c r="C34" s="77" t="s">
        <v>7</v>
      </c>
      <c r="D34" s="77" t="s">
        <v>63</v>
      </c>
      <c r="E34" s="77" t="s">
        <v>3</v>
      </c>
      <c r="F34" s="77" t="s">
        <v>0</v>
      </c>
      <c r="G34" s="77" t="s">
        <v>4</v>
      </c>
      <c r="H34" s="77" t="s">
        <v>15</v>
      </c>
      <c r="I34" s="77" t="s">
        <v>64</v>
      </c>
      <c r="J34" s="77" t="s">
        <v>1</v>
      </c>
      <c r="K34" s="77" t="s">
        <v>2</v>
      </c>
    </row>
    <row r="35" spans="1:15">
      <c r="A35" s="77"/>
      <c r="B35" s="77"/>
      <c r="C35" s="77"/>
      <c r="D35" s="77"/>
      <c r="E35" s="77"/>
      <c r="F35" s="77"/>
      <c r="G35" s="77"/>
      <c r="H35" s="77"/>
      <c r="I35" s="77"/>
      <c r="J35" s="77"/>
      <c r="K35" s="77"/>
      <c r="N35" s="23"/>
      <c r="O35" s="23"/>
    </row>
    <row r="36" spans="1:15">
      <c r="A36" s="77"/>
      <c r="B36" s="77"/>
      <c r="C36" s="77"/>
      <c r="D36" s="77"/>
      <c r="E36" s="77"/>
      <c r="F36" s="77"/>
      <c r="G36" s="77"/>
      <c r="H36" s="77"/>
      <c r="I36" s="77"/>
      <c r="J36" s="77"/>
      <c r="K36" s="77"/>
      <c r="N36" s="24"/>
      <c r="O36" s="24"/>
    </row>
    <row r="37" spans="1:15">
      <c r="A37" s="2" t="str">
        <f>+IF(B37=""," ",1)</f>
        <v xml:space="preserve"> </v>
      </c>
      <c r="B37" s="3"/>
      <c r="C37" s="4"/>
      <c r="D37" s="5"/>
      <c r="E37" s="6"/>
      <c r="F37" s="7" t="str">
        <f>+IF(E37=""," ",IF(MONTH(E37)=3,EOMONTH(E37,0)+30,EOMONTH(E37,0)+7))</f>
        <v xml:space="preserve"> </v>
      </c>
      <c r="G37" s="11"/>
      <c r="H37" s="12"/>
      <c r="I37" s="8">
        <f>+IF(B37="",ROUND(H37*20%,0),IF(H37=""," ",IF(D37=$J$12,ROUND(H37*$I$12,0),IF(D37=$J$14,ROUND(H37*$I$14,0),IF(D37=$J$15,ROUND(H37*$I$15,0),IF(D37=$J$16,ROUND(H37*$I$16,0),IF(D37=$J$17,ROUND(H37*$I$17,0),IF(D37=$J$18,ROUND(H37*$I$18,0),IF(D37=$J$19,ROUND(H37*$I$19,0),IF(D37=$J$20,ROUND(H37*$I$20,0),IF(D37=$J$21,ROUND(H37*$I$21,0),IF(D37=$J$13,IF(MID(B37,4,1)="P",ROUND(H37*$L$13,0),IF(MID(B37,4,1)="H",ROUND(H37*$L$13,0),ROUND(H37*$L$14,0)))))))))))))))</f>
        <v>0</v>
      </c>
      <c r="J37" s="9">
        <f>IF(I37=""," ",ROUND(IF(G37&lt;=F37,0,ROUNDUP(DAYS360(E37,G37)/30,0)*I37*1.5%),0))</f>
        <v>0</v>
      </c>
      <c r="K37" s="10" t="str">
        <f>IF(H37=""," ",+I37+J37)</f>
        <v xml:space="preserve"> </v>
      </c>
      <c r="L37" s="25"/>
      <c r="M37" s="62" t="e">
        <f>AND(LEN(B37)=10,SUMPRODUCT(--(--(ISNUMBER(MID(B37,{1,2,3,4,5,6,7,8,9,10},1)+0))={0,0,0,0,0,1,1,1,1,0}))+SUMPRODUCT(--(CODE(MID(UPPER(B37),{1,2,3,4,5,10},1))&gt;64))=16)</f>
        <v>#VALUE!</v>
      </c>
      <c r="N37" s="26"/>
      <c r="O37" s="26"/>
    </row>
    <row r="38" spans="1:15">
      <c r="A38" s="2" t="str">
        <f>+IF(B38=""," ",A37+1)</f>
        <v xml:space="preserve"> </v>
      </c>
      <c r="B38" s="3"/>
      <c r="C38" s="4"/>
      <c r="D38" s="5"/>
      <c r="E38" s="6"/>
      <c r="F38" s="7" t="str">
        <f t="shared" ref="F38:F91" si="0">+IF(E38=""," ",IF(MONTH(E38)=3,EOMONTH(E38,0)+30,EOMONTH(E38,0)+7))</f>
        <v xml:space="preserve"> </v>
      </c>
      <c r="G38" s="11"/>
      <c r="H38" s="12"/>
      <c r="I38" s="8">
        <f t="shared" ref="I38:I91" si="1">+IF(B38="",ROUND(H38*20%,0),IF(H38=""," ",IF(D38=$J$12,ROUND(H38*$I$12,0),IF(D38=$J$14,ROUND(H38*$I$14,0),IF(D38=$J$15,ROUND(H38*$I$15,0),IF(D38=$J$16,ROUND(H38*$I$16,0),IF(D38=$J$17,ROUND(H38*$I$17,0),IF(D38=$J$18,ROUND(H38*$I$18,0),IF(D38=$J$19,ROUND(H38*$I$19,0),IF(D38=$J$20,ROUND(H38*$I$20,0),IF(D38=$J$21,ROUND(H38*$I$21,0),IF(D38=$J$13,IF(MID(B38,4,1)="P",ROUND(H38*$L$13,0),IF(MID(B38,4,1)="H",ROUND(H38*$L$13,0),ROUND(H38*$L$14,0)))))))))))))))</f>
        <v>0</v>
      </c>
      <c r="J38" s="9">
        <f t="shared" ref="J38:J91" si="2">IF(I38=""," ",ROUND(IF(G38&lt;=F38,0,ROUNDUP(DAYS360(E38,G38)/30,0)*I38*1.5%),0))</f>
        <v>0</v>
      </c>
      <c r="K38" s="10" t="str">
        <f t="shared" ref="K38:K91" si="3">IF(H38=""," ",+I38+J38)</f>
        <v xml:space="preserve"> </v>
      </c>
      <c r="M38" s="62" t="e">
        <f>AND(LEN(B38)=10,SUMPRODUCT(--(--(ISNUMBER(MID(B38,{1,2,3,4,5,6,7,8,9,10},1)+0))={0,0,0,0,0,1,1,1,1,0}))+SUMPRODUCT(--(CODE(MID(UPPER(B38),{1,2,3,4,5,10},1))&gt;64))=16)</f>
        <v>#VALUE!</v>
      </c>
      <c r="N38" s="26"/>
      <c r="O38" s="26"/>
    </row>
    <row r="39" spans="1:15">
      <c r="A39" s="2" t="str">
        <f>+IF(B39=""," ",A38+1)</f>
        <v xml:space="preserve"> </v>
      </c>
      <c r="B39" s="3"/>
      <c r="C39" s="4"/>
      <c r="D39" s="5"/>
      <c r="E39" s="6"/>
      <c r="F39" s="7" t="str">
        <f t="shared" si="0"/>
        <v xml:space="preserve"> </v>
      </c>
      <c r="G39" s="11"/>
      <c r="H39" s="12"/>
      <c r="I39" s="8">
        <f t="shared" si="1"/>
        <v>0</v>
      </c>
      <c r="J39" s="9">
        <f t="shared" si="2"/>
        <v>0</v>
      </c>
      <c r="K39" s="10" t="str">
        <f t="shared" si="3"/>
        <v xml:space="preserve"> </v>
      </c>
      <c r="M39" s="62" t="e">
        <f>AND(LEN(B39)=10,SUMPRODUCT(--(--(ISNUMBER(MID(B39,{1,2,3,4,5,6,7,8,9,10},1)+0))={0,0,0,0,0,1,1,1,1,0}))+SUMPRODUCT(--(CODE(MID(UPPER(B39),{1,2,3,4,5,10},1))&gt;64))=16)</f>
        <v>#VALUE!</v>
      </c>
      <c r="N39" s="26"/>
      <c r="O39" s="26"/>
    </row>
    <row r="40" spans="1:15">
      <c r="A40" s="2" t="str">
        <f t="shared" ref="A40:A91" si="4">+IF(B40=""," ",A39+1)</f>
        <v xml:space="preserve"> </v>
      </c>
      <c r="B40" s="3"/>
      <c r="C40" s="4"/>
      <c r="D40" s="5"/>
      <c r="E40" s="6"/>
      <c r="F40" s="7" t="str">
        <f t="shared" si="0"/>
        <v xml:space="preserve"> </v>
      </c>
      <c r="G40" s="11"/>
      <c r="H40" s="12"/>
      <c r="I40" s="8">
        <f t="shared" si="1"/>
        <v>0</v>
      </c>
      <c r="J40" s="9">
        <f t="shared" si="2"/>
        <v>0</v>
      </c>
      <c r="K40" s="10" t="str">
        <f t="shared" si="3"/>
        <v xml:space="preserve"> </v>
      </c>
      <c r="M40" s="62" t="e">
        <f>AND(LEN(B40)=10,SUMPRODUCT(--(--(ISNUMBER(MID(B40,{1,2,3,4,5,6,7,8,9,10},1)+0))={0,0,0,0,0,1,1,1,1,0}))+SUMPRODUCT(--(CODE(MID(UPPER(B40),{1,2,3,4,5,10},1))&gt;64))=16)</f>
        <v>#VALUE!</v>
      </c>
      <c r="N40" s="26"/>
      <c r="O40" s="26"/>
    </row>
    <row r="41" spans="1:15">
      <c r="A41" s="2" t="str">
        <f t="shared" si="4"/>
        <v xml:space="preserve"> </v>
      </c>
      <c r="B41" s="3"/>
      <c r="C41" s="4"/>
      <c r="D41" s="5"/>
      <c r="E41" s="6"/>
      <c r="F41" s="7" t="str">
        <f t="shared" si="0"/>
        <v xml:space="preserve"> </v>
      </c>
      <c r="G41" s="11"/>
      <c r="H41" s="12"/>
      <c r="I41" s="8">
        <f t="shared" si="1"/>
        <v>0</v>
      </c>
      <c r="J41" s="9">
        <f t="shared" si="2"/>
        <v>0</v>
      </c>
      <c r="K41" s="10" t="str">
        <f t="shared" si="3"/>
        <v xml:space="preserve"> </v>
      </c>
      <c r="M41" s="62" t="e">
        <f>AND(LEN(B41)=10,SUMPRODUCT(--(--(ISNUMBER(MID(B41,{1,2,3,4,5,6,7,8,9,10},1)+0))={0,0,0,0,0,1,1,1,1,0}))+SUMPRODUCT(--(CODE(MID(UPPER(B41),{1,2,3,4,5,10},1))&gt;64))=16)</f>
        <v>#VALUE!</v>
      </c>
      <c r="N41" s="26"/>
      <c r="O41" s="26"/>
    </row>
    <row r="42" spans="1:15">
      <c r="A42" s="2" t="str">
        <f t="shared" si="4"/>
        <v xml:space="preserve"> </v>
      </c>
      <c r="B42" s="3"/>
      <c r="C42" s="4"/>
      <c r="D42" s="5"/>
      <c r="E42" s="6"/>
      <c r="F42" s="7" t="str">
        <f t="shared" si="0"/>
        <v xml:space="preserve"> </v>
      </c>
      <c r="G42" s="11"/>
      <c r="H42" s="12"/>
      <c r="I42" s="8">
        <f t="shared" si="1"/>
        <v>0</v>
      </c>
      <c r="J42" s="9">
        <f t="shared" si="2"/>
        <v>0</v>
      </c>
      <c r="K42" s="10" t="str">
        <f t="shared" si="3"/>
        <v xml:space="preserve"> </v>
      </c>
      <c r="M42" s="62" t="e">
        <f>AND(LEN(B42)=10,SUMPRODUCT(--(--(ISNUMBER(MID(B42,{1,2,3,4,5,6,7,8,9,10},1)+0))={0,0,0,0,0,1,1,1,1,0}))+SUMPRODUCT(--(CODE(MID(UPPER(B42),{1,2,3,4,5,10},1))&gt;64))=16)</f>
        <v>#VALUE!</v>
      </c>
      <c r="N42" s="26"/>
      <c r="O42" s="26"/>
    </row>
    <row r="43" spans="1:15">
      <c r="A43" s="2" t="str">
        <f t="shared" si="4"/>
        <v xml:space="preserve"> </v>
      </c>
      <c r="B43" s="3"/>
      <c r="C43" s="4"/>
      <c r="D43" s="5"/>
      <c r="E43" s="6"/>
      <c r="F43" s="7" t="str">
        <f t="shared" si="0"/>
        <v xml:space="preserve"> </v>
      </c>
      <c r="G43" s="11"/>
      <c r="H43" s="12"/>
      <c r="I43" s="8">
        <f t="shared" si="1"/>
        <v>0</v>
      </c>
      <c r="J43" s="9">
        <f t="shared" si="2"/>
        <v>0</v>
      </c>
      <c r="K43" s="10" t="str">
        <f t="shared" si="3"/>
        <v xml:space="preserve"> </v>
      </c>
      <c r="M43" s="62" t="e">
        <f>AND(LEN(B43)=10,SUMPRODUCT(--(--(ISNUMBER(MID(B43,{1,2,3,4,5,6,7,8,9,10},1)+0))={0,0,0,0,0,1,1,1,1,0}))+SUMPRODUCT(--(CODE(MID(UPPER(B43),{1,2,3,4,5,10},1))&gt;64))=16)</f>
        <v>#VALUE!</v>
      </c>
      <c r="N43" s="26"/>
      <c r="O43" s="26"/>
    </row>
    <row r="44" spans="1:15">
      <c r="A44" s="2" t="str">
        <f t="shared" si="4"/>
        <v xml:space="preserve"> </v>
      </c>
      <c r="B44" s="3"/>
      <c r="C44" s="4"/>
      <c r="D44" s="5"/>
      <c r="E44" s="6"/>
      <c r="F44" s="7" t="str">
        <f t="shared" si="0"/>
        <v xml:space="preserve"> </v>
      </c>
      <c r="G44" s="11"/>
      <c r="H44" s="12"/>
      <c r="I44" s="8">
        <f t="shared" si="1"/>
        <v>0</v>
      </c>
      <c r="J44" s="9">
        <f t="shared" si="2"/>
        <v>0</v>
      </c>
      <c r="K44" s="10" t="str">
        <f t="shared" si="3"/>
        <v xml:space="preserve"> </v>
      </c>
      <c r="M44" s="62" t="e">
        <f>AND(LEN(B44)=10,SUMPRODUCT(--(--(ISNUMBER(MID(B44,{1,2,3,4,5,6,7,8,9,10},1)+0))={0,0,0,0,0,1,1,1,1,0}))+SUMPRODUCT(--(CODE(MID(UPPER(B44),{1,2,3,4,5,10},1))&gt;64))=16)</f>
        <v>#VALUE!</v>
      </c>
      <c r="N44" s="26"/>
      <c r="O44" s="26"/>
    </row>
    <row r="45" spans="1:15">
      <c r="A45" s="2" t="str">
        <f t="shared" si="4"/>
        <v xml:space="preserve"> </v>
      </c>
      <c r="B45" s="3"/>
      <c r="C45" s="4"/>
      <c r="D45" s="5"/>
      <c r="E45" s="6"/>
      <c r="F45" s="7" t="str">
        <f t="shared" si="0"/>
        <v xml:space="preserve"> </v>
      </c>
      <c r="G45" s="11"/>
      <c r="H45" s="12"/>
      <c r="I45" s="8">
        <f t="shared" si="1"/>
        <v>0</v>
      </c>
      <c r="J45" s="9">
        <f t="shared" si="2"/>
        <v>0</v>
      </c>
      <c r="K45" s="10" t="str">
        <f t="shared" si="3"/>
        <v xml:space="preserve"> </v>
      </c>
      <c r="M45" s="62" t="e">
        <f>AND(LEN(B45)=10,SUMPRODUCT(--(--(ISNUMBER(MID(B45,{1,2,3,4,5,6,7,8,9,10},1)+0))={0,0,0,0,0,1,1,1,1,0}))+SUMPRODUCT(--(CODE(MID(UPPER(B45),{1,2,3,4,5,10},1))&gt;64))=16)</f>
        <v>#VALUE!</v>
      </c>
      <c r="N45" s="26"/>
      <c r="O45" s="26"/>
    </row>
    <row r="46" spans="1:15">
      <c r="A46" s="2" t="str">
        <f t="shared" si="4"/>
        <v xml:space="preserve"> </v>
      </c>
      <c r="B46" s="3"/>
      <c r="C46" s="13"/>
      <c r="D46" s="5"/>
      <c r="E46" s="6"/>
      <c r="F46" s="7" t="str">
        <f t="shared" si="0"/>
        <v xml:space="preserve"> </v>
      </c>
      <c r="G46" s="11"/>
      <c r="H46" s="12"/>
      <c r="I46" s="8">
        <f t="shared" si="1"/>
        <v>0</v>
      </c>
      <c r="J46" s="9">
        <f t="shared" si="2"/>
        <v>0</v>
      </c>
      <c r="K46" s="10" t="str">
        <f t="shared" si="3"/>
        <v xml:space="preserve"> </v>
      </c>
      <c r="M46" s="62" t="e">
        <f>AND(LEN(B46)=10,SUMPRODUCT(--(--(ISNUMBER(MID(B46,{1,2,3,4,5,6,7,8,9,10},1)+0))={0,0,0,0,0,1,1,1,1,0}))+SUMPRODUCT(--(CODE(MID(UPPER(B46),{1,2,3,4,5,10},1))&gt;64))=16)</f>
        <v>#VALUE!</v>
      </c>
      <c r="N46" s="26"/>
      <c r="O46" s="26"/>
    </row>
    <row r="47" spans="1:15">
      <c r="A47" s="2" t="str">
        <f t="shared" si="4"/>
        <v xml:space="preserve"> </v>
      </c>
      <c r="B47" s="3"/>
      <c r="C47" s="4"/>
      <c r="D47" s="5"/>
      <c r="E47" s="6"/>
      <c r="F47" s="7" t="str">
        <f t="shared" si="0"/>
        <v xml:space="preserve"> </v>
      </c>
      <c r="G47" s="11"/>
      <c r="H47" s="12"/>
      <c r="I47" s="8">
        <f t="shared" si="1"/>
        <v>0</v>
      </c>
      <c r="J47" s="9">
        <f t="shared" si="2"/>
        <v>0</v>
      </c>
      <c r="K47" s="10" t="str">
        <f t="shared" si="3"/>
        <v xml:space="preserve"> </v>
      </c>
      <c r="M47" s="62" t="e">
        <f>AND(LEN(B47)=10,SUMPRODUCT(--(--(ISNUMBER(MID(B47,{1,2,3,4,5,6,7,8,9,10},1)+0))={0,0,0,0,0,1,1,1,1,0}))+SUMPRODUCT(--(CODE(MID(UPPER(B47),{1,2,3,4,5,10},1))&gt;64))=16)</f>
        <v>#VALUE!</v>
      </c>
      <c r="N47" s="26"/>
      <c r="O47" s="26"/>
    </row>
    <row r="48" spans="1:15">
      <c r="A48" s="2" t="str">
        <f t="shared" si="4"/>
        <v xml:space="preserve"> </v>
      </c>
      <c r="B48" s="3"/>
      <c r="C48" s="4"/>
      <c r="D48" s="5"/>
      <c r="E48" s="6"/>
      <c r="F48" s="7" t="str">
        <f t="shared" si="0"/>
        <v xml:space="preserve"> </v>
      </c>
      <c r="G48" s="11"/>
      <c r="H48" s="12"/>
      <c r="I48" s="8">
        <f t="shared" si="1"/>
        <v>0</v>
      </c>
      <c r="J48" s="9">
        <f t="shared" si="2"/>
        <v>0</v>
      </c>
      <c r="K48" s="10" t="str">
        <f t="shared" si="3"/>
        <v xml:space="preserve"> </v>
      </c>
      <c r="M48" s="62" t="e">
        <f>AND(LEN(B48)=10,SUMPRODUCT(--(--(ISNUMBER(MID(B48,{1,2,3,4,5,6,7,8,9,10},1)+0))={0,0,0,0,0,1,1,1,1,0}))+SUMPRODUCT(--(CODE(MID(UPPER(B48),{1,2,3,4,5,10},1))&gt;64))=16)</f>
        <v>#VALUE!</v>
      </c>
      <c r="N48" s="26"/>
      <c r="O48" s="26"/>
    </row>
    <row r="49" spans="1:15">
      <c r="A49" s="2" t="str">
        <f t="shared" si="4"/>
        <v xml:space="preserve"> </v>
      </c>
      <c r="B49" s="3"/>
      <c r="C49" s="4"/>
      <c r="D49" s="5"/>
      <c r="E49" s="6"/>
      <c r="F49" s="7" t="str">
        <f t="shared" si="0"/>
        <v xml:space="preserve"> </v>
      </c>
      <c r="G49" s="11"/>
      <c r="H49" s="12"/>
      <c r="I49" s="8">
        <f t="shared" si="1"/>
        <v>0</v>
      </c>
      <c r="J49" s="9">
        <f t="shared" si="2"/>
        <v>0</v>
      </c>
      <c r="K49" s="10" t="str">
        <f t="shared" si="3"/>
        <v xml:space="preserve"> </v>
      </c>
      <c r="M49" s="62" t="e">
        <f>AND(LEN(B49)=10,SUMPRODUCT(--(--(ISNUMBER(MID(B49,{1,2,3,4,5,6,7,8,9,10},1)+0))={0,0,0,0,0,1,1,1,1,0}))+SUMPRODUCT(--(CODE(MID(UPPER(B49),{1,2,3,4,5,10},1))&gt;64))=16)</f>
        <v>#VALUE!</v>
      </c>
      <c r="N49" s="26"/>
      <c r="O49" s="26"/>
    </row>
    <row r="50" spans="1:15">
      <c r="A50" s="2" t="str">
        <f t="shared" si="4"/>
        <v xml:space="preserve"> </v>
      </c>
      <c r="B50" s="3"/>
      <c r="C50" s="4"/>
      <c r="D50" s="5"/>
      <c r="E50" s="6"/>
      <c r="F50" s="7" t="str">
        <f t="shared" si="0"/>
        <v xml:space="preserve"> </v>
      </c>
      <c r="G50" s="11"/>
      <c r="H50" s="12"/>
      <c r="I50" s="8">
        <f t="shared" si="1"/>
        <v>0</v>
      </c>
      <c r="J50" s="9">
        <f t="shared" si="2"/>
        <v>0</v>
      </c>
      <c r="K50" s="10" t="str">
        <f t="shared" si="3"/>
        <v xml:space="preserve"> </v>
      </c>
      <c r="M50" s="62" t="e">
        <f>AND(LEN(B50)=10,SUMPRODUCT(--(--(ISNUMBER(MID(B50,{1,2,3,4,5,6,7,8,9,10},1)+0))={0,0,0,0,0,1,1,1,1,0}))+SUMPRODUCT(--(CODE(MID(UPPER(B50),{1,2,3,4,5,10},1))&gt;64))=16)</f>
        <v>#VALUE!</v>
      </c>
      <c r="N50" s="26"/>
      <c r="O50" s="26"/>
    </row>
    <row r="51" spans="1:15">
      <c r="A51" s="2" t="str">
        <f t="shared" si="4"/>
        <v xml:space="preserve"> </v>
      </c>
      <c r="B51" s="3"/>
      <c r="C51" s="4"/>
      <c r="D51" s="5"/>
      <c r="E51" s="6"/>
      <c r="F51" s="7" t="str">
        <f t="shared" si="0"/>
        <v xml:space="preserve"> </v>
      </c>
      <c r="G51" s="11"/>
      <c r="H51" s="12"/>
      <c r="I51" s="8">
        <f t="shared" si="1"/>
        <v>0</v>
      </c>
      <c r="J51" s="9">
        <f t="shared" si="2"/>
        <v>0</v>
      </c>
      <c r="K51" s="10" t="str">
        <f t="shared" si="3"/>
        <v xml:space="preserve"> </v>
      </c>
      <c r="M51" s="62" t="e">
        <f>AND(LEN(B51)=10,SUMPRODUCT(--(--(ISNUMBER(MID(B51,{1,2,3,4,5,6,7,8,9,10},1)+0))={0,0,0,0,0,1,1,1,1,0}))+SUMPRODUCT(--(CODE(MID(UPPER(B51),{1,2,3,4,5,10},1))&gt;64))=16)</f>
        <v>#VALUE!</v>
      </c>
      <c r="N51" s="26"/>
      <c r="O51" s="26"/>
    </row>
    <row r="52" spans="1:15">
      <c r="A52" s="2" t="str">
        <f t="shared" si="4"/>
        <v xml:space="preserve"> </v>
      </c>
      <c r="B52" s="3"/>
      <c r="C52" s="4"/>
      <c r="D52" s="5"/>
      <c r="E52" s="6"/>
      <c r="F52" s="7" t="str">
        <f t="shared" si="0"/>
        <v xml:space="preserve"> </v>
      </c>
      <c r="G52" s="11"/>
      <c r="H52" s="12"/>
      <c r="I52" s="8">
        <f t="shared" si="1"/>
        <v>0</v>
      </c>
      <c r="J52" s="9">
        <f t="shared" si="2"/>
        <v>0</v>
      </c>
      <c r="K52" s="10" t="str">
        <f t="shared" si="3"/>
        <v xml:space="preserve"> </v>
      </c>
      <c r="M52" s="62" t="e">
        <f>AND(LEN(B52)=10,SUMPRODUCT(--(--(ISNUMBER(MID(B52,{1,2,3,4,5,6,7,8,9,10},1)+0))={0,0,0,0,0,1,1,1,1,0}))+SUMPRODUCT(--(CODE(MID(UPPER(B52),{1,2,3,4,5,10},1))&gt;64))=16)</f>
        <v>#VALUE!</v>
      </c>
      <c r="N52" s="26"/>
      <c r="O52" s="26"/>
    </row>
    <row r="53" spans="1:15">
      <c r="A53" s="2" t="str">
        <f t="shared" si="4"/>
        <v xml:space="preserve"> </v>
      </c>
      <c r="B53" s="3"/>
      <c r="C53" s="4"/>
      <c r="D53" s="5"/>
      <c r="E53" s="6"/>
      <c r="F53" s="7" t="str">
        <f t="shared" si="0"/>
        <v xml:space="preserve"> </v>
      </c>
      <c r="G53" s="11"/>
      <c r="H53" s="12"/>
      <c r="I53" s="8">
        <f t="shared" si="1"/>
        <v>0</v>
      </c>
      <c r="J53" s="9">
        <f t="shared" si="2"/>
        <v>0</v>
      </c>
      <c r="K53" s="10" t="str">
        <f t="shared" si="3"/>
        <v xml:space="preserve"> </v>
      </c>
      <c r="M53" s="62" t="e">
        <f>AND(LEN(B53)=10,SUMPRODUCT(--(--(ISNUMBER(MID(B53,{1,2,3,4,5,6,7,8,9,10},1)+0))={0,0,0,0,0,1,1,1,1,0}))+SUMPRODUCT(--(CODE(MID(UPPER(B53),{1,2,3,4,5,10},1))&gt;64))=16)</f>
        <v>#VALUE!</v>
      </c>
      <c r="N53" s="26"/>
      <c r="O53" s="26"/>
    </row>
    <row r="54" spans="1:15">
      <c r="A54" s="2" t="str">
        <f t="shared" si="4"/>
        <v xml:space="preserve"> </v>
      </c>
      <c r="B54" s="3"/>
      <c r="C54" s="4"/>
      <c r="D54" s="5"/>
      <c r="E54" s="6"/>
      <c r="F54" s="7" t="str">
        <f t="shared" si="0"/>
        <v xml:space="preserve"> </v>
      </c>
      <c r="G54" s="11"/>
      <c r="H54" s="12"/>
      <c r="I54" s="8">
        <f t="shared" si="1"/>
        <v>0</v>
      </c>
      <c r="J54" s="9">
        <f t="shared" si="2"/>
        <v>0</v>
      </c>
      <c r="K54" s="10" t="str">
        <f t="shared" si="3"/>
        <v xml:space="preserve"> </v>
      </c>
      <c r="M54" s="62" t="e">
        <f>AND(LEN(B54)=10,SUMPRODUCT(--(--(ISNUMBER(MID(B54,{1,2,3,4,5,6,7,8,9,10},1)+0))={0,0,0,0,0,1,1,1,1,0}))+SUMPRODUCT(--(CODE(MID(UPPER(B54),{1,2,3,4,5,10},1))&gt;64))=16)</f>
        <v>#VALUE!</v>
      </c>
      <c r="N54" s="26"/>
      <c r="O54" s="26"/>
    </row>
    <row r="55" spans="1:15">
      <c r="A55" s="2" t="str">
        <f t="shared" si="4"/>
        <v xml:space="preserve"> </v>
      </c>
      <c r="B55" s="3"/>
      <c r="C55" s="4"/>
      <c r="D55" s="5"/>
      <c r="E55" s="6"/>
      <c r="F55" s="7" t="str">
        <f t="shared" si="0"/>
        <v xml:space="preserve"> </v>
      </c>
      <c r="G55" s="11"/>
      <c r="H55" s="12"/>
      <c r="I55" s="8">
        <f t="shared" si="1"/>
        <v>0</v>
      </c>
      <c r="J55" s="9">
        <f t="shared" si="2"/>
        <v>0</v>
      </c>
      <c r="K55" s="10" t="str">
        <f t="shared" si="3"/>
        <v xml:space="preserve"> </v>
      </c>
      <c r="M55" s="62" t="e">
        <f>AND(LEN(B55)=10,SUMPRODUCT(--(--(ISNUMBER(MID(B55,{1,2,3,4,5,6,7,8,9,10},1)+0))={0,0,0,0,0,1,1,1,1,0}))+SUMPRODUCT(--(CODE(MID(UPPER(B55),{1,2,3,4,5,10},1))&gt;64))=16)</f>
        <v>#VALUE!</v>
      </c>
      <c r="N55" s="26"/>
      <c r="O55" s="26"/>
    </row>
    <row r="56" spans="1:15">
      <c r="A56" s="2" t="str">
        <f t="shared" si="4"/>
        <v xml:space="preserve"> </v>
      </c>
      <c r="B56" s="3"/>
      <c r="C56" s="4"/>
      <c r="D56" s="5"/>
      <c r="E56" s="6"/>
      <c r="F56" s="7" t="str">
        <f t="shared" si="0"/>
        <v xml:space="preserve"> </v>
      </c>
      <c r="G56" s="11"/>
      <c r="H56" s="12"/>
      <c r="I56" s="8">
        <f t="shared" si="1"/>
        <v>0</v>
      </c>
      <c r="J56" s="9">
        <f t="shared" si="2"/>
        <v>0</v>
      </c>
      <c r="K56" s="10" t="str">
        <f t="shared" si="3"/>
        <v xml:space="preserve"> </v>
      </c>
      <c r="M56" s="62" t="e">
        <f>AND(LEN(B56)=10,SUMPRODUCT(--(--(ISNUMBER(MID(B56,{1,2,3,4,5,6,7,8,9,10},1)+0))={0,0,0,0,0,1,1,1,1,0}))+SUMPRODUCT(--(CODE(MID(UPPER(B56),{1,2,3,4,5,10},1))&gt;64))=16)</f>
        <v>#VALUE!</v>
      </c>
      <c r="N56" s="26"/>
      <c r="O56" s="26"/>
    </row>
    <row r="57" spans="1:15">
      <c r="A57" s="2" t="str">
        <f t="shared" si="4"/>
        <v xml:space="preserve"> </v>
      </c>
      <c r="B57" s="3"/>
      <c r="C57" s="4"/>
      <c r="D57" s="5"/>
      <c r="E57" s="6"/>
      <c r="F57" s="7" t="str">
        <f t="shared" si="0"/>
        <v xml:space="preserve"> </v>
      </c>
      <c r="G57" s="11"/>
      <c r="H57" s="12"/>
      <c r="I57" s="8">
        <f t="shared" si="1"/>
        <v>0</v>
      </c>
      <c r="J57" s="9">
        <f t="shared" si="2"/>
        <v>0</v>
      </c>
      <c r="K57" s="10" t="str">
        <f t="shared" si="3"/>
        <v xml:space="preserve"> </v>
      </c>
      <c r="M57" s="62" t="e">
        <f>AND(LEN(B57)=10,SUMPRODUCT(--(--(ISNUMBER(MID(B57,{1,2,3,4,5,6,7,8,9,10},1)+0))={0,0,0,0,0,1,1,1,1,0}))+SUMPRODUCT(--(CODE(MID(UPPER(B57),{1,2,3,4,5,10},1))&gt;64))=16)</f>
        <v>#VALUE!</v>
      </c>
      <c r="N57" s="26"/>
      <c r="O57" s="26"/>
    </row>
    <row r="58" spans="1:15">
      <c r="A58" s="2" t="str">
        <f t="shared" si="4"/>
        <v xml:space="preserve"> </v>
      </c>
      <c r="B58" s="3"/>
      <c r="C58" s="4"/>
      <c r="D58" s="5"/>
      <c r="E58" s="6"/>
      <c r="F58" s="7" t="str">
        <f t="shared" si="0"/>
        <v xml:space="preserve"> </v>
      </c>
      <c r="G58" s="11"/>
      <c r="H58" s="12"/>
      <c r="I58" s="8">
        <f t="shared" si="1"/>
        <v>0</v>
      </c>
      <c r="J58" s="9">
        <f t="shared" si="2"/>
        <v>0</v>
      </c>
      <c r="K58" s="10" t="str">
        <f t="shared" si="3"/>
        <v xml:space="preserve"> </v>
      </c>
      <c r="M58" s="62" t="e">
        <f>AND(LEN(B58)=10,SUMPRODUCT(--(--(ISNUMBER(MID(B58,{1,2,3,4,5,6,7,8,9,10},1)+0))={0,0,0,0,0,1,1,1,1,0}))+SUMPRODUCT(--(CODE(MID(UPPER(B58),{1,2,3,4,5,10},1))&gt;64))=16)</f>
        <v>#VALUE!</v>
      </c>
      <c r="N58" s="26"/>
      <c r="O58" s="26"/>
    </row>
    <row r="59" spans="1:15">
      <c r="A59" s="2" t="str">
        <f t="shared" si="4"/>
        <v xml:space="preserve"> </v>
      </c>
      <c r="B59" s="3"/>
      <c r="C59" s="4"/>
      <c r="D59" s="5"/>
      <c r="E59" s="6"/>
      <c r="F59" s="7" t="str">
        <f t="shared" si="0"/>
        <v xml:space="preserve"> </v>
      </c>
      <c r="G59" s="11"/>
      <c r="H59" s="12"/>
      <c r="I59" s="8">
        <f t="shared" si="1"/>
        <v>0</v>
      </c>
      <c r="J59" s="9">
        <f t="shared" si="2"/>
        <v>0</v>
      </c>
      <c r="K59" s="10" t="str">
        <f t="shared" si="3"/>
        <v xml:space="preserve"> </v>
      </c>
      <c r="M59" s="62" t="e">
        <f>AND(LEN(B59)=10,SUMPRODUCT(--(--(ISNUMBER(MID(B59,{1,2,3,4,5,6,7,8,9,10},1)+0))={0,0,0,0,0,1,1,1,1,0}))+SUMPRODUCT(--(CODE(MID(UPPER(B59),{1,2,3,4,5,10},1))&gt;64))=16)</f>
        <v>#VALUE!</v>
      </c>
      <c r="N59" s="26"/>
      <c r="O59" s="26"/>
    </row>
    <row r="60" spans="1:15">
      <c r="A60" s="2" t="str">
        <f t="shared" si="4"/>
        <v xml:space="preserve"> </v>
      </c>
      <c r="B60" s="3"/>
      <c r="C60" s="4"/>
      <c r="D60" s="5"/>
      <c r="E60" s="6"/>
      <c r="F60" s="7" t="str">
        <f t="shared" si="0"/>
        <v xml:space="preserve"> </v>
      </c>
      <c r="G60" s="11"/>
      <c r="H60" s="12"/>
      <c r="I60" s="8">
        <f t="shared" si="1"/>
        <v>0</v>
      </c>
      <c r="J60" s="9">
        <f t="shared" si="2"/>
        <v>0</v>
      </c>
      <c r="K60" s="10" t="str">
        <f t="shared" si="3"/>
        <v xml:space="preserve"> </v>
      </c>
      <c r="M60" s="62" t="e">
        <f>AND(LEN(B60)=10,SUMPRODUCT(--(--(ISNUMBER(MID(B60,{1,2,3,4,5,6,7,8,9,10},1)+0))={0,0,0,0,0,1,1,1,1,0}))+SUMPRODUCT(--(CODE(MID(UPPER(B60),{1,2,3,4,5,10},1))&gt;64))=16)</f>
        <v>#VALUE!</v>
      </c>
      <c r="N60" s="26"/>
      <c r="O60" s="26"/>
    </row>
    <row r="61" spans="1:15">
      <c r="A61" s="2" t="str">
        <f t="shared" si="4"/>
        <v xml:space="preserve"> </v>
      </c>
      <c r="B61" s="3"/>
      <c r="C61" s="4"/>
      <c r="D61" s="5"/>
      <c r="E61" s="6"/>
      <c r="F61" s="7" t="str">
        <f t="shared" si="0"/>
        <v xml:space="preserve"> </v>
      </c>
      <c r="G61" s="11"/>
      <c r="H61" s="12"/>
      <c r="I61" s="8">
        <f t="shared" si="1"/>
        <v>0</v>
      </c>
      <c r="J61" s="9">
        <f t="shared" si="2"/>
        <v>0</v>
      </c>
      <c r="K61" s="10" t="str">
        <f t="shared" si="3"/>
        <v xml:space="preserve"> </v>
      </c>
      <c r="M61" s="62" t="e">
        <f>AND(LEN(B61)=10,SUMPRODUCT(--(--(ISNUMBER(MID(B61,{1,2,3,4,5,6,7,8,9,10},1)+0))={0,0,0,0,0,1,1,1,1,0}))+SUMPRODUCT(--(CODE(MID(UPPER(B61),{1,2,3,4,5,10},1))&gt;64))=16)</f>
        <v>#VALUE!</v>
      </c>
      <c r="N61" s="26"/>
      <c r="O61" s="26"/>
    </row>
    <row r="62" spans="1:15">
      <c r="A62" s="2" t="str">
        <f t="shared" si="4"/>
        <v xml:space="preserve"> </v>
      </c>
      <c r="B62" s="3"/>
      <c r="C62" s="4"/>
      <c r="D62" s="5"/>
      <c r="E62" s="6"/>
      <c r="F62" s="7" t="str">
        <f t="shared" si="0"/>
        <v xml:space="preserve"> </v>
      </c>
      <c r="G62" s="11"/>
      <c r="H62" s="12"/>
      <c r="I62" s="8">
        <f t="shared" si="1"/>
        <v>0</v>
      </c>
      <c r="J62" s="9">
        <f t="shared" si="2"/>
        <v>0</v>
      </c>
      <c r="K62" s="10" t="str">
        <f t="shared" si="3"/>
        <v xml:space="preserve"> </v>
      </c>
      <c r="M62" s="62" t="e">
        <f>AND(LEN(B62)=10,SUMPRODUCT(--(--(ISNUMBER(MID(B62,{1,2,3,4,5,6,7,8,9,10},1)+0))={0,0,0,0,0,1,1,1,1,0}))+SUMPRODUCT(--(CODE(MID(UPPER(B62),{1,2,3,4,5,10},1))&gt;64))=16)</f>
        <v>#VALUE!</v>
      </c>
      <c r="N62" s="26"/>
      <c r="O62" s="26"/>
    </row>
    <row r="63" spans="1:15">
      <c r="A63" s="2" t="str">
        <f t="shared" si="4"/>
        <v xml:space="preserve"> </v>
      </c>
      <c r="B63" s="3"/>
      <c r="C63" s="4"/>
      <c r="D63" s="5"/>
      <c r="E63" s="6"/>
      <c r="F63" s="7" t="str">
        <f t="shared" si="0"/>
        <v xml:space="preserve"> </v>
      </c>
      <c r="G63" s="11"/>
      <c r="H63" s="12"/>
      <c r="I63" s="8">
        <f t="shared" si="1"/>
        <v>0</v>
      </c>
      <c r="J63" s="9">
        <f t="shared" si="2"/>
        <v>0</v>
      </c>
      <c r="K63" s="10" t="str">
        <f t="shared" si="3"/>
        <v xml:space="preserve"> </v>
      </c>
      <c r="M63" s="62" t="e">
        <f>AND(LEN(B63)=10,SUMPRODUCT(--(--(ISNUMBER(MID(B63,{1,2,3,4,5,6,7,8,9,10},1)+0))={0,0,0,0,0,1,1,1,1,0}))+SUMPRODUCT(--(CODE(MID(UPPER(B63),{1,2,3,4,5,10},1))&gt;64))=16)</f>
        <v>#VALUE!</v>
      </c>
      <c r="N63" s="26"/>
      <c r="O63" s="26"/>
    </row>
    <row r="64" spans="1:15">
      <c r="A64" s="2" t="str">
        <f t="shared" si="4"/>
        <v xml:space="preserve"> </v>
      </c>
      <c r="B64" s="3"/>
      <c r="C64" s="4"/>
      <c r="D64" s="5"/>
      <c r="E64" s="6"/>
      <c r="F64" s="7" t="str">
        <f t="shared" si="0"/>
        <v xml:space="preserve"> </v>
      </c>
      <c r="G64" s="11"/>
      <c r="H64" s="12"/>
      <c r="I64" s="8">
        <f t="shared" si="1"/>
        <v>0</v>
      </c>
      <c r="J64" s="9">
        <f t="shared" si="2"/>
        <v>0</v>
      </c>
      <c r="K64" s="10" t="str">
        <f t="shared" si="3"/>
        <v xml:space="preserve"> </v>
      </c>
      <c r="M64" s="62" t="e">
        <f>AND(LEN(B64)=10,SUMPRODUCT(--(--(ISNUMBER(MID(B64,{1,2,3,4,5,6,7,8,9,10},1)+0))={0,0,0,0,0,1,1,1,1,0}))+SUMPRODUCT(--(CODE(MID(UPPER(B64),{1,2,3,4,5,10},1))&gt;64))=16)</f>
        <v>#VALUE!</v>
      </c>
      <c r="N64" s="26"/>
      <c r="O64" s="26"/>
    </row>
    <row r="65" spans="1:15">
      <c r="A65" s="2" t="str">
        <f t="shared" si="4"/>
        <v xml:space="preserve"> </v>
      </c>
      <c r="B65" s="3"/>
      <c r="C65" s="4"/>
      <c r="D65" s="5"/>
      <c r="E65" s="6"/>
      <c r="F65" s="7" t="str">
        <f t="shared" si="0"/>
        <v xml:space="preserve"> </v>
      </c>
      <c r="G65" s="11"/>
      <c r="H65" s="12"/>
      <c r="I65" s="8">
        <f t="shared" si="1"/>
        <v>0</v>
      </c>
      <c r="J65" s="9">
        <f t="shared" si="2"/>
        <v>0</v>
      </c>
      <c r="K65" s="10" t="str">
        <f t="shared" si="3"/>
        <v xml:space="preserve"> </v>
      </c>
      <c r="M65" s="62" t="e">
        <f>AND(LEN(B65)=10,SUMPRODUCT(--(--(ISNUMBER(MID(B65,{1,2,3,4,5,6,7,8,9,10},1)+0))={0,0,0,0,0,1,1,1,1,0}))+SUMPRODUCT(--(CODE(MID(UPPER(B65),{1,2,3,4,5,10},1))&gt;64))=16)</f>
        <v>#VALUE!</v>
      </c>
      <c r="N65" s="26"/>
      <c r="O65" s="26"/>
    </row>
    <row r="66" spans="1:15">
      <c r="A66" s="2" t="str">
        <f t="shared" si="4"/>
        <v xml:space="preserve"> </v>
      </c>
      <c r="B66" s="3"/>
      <c r="C66" s="4"/>
      <c r="D66" s="5"/>
      <c r="E66" s="6"/>
      <c r="F66" s="7" t="str">
        <f t="shared" si="0"/>
        <v xml:space="preserve"> </v>
      </c>
      <c r="G66" s="11"/>
      <c r="H66" s="12"/>
      <c r="I66" s="8">
        <f t="shared" si="1"/>
        <v>0</v>
      </c>
      <c r="J66" s="9">
        <f t="shared" si="2"/>
        <v>0</v>
      </c>
      <c r="K66" s="10" t="str">
        <f t="shared" si="3"/>
        <v xml:space="preserve"> </v>
      </c>
      <c r="M66" s="62" t="e">
        <f>AND(LEN(B66)=10,SUMPRODUCT(--(--(ISNUMBER(MID(B66,{1,2,3,4,5,6,7,8,9,10},1)+0))={0,0,0,0,0,1,1,1,1,0}))+SUMPRODUCT(--(CODE(MID(UPPER(B66),{1,2,3,4,5,10},1))&gt;64))=16)</f>
        <v>#VALUE!</v>
      </c>
      <c r="N66" s="26"/>
      <c r="O66" s="26"/>
    </row>
    <row r="67" spans="1:15">
      <c r="A67" s="2" t="str">
        <f t="shared" si="4"/>
        <v xml:space="preserve"> </v>
      </c>
      <c r="B67" s="3"/>
      <c r="C67" s="4"/>
      <c r="D67" s="5"/>
      <c r="E67" s="6"/>
      <c r="F67" s="7" t="str">
        <f t="shared" si="0"/>
        <v xml:space="preserve"> </v>
      </c>
      <c r="G67" s="11"/>
      <c r="H67" s="12"/>
      <c r="I67" s="8">
        <f t="shared" si="1"/>
        <v>0</v>
      </c>
      <c r="J67" s="9">
        <f t="shared" si="2"/>
        <v>0</v>
      </c>
      <c r="K67" s="10" t="str">
        <f t="shared" si="3"/>
        <v xml:space="preserve"> </v>
      </c>
      <c r="M67" s="62" t="e">
        <f>AND(LEN(B67)=10,SUMPRODUCT(--(--(ISNUMBER(MID(B67,{1,2,3,4,5,6,7,8,9,10},1)+0))={0,0,0,0,0,1,1,1,1,0}))+SUMPRODUCT(--(CODE(MID(UPPER(B67),{1,2,3,4,5,10},1))&gt;64))=16)</f>
        <v>#VALUE!</v>
      </c>
      <c r="N67" s="26"/>
      <c r="O67" s="26"/>
    </row>
    <row r="68" spans="1:15">
      <c r="A68" s="2" t="str">
        <f t="shared" si="4"/>
        <v xml:space="preserve"> </v>
      </c>
      <c r="B68" s="3"/>
      <c r="C68" s="4"/>
      <c r="D68" s="5"/>
      <c r="E68" s="6"/>
      <c r="F68" s="7" t="str">
        <f t="shared" si="0"/>
        <v xml:space="preserve"> </v>
      </c>
      <c r="G68" s="11"/>
      <c r="H68" s="12"/>
      <c r="I68" s="8">
        <f t="shared" si="1"/>
        <v>0</v>
      </c>
      <c r="J68" s="9">
        <f t="shared" si="2"/>
        <v>0</v>
      </c>
      <c r="K68" s="10" t="str">
        <f t="shared" si="3"/>
        <v xml:space="preserve"> </v>
      </c>
      <c r="M68" s="62" t="e">
        <f>AND(LEN(B68)=10,SUMPRODUCT(--(--(ISNUMBER(MID(B68,{1,2,3,4,5,6,7,8,9,10},1)+0))={0,0,0,0,0,1,1,1,1,0}))+SUMPRODUCT(--(CODE(MID(UPPER(B68),{1,2,3,4,5,10},1))&gt;64))=16)</f>
        <v>#VALUE!</v>
      </c>
      <c r="N68" s="26"/>
      <c r="O68" s="26"/>
    </row>
    <row r="69" spans="1:15">
      <c r="A69" s="2" t="str">
        <f t="shared" si="4"/>
        <v xml:space="preserve"> </v>
      </c>
      <c r="B69" s="3"/>
      <c r="C69" s="4"/>
      <c r="D69" s="5"/>
      <c r="E69" s="6"/>
      <c r="F69" s="7" t="str">
        <f t="shared" si="0"/>
        <v xml:space="preserve"> </v>
      </c>
      <c r="G69" s="11"/>
      <c r="H69" s="12"/>
      <c r="I69" s="8">
        <f t="shared" si="1"/>
        <v>0</v>
      </c>
      <c r="J69" s="9">
        <f t="shared" si="2"/>
        <v>0</v>
      </c>
      <c r="K69" s="10" t="str">
        <f t="shared" si="3"/>
        <v xml:space="preserve"> </v>
      </c>
      <c r="M69" s="62" t="e">
        <f>AND(LEN(B69)=10,SUMPRODUCT(--(--(ISNUMBER(MID(B69,{1,2,3,4,5,6,7,8,9,10},1)+0))={0,0,0,0,0,1,1,1,1,0}))+SUMPRODUCT(--(CODE(MID(UPPER(B69),{1,2,3,4,5,10},1))&gt;64))=16)</f>
        <v>#VALUE!</v>
      </c>
      <c r="N69" s="26"/>
      <c r="O69" s="26"/>
    </row>
    <row r="70" spans="1:15">
      <c r="A70" s="2" t="str">
        <f t="shared" si="4"/>
        <v xml:space="preserve"> </v>
      </c>
      <c r="B70" s="3"/>
      <c r="C70" s="4"/>
      <c r="D70" s="5"/>
      <c r="E70" s="6"/>
      <c r="F70" s="7" t="str">
        <f t="shared" si="0"/>
        <v xml:space="preserve"> </v>
      </c>
      <c r="G70" s="11"/>
      <c r="H70" s="12"/>
      <c r="I70" s="8">
        <f t="shared" si="1"/>
        <v>0</v>
      </c>
      <c r="J70" s="9">
        <f t="shared" si="2"/>
        <v>0</v>
      </c>
      <c r="K70" s="10" t="str">
        <f t="shared" si="3"/>
        <v xml:space="preserve"> </v>
      </c>
      <c r="M70" s="62" t="e">
        <f>AND(LEN(B70)=10,SUMPRODUCT(--(--(ISNUMBER(MID(B70,{1,2,3,4,5,6,7,8,9,10},1)+0))={0,0,0,0,0,1,1,1,1,0}))+SUMPRODUCT(--(CODE(MID(UPPER(B70),{1,2,3,4,5,10},1))&gt;64))=16)</f>
        <v>#VALUE!</v>
      </c>
      <c r="N70" s="26"/>
      <c r="O70" s="26"/>
    </row>
    <row r="71" spans="1:15">
      <c r="A71" s="2" t="str">
        <f t="shared" si="4"/>
        <v xml:space="preserve"> </v>
      </c>
      <c r="B71" s="3"/>
      <c r="C71" s="4"/>
      <c r="D71" s="5"/>
      <c r="E71" s="6"/>
      <c r="F71" s="7" t="str">
        <f t="shared" si="0"/>
        <v xml:space="preserve"> </v>
      </c>
      <c r="G71" s="11"/>
      <c r="H71" s="12"/>
      <c r="I71" s="8">
        <f t="shared" si="1"/>
        <v>0</v>
      </c>
      <c r="J71" s="9">
        <f t="shared" si="2"/>
        <v>0</v>
      </c>
      <c r="K71" s="10" t="str">
        <f t="shared" si="3"/>
        <v xml:space="preserve"> </v>
      </c>
      <c r="M71" s="62" t="e">
        <f>AND(LEN(B71)=10,SUMPRODUCT(--(--(ISNUMBER(MID(B71,{1,2,3,4,5,6,7,8,9,10},1)+0))={0,0,0,0,0,1,1,1,1,0}))+SUMPRODUCT(--(CODE(MID(UPPER(B71),{1,2,3,4,5,10},1))&gt;64))=16)</f>
        <v>#VALUE!</v>
      </c>
      <c r="N71" s="26"/>
      <c r="O71" s="26"/>
    </row>
    <row r="72" spans="1:15">
      <c r="A72" s="2" t="str">
        <f t="shared" si="4"/>
        <v xml:space="preserve"> </v>
      </c>
      <c r="B72" s="3"/>
      <c r="C72" s="4"/>
      <c r="D72" s="5"/>
      <c r="E72" s="6"/>
      <c r="F72" s="7" t="str">
        <f t="shared" si="0"/>
        <v xml:space="preserve"> </v>
      </c>
      <c r="G72" s="11"/>
      <c r="H72" s="12"/>
      <c r="I72" s="8">
        <f t="shared" si="1"/>
        <v>0</v>
      </c>
      <c r="J72" s="9">
        <f t="shared" si="2"/>
        <v>0</v>
      </c>
      <c r="K72" s="10" t="str">
        <f t="shared" si="3"/>
        <v xml:space="preserve"> </v>
      </c>
      <c r="M72" s="62" t="e">
        <f>AND(LEN(B72)=10,SUMPRODUCT(--(--(ISNUMBER(MID(B72,{1,2,3,4,5,6,7,8,9,10},1)+0))={0,0,0,0,0,1,1,1,1,0}))+SUMPRODUCT(--(CODE(MID(UPPER(B72),{1,2,3,4,5,10},1))&gt;64))=16)</f>
        <v>#VALUE!</v>
      </c>
      <c r="N72" s="26"/>
      <c r="O72" s="26"/>
    </row>
    <row r="73" spans="1:15">
      <c r="A73" s="2" t="str">
        <f t="shared" si="4"/>
        <v xml:space="preserve"> </v>
      </c>
      <c r="B73" s="3"/>
      <c r="C73" s="4"/>
      <c r="D73" s="5"/>
      <c r="E73" s="6"/>
      <c r="F73" s="7" t="str">
        <f t="shared" si="0"/>
        <v xml:space="preserve"> </v>
      </c>
      <c r="G73" s="11"/>
      <c r="H73" s="12"/>
      <c r="I73" s="8">
        <f t="shared" si="1"/>
        <v>0</v>
      </c>
      <c r="J73" s="9">
        <f t="shared" si="2"/>
        <v>0</v>
      </c>
      <c r="K73" s="10" t="str">
        <f t="shared" si="3"/>
        <v xml:space="preserve"> </v>
      </c>
      <c r="M73" s="62" t="e">
        <f>AND(LEN(B73)=10,SUMPRODUCT(--(--(ISNUMBER(MID(B73,{1,2,3,4,5,6,7,8,9,10},1)+0))={0,0,0,0,0,1,1,1,1,0}))+SUMPRODUCT(--(CODE(MID(UPPER(B73),{1,2,3,4,5,10},1))&gt;64))=16)</f>
        <v>#VALUE!</v>
      </c>
      <c r="N73" s="26"/>
      <c r="O73" s="26"/>
    </row>
    <row r="74" spans="1:15">
      <c r="A74" s="2" t="str">
        <f t="shared" si="4"/>
        <v xml:space="preserve"> </v>
      </c>
      <c r="B74" s="3"/>
      <c r="C74" s="4"/>
      <c r="D74" s="5"/>
      <c r="E74" s="6"/>
      <c r="F74" s="7" t="str">
        <f t="shared" si="0"/>
        <v xml:space="preserve"> </v>
      </c>
      <c r="G74" s="11"/>
      <c r="H74" s="12"/>
      <c r="I74" s="8">
        <f t="shared" si="1"/>
        <v>0</v>
      </c>
      <c r="J74" s="9">
        <f t="shared" si="2"/>
        <v>0</v>
      </c>
      <c r="K74" s="10" t="str">
        <f t="shared" si="3"/>
        <v xml:space="preserve"> </v>
      </c>
      <c r="M74" s="62" t="e">
        <f>AND(LEN(B74)=10,SUMPRODUCT(--(--(ISNUMBER(MID(B74,{1,2,3,4,5,6,7,8,9,10},1)+0))={0,0,0,0,0,1,1,1,1,0}))+SUMPRODUCT(--(CODE(MID(UPPER(B74),{1,2,3,4,5,10},1))&gt;64))=16)</f>
        <v>#VALUE!</v>
      </c>
      <c r="N74" s="26"/>
      <c r="O74" s="26"/>
    </row>
    <row r="75" spans="1:15">
      <c r="A75" s="2" t="str">
        <f t="shared" si="4"/>
        <v xml:space="preserve"> </v>
      </c>
      <c r="B75" s="3"/>
      <c r="C75" s="4"/>
      <c r="D75" s="5"/>
      <c r="E75" s="6"/>
      <c r="F75" s="7" t="str">
        <f t="shared" si="0"/>
        <v xml:space="preserve"> </v>
      </c>
      <c r="G75" s="11"/>
      <c r="H75" s="12"/>
      <c r="I75" s="8">
        <f t="shared" si="1"/>
        <v>0</v>
      </c>
      <c r="J75" s="9">
        <f t="shared" si="2"/>
        <v>0</v>
      </c>
      <c r="K75" s="10" t="str">
        <f t="shared" si="3"/>
        <v xml:space="preserve"> </v>
      </c>
      <c r="M75" s="62" t="e">
        <f>AND(LEN(B75)=10,SUMPRODUCT(--(--(ISNUMBER(MID(B75,{1,2,3,4,5,6,7,8,9,10},1)+0))={0,0,0,0,0,1,1,1,1,0}))+SUMPRODUCT(--(CODE(MID(UPPER(B75),{1,2,3,4,5,10},1))&gt;64))=16)</f>
        <v>#VALUE!</v>
      </c>
      <c r="N75" s="26"/>
      <c r="O75" s="26"/>
    </row>
    <row r="76" spans="1:15">
      <c r="A76" s="2" t="str">
        <f t="shared" si="4"/>
        <v xml:space="preserve"> </v>
      </c>
      <c r="B76" s="3"/>
      <c r="C76" s="4"/>
      <c r="D76" s="5"/>
      <c r="E76" s="6"/>
      <c r="F76" s="7" t="str">
        <f t="shared" si="0"/>
        <v xml:space="preserve"> </v>
      </c>
      <c r="G76" s="11"/>
      <c r="H76" s="12"/>
      <c r="I76" s="8">
        <f t="shared" si="1"/>
        <v>0</v>
      </c>
      <c r="J76" s="9">
        <f t="shared" si="2"/>
        <v>0</v>
      </c>
      <c r="K76" s="10" t="str">
        <f t="shared" si="3"/>
        <v xml:space="preserve"> </v>
      </c>
      <c r="M76" s="62" t="e">
        <f>AND(LEN(B76)=10,SUMPRODUCT(--(--(ISNUMBER(MID(B76,{1,2,3,4,5,6,7,8,9,10},1)+0))={0,0,0,0,0,1,1,1,1,0}))+SUMPRODUCT(--(CODE(MID(UPPER(B76),{1,2,3,4,5,10},1))&gt;64))=16)</f>
        <v>#VALUE!</v>
      </c>
      <c r="N76" s="26"/>
      <c r="O76" s="26"/>
    </row>
    <row r="77" spans="1:15">
      <c r="A77" s="2" t="str">
        <f t="shared" si="4"/>
        <v xml:space="preserve"> </v>
      </c>
      <c r="B77" s="3"/>
      <c r="C77" s="4"/>
      <c r="D77" s="5"/>
      <c r="E77" s="6"/>
      <c r="F77" s="7" t="str">
        <f t="shared" si="0"/>
        <v xml:space="preserve"> </v>
      </c>
      <c r="G77" s="11"/>
      <c r="H77" s="12"/>
      <c r="I77" s="8">
        <f t="shared" si="1"/>
        <v>0</v>
      </c>
      <c r="J77" s="9">
        <f t="shared" si="2"/>
        <v>0</v>
      </c>
      <c r="K77" s="10" t="str">
        <f t="shared" si="3"/>
        <v xml:space="preserve"> </v>
      </c>
      <c r="M77" s="62" t="e">
        <f>AND(LEN(B77)=10,SUMPRODUCT(--(--(ISNUMBER(MID(B77,{1,2,3,4,5,6,7,8,9,10},1)+0))={0,0,0,0,0,1,1,1,1,0}))+SUMPRODUCT(--(CODE(MID(UPPER(B77),{1,2,3,4,5,10},1))&gt;64))=16)</f>
        <v>#VALUE!</v>
      </c>
      <c r="N77" s="26"/>
      <c r="O77" s="26"/>
    </row>
    <row r="78" spans="1:15">
      <c r="A78" s="2" t="str">
        <f t="shared" si="4"/>
        <v xml:space="preserve"> </v>
      </c>
      <c r="B78" s="3"/>
      <c r="C78" s="4"/>
      <c r="D78" s="5"/>
      <c r="E78" s="6"/>
      <c r="F78" s="7" t="str">
        <f t="shared" si="0"/>
        <v xml:space="preserve"> </v>
      </c>
      <c r="G78" s="11"/>
      <c r="H78" s="12"/>
      <c r="I78" s="8">
        <f t="shared" si="1"/>
        <v>0</v>
      </c>
      <c r="J78" s="9">
        <f t="shared" si="2"/>
        <v>0</v>
      </c>
      <c r="K78" s="10" t="str">
        <f t="shared" si="3"/>
        <v xml:space="preserve"> </v>
      </c>
      <c r="M78" s="62" t="e">
        <f>AND(LEN(B78)=10,SUMPRODUCT(--(--(ISNUMBER(MID(B78,{1,2,3,4,5,6,7,8,9,10},1)+0))={0,0,0,0,0,1,1,1,1,0}))+SUMPRODUCT(--(CODE(MID(UPPER(B78),{1,2,3,4,5,10},1))&gt;64))=16)</f>
        <v>#VALUE!</v>
      </c>
      <c r="N78" s="26"/>
      <c r="O78" s="26"/>
    </row>
    <row r="79" spans="1:15">
      <c r="A79" s="2" t="str">
        <f t="shared" si="4"/>
        <v xml:space="preserve"> </v>
      </c>
      <c r="B79" s="3"/>
      <c r="C79" s="4"/>
      <c r="D79" s="5"/>
      <c r="E79" s="6"/>
      <c r="F79" s="7" t="str">
        <f t="shared" si="0"/>
        <v xml:space="preserve"> </v>
      </c>
      <c r="G79" s="11"/>
      <c r="H79" s="12"/>
      <c r="I79" s="8">
        <f t="shared" si="1"/>
        <v>0</v>
      </c>
      <c r="J79" s="9">
        <f t="shared" si="2"/>
        <v>0</v>
      </c>
      <c r="K79" s="10" t="str">
        <f t="shared" si="3"/>
        <v xml:space="preserve"> </v>
      </c>
      <c r="M79" s="62" t="e">
        <f>AND(LEN(B79)=10,SUMPRODUCT(--(--(ISNUMBER(MID(B79,{1,2,3,4,5,6,7,8,9,10},1)+0))={0,0,0,0,0,1,1,1,1,0}))+SUMPRODUCT(--(CODE(MID(UPPER(B79),{1,2,3,4,5,10},1))&gt;64))=16)</f>
        <v>#VALUE!</v>
      </c>
      <c r="N79" s="26"/>
      <c r="O79" s="26"/>
    </row>
    <row r="80" spans="1:15">
      <c r="A80" s="2" t="str">
        <f t="shared" si="4"/>
        <v xml:space="preserve"> </v>
      </c>
      <c r="B80" s="3"/>
      <c r="C80" s="4"/>
      <c r="D80" s="5"/>
      <c r="E80" s="6"/>
      <c r="F80" s="7" t="str">
        <f t="shared" si="0"/>
        <v xml:space="preserve"> </v>
      </c>
      <c r="G80" s="11"/>
      <c r="H80" s="12"/>
      <c r="I80" s="8">
        <f t="shared" si="1"/>
        <v>0</v>
      </c>
      <c r="J80" s="9">
        <f t="shared" si="2"/>
        <v>0</v>
      </c>
      <c r="K80" s="10" t="str">
        <f t="shared" si="3"/>
        <v xml:space="preserve"> </v>
      </c>
      <c r="M80" s="62" t="e">
        <f>AND(LEN(B80)=10,SUMPRODUCT(--(--(ISNUMBER(MID(B80,{1,2,3,4,5,6,7,8,9,10},1)+0))={0,0,0,0,0,1,1,1,1,0}))+SUMPRODUCT(--(CODE(MID(UPPER(B80),{1,2,3,4,5,10},1))&gt;64))=16)</f>
        <v>#VALUE!</v>
      </c>
      <c r="N80" s="26"/>
      <c r="O80" s="26"/>
    </row>
    <row r="81" spans="1:15">
      <c r="A81" s="2" t="str">
        <f t="shared" si="4"/>
        <v xml:space="preserve"> </v>
      </c>
      <c r="B81" s="3"/>
      <c r="C81" s="4"/>
      <c r="D81" s="5"/>
      <c r="E81" s="6"/>
      <c r="F81" s="7" t="str">
        <f t="shared" si="0"/>
        <v xml:space="preserve"> </v>
      </c>
      <c r="G81" s="11"/>
      <c r="H81" s="12"/>
      <c r="I81" s="8">
        <f t="shared" si="1"/>
        <v>0</v>
      </c>
      <c r="J81" s="9">
        <f t="shared" si="2"/>
        <v>0</v>
      </c>
      <c r="K81" s="10" t="str">
        <f t="shared" si="3"/>
        <v xml:space="preserve"> </v>
      </c>
      <c r="M81" s="62" t="e">
        <f>AND(LEN(B81)=10,SUMPRODUCT(--(--(ISNUMBER(MID(B81,{1,2,3,4,5,6,7,8,9,10},1)+0))={0,0,0,0,0,1,1,1,1,0}))+SUMPRODUCT(--(CODE(MID(UPPER(B81),{1,2,3,4,5,10},1))&gt;64))=16)</f>
        <v>#VALUE!</v>
      </c>
      <c r="N81" s="26"/>
      <c r="O81" s="26"/>
    </row>
    <row r="82" spans="1:15">
      <c r="A82" s="2" t="str">
        <f t="shared" si="4"/>
        <v xml:space="preserve"> </v>
      </c>
      <c r="B82" s="3"/>
      <c r="C82" s="4"/>
      <c r="D82" s="5"/>
      <c r="E82" s="6"/>
      <c r="F82" s="7" t="str">
        <f t="shared" si="0"/>
        <v xml:space="preserve"> </v>
      </c>
      <c r="G82" s="11"/>
      <c r="H82" s="12"/>
      <c r="I82" s="8">
        <f t="shared" si="1"/>
        <v>0</v>
      </c>
      <c r="J82" s="9">
        <f t="shared" si="2"/>
        <v>0</v>
      </c>
      <c r="K82" s="10" t="str">
        <f t="shared" si="3"/>
        <v xml:space="preserve"> </v>
      </c>
      <c r="M82" s="62" t="e">
        <f>AND(LEN(B82)=10,SUMPRODUCT(--(--(ISNUMBER(MID(B82,{1,2,3,4,5,6,7,8,9,10},1)+0))={0,0,0,0,0,1,1,1,1,0}))+SUMPRODUCT(--(CODE(MID(UPPER(B82),{1,2,3,4,5,10},1))&gt;64))=16)</f>
        <v>#VALUE!</v>
      </c>
      <c r="N82" s="26"/>
      <c r="O82" s="26"/>
    </row>
    <row r="83" spans="1:15">
      <c r="A83" s="2" t="str">
        <f t="shared" si="4"/>
        <v xml:space="preserve"> </v>
      </c>
      <c r="B83" s="3"/>
      <c r="C83" s="4"/>
      <c r="D83" s="5"/>
      <c r="E83" s="6"/>
      <c r="F83" s="7" t="str">
        <f t="shared" si="0"/>
        <v xml:space="preserve"> </v>
      </c>
      <c r="G83" s="11"/>
      <c r="H83" s="12"/>
      <c r="I83" s="8">
        <f t="shared" si="1"/>
        <v>0</v>
      </c>
      <c r="J83" s="9">
        <f t="shared" si="2"/>
        <v>0</v>
      </c>
      <c r="K83" s="10" t="str">
        <f t="shared" si="3"/>
        <v xml:space="preserve"> </v>
      </c>
      <c r="M83" s="62" t="e">
        <f>AND(LEN(B83)=10,SUMPRODUCT(--(--(ISNUMBER(MID(B83,{1,2,3,4,5,6,7,8,9,10},1)+0))={0,0,0,0,0,1,1,1,1,0}))+SUMPRODUCT(--(CODE(MID(UPPER(B83),{1,2,3,4,5,10},1))&gt;64))=16)</f>
        <v>#VALUE!</v>
      </c>
      <c r="N83" s="26"/>
      <c r="O83" s="26"/>
    </row>
    <row r="84" spans="1:15">
      <c r="A84" s="2" t="str">
        <f t="shared" si="4"/>
        <v xml:space="preserve"> </v>
      </c>
      <c r="B84" s="3"/>
      <c r="C84" s="4"/>
      <c r="D84" s="5"/>
      <c r="E84" s="6"/>
      <c r="F84" s="7" t="str">
        <f t="shared" si="0"/>
        <v xml:space="preserve"> </v>
      </c>
      <c r="G84" s="11"/>
      <c r="H84" s="12"/>
      <c r="I84" s="8">
        <f t="shared" si="1"/>
        <v>0</v>
      </c>
      <c r="J84" s="9">
        <f t="shared" si="2"/>
        <v>0</v>
      </c>
      <c r="K84" s="10" t="str">
        <f t="shared" si="3"/>
        <v xml:space="preserve"> </v>
      </c>
      <c r="M84" s="62" t="e">
        <f>AND(LEN(B84)=10,SUMPRODUCT(--(--(ISNUMBER(MID(B84,{1,2,3,4,5,6,7,8,9,10},1)+0))={0,0,0,0,0,1,1,1,1,0}))+SUMPRODUCT(--(CODE(MID(UPPER(B84),{1,2,3,4,5,10},1))&gt;64))=16)</f>
        <v>#VALUE!</v>
      </c>
      <c r="N84" s="26"/>
      <c r="O84" s="26"/>
    </row>
    <row r="85" spans="1:15">
      <c r="A85" s="2" t="str">
        <f t="shared" si="4"/>
        <v xml:space="preserve"> </v>
      </c>
      <c r="B85" s="3"/>
      <c r="C85" s="4"/>
      <c r="D85" s="5"/>
      <c r="E85" s="6"/>
      <c r="F85" s="7" t="str">
        <f t="shared" si="0"/>
        <v xml:space="preserve"> </v>
      </c>
      <c r="G85" s="11"/>
      <c r="H85" s="12"/>
      <c r="I85" s="8">
        <f t="shared" si="1"/>
        <v>0</v>
      </c>
      <c r="J85" s="9">
        <f t="shared" si="2"/>
        <v>0</v>
      </c>
      <c r="K85" s="10" t="str">
        <f t="shared" si="3"/>
        <v xml:space="preserve"> </v>
      </c>
      <c r="M85" s="62" t="e">
        <f>AND(LEN(B85)=10,SUMPRODUCT(--(--(ISNUMBER(MID(B85,{1,2,3,4,5,6,7,8,9,10},1)+0))={0,0,0,0,0,1,1,1,1,0}))+SUMPRODUCT(--(CODE(MID(UPPER(B85),{1,2,3,4,5,10},1))&gt;64))=16)</f>
        <v>#VALUE!</v>
      </c>
      <c r="N85" s="26"/>
      <c r="O85" s="26"/>
    </row>
    <row r="86" spans="1:15">
      <c r="A86" s="2" t="str">
        <f t="shared" si="4"/>
        <v xml:space="preserve"> </v>
      </c>
      <c r="B86" s="3"/>
      <c r="C86" s="4"/>
      <c r="D86" s="5"/>
      <c r="E86" s="6"/>
      <c r="F86" s="7" t="str">
        <f t="shared" si="0"/>
        <v xml:space="preserve"> </v>
      </c>
      <c r="G86" s="11"/>
      <c r="H86" s="12"/>
      <c r="I86" s="8">
        <f t="shared" si="1"/>
        <v>0</v>
      </c>
      <c r="J86" s="9">
        <f t="shared" si="2"/>
        <v>0</v>
      </c>
      <c r="K86" s="10" t="str">
        <f t="shared" si="3"/>
        <v xml:space="preserve"> </v>
      </c>
      <c r="M86" s="62" t="e">
        <f>AND(LEN(B86)=10,SUMPRODUCT(--(--(ISNUMBER(MID(B86,{1,2,3,4,5,6,7,8,9,10},1)+0))={0,0,0,0,0,1,1,1,1,0}))+SUMPRODUCT(--(CODE(MID(UPPER(B86),{1,2,3,4,5,10},1))&gt;64))=16)</f>
        <v>#VALUE!</v>
      </c>
      <c r="N86" s="26"/>
      <c r="O86" s="26"/>
    </row>
    <row r="87" spans="1:15">
      <c r="A87" s="2" t="str">
        <f t="shared" si="4"/>
        <v xml:space="preserve"> </v>
      </c>
      <c r="B87" s="3"/>
      <c r="C87" s="4"/>
      <c r="D87" s="5"/>
      <c r="E87" s="6"/>
      <c r="F87" s="7" t="str">
        <f t="shared" si="0"/>
        <v xml:space="preserve"> </v>
      </c>
      <c r="G87" s="11"/>
      <c r="H87" s="12"/>
      <c r="I87" s="8">
        <f t="shared" si="1"/>
        <v>0</v>
      </c>
      <c r="J87" s="9">
        <f t="shared" si="2"/>
        <v>0</v>
      </c>
      <c r="K87" s="10" t="str">
        <f t="shared" si="3"/>
        <v xml:space="preserve"> </v>
      </c>
      <c r="M87" s="62" t="e">
        <f>AND(LEN(B87)=10,SUMPRODUCT(--(--(ISNUMBER(MID(B87,{1,2,3,4,5,6,7,8,9,10},1)+0))={0,0,0,0,0,1,1,1,1,0}))+SUMPRODUCT(--(CODE(MID(UPPER(B87),{1,2,3,4,5,10},1))&gt;64))=16)</f>
        <v>#VALUE!</v>
      </c>
      <c r="N87" s="26"/>
      <c r="O87" s="26"/>
    </row>
    <row r="88" spans="1:15">
      <c r="A88" s="2" t="str">
        <f t="shared" si="4"/>
        <v xml:space="preserve"> </v>
      </c>
      <c r="B88" s="3"/>
      <c r="C88" s="4"/>
      <c r="D88" s="5"/>
      <c r="E88" s="6"/>
      <c r="F88" s="7" t="str">
        <f t="shared" si="0"/>
        <v xml:space="preserve"> </v>
      </c>
      <c r="G88" s="11"/>
      <c r="H88" s="12"/>
      <c r="I88" s="8">
        <f t="shared" si="1"/>
        <v>0</v>
      </c>
      <c r="J88" s="9">
        <f t="shared" si="2"/>
        <v>0</v>
      </c>
      <c r="K88" s="10" t="str">
        <f t="shared" si="3"/>
        <v xml:space="preserve"> </v>
      </c>
      <c r="M88" s="62" t="e">
        <f>AND(LEN(B88)=10,SUMPRODUCT(--(--(ISNUMBER(MID(B88,{1,2,3,4,5,6,7,8,9,10},1)+0))={0,0,0,0,0,1,1,1,1,0}))+SUMPRODUCT(--(CODE(MID(UPPER(B88),{1,2,3,4,5,10},1))&gt;64))=16)</f>
        <v>#VALUE!</v>
      </c>
      <c r="N88" s="26"/>
      <c r="O88" s="26"/>
    </row>
    <row r="89" spans="1:15">
      <c r="A89" s="2" t="str">
        <f t="shared" si="4"/>
        <v xml:space="preserve"> </v>
      </c>
      <c r="B89" s="3"/>
      <c r="C89" s="4"/>
      <c r="D89" s="5"/>
      <c r="E89" s="6"/>
      <c r="F89" s="7" t="str">
        <f t="shared" si="0"/>
        <v xml:space="preserve"> </v>
      </c>
      <c r="G89" s="11"/>
      <c r="H89" s="12"/>
      <c r="I89" s="8">
        <f t="shared" si="1"/>
        <v>0</v>
      </c>
      <c r="J89" s="9">
        <f t="shared" si="2"/>
        <v>0</v>
      </c>
      <c r="K89" s="10" t="str">
        <f t="shared" si="3"/>
        <v xml:space="preserve"> </v>
      </c>
      <c r="M89" s="62" t="e">
        <f>AND(LEN(B89)=10,SUMPRODUCT(--(--(ISNUMBER(MID(B89,{1,2,3,4,5,6,7,8,9,10},1)+0))={0,0,0,0,0,1,1,1,1,0}))+SUMPRODUCT(--(CODE(MID(UPPER(B89),{1,2,3,4,5,10},1))&gt;64))=16)</f>
        <v>#VALUE!</v>
      </c>
      <c r="N89" s="26"/>
      <c r="O89" s="26"/>
    </row>
    <row r="90" spans="1:15">
      <c r="A90" s="2" t="str">
        <f t="shared" si="4"/>
        <v xml:space="preserve"> </v>
      </c>
      <c r="B90" s="3"/>
      <c r="C90" s="4"/>
      <c r="D90" s="5"/>
      <c r="E90" s="6"/>
      <c r="F90" s="7" t="str">
        <f t="shared" si="0"/>
        <v xml:space="preserve"> </v>
      </c>
      <c r="G90" s="11"/>
      <c r="H90" s="12"/>
      <c r="I90" s="8">
        <f t="shared" si="1"/>
        <v>0</v>
      </c>
      <c r="J90" s="9">
        <f t="shared" si="2"/>
        <v>0</v>
      </c>
      <c r="K90" s="10" t="str">
        <f t="shared" si="3"/>
        <v xml:space="preserve"> </v>
      </c>
      <c r="M90" s="62" t="e">
        <f>AND(LEN(B90)=10,SUMPRODUCT(--(--(ISNUMBER(MID(B90,{1,2,3,4,5,6,7,8,9,10},1)+0))={0,0,0,0,0,1,1,1,1,0}))+SUMPRODUCT(--(CODE(MID(UPPER(B90),{1,2,3,4,5,10},1))&gt;64))=16)</f>
        <v>#VALUE!</v>
      </c>
      <c r="N90" s="26"/>
      <c r="O90" s="26"/>
    </row>
    <row r="91" spans="1:15">
      <c r="A91" s="2" t="str">
        <f t="shared" si="4"/>
        <v xml:space="preserve"> </v>
      </c>
      <c r="B91" s="3"/>
      <c r="C91" s="4"/>
      <c r="D91" s="5"/>
      <c r="E91" s="6"/>
      <c r="F91" s="7" t="str">
        <f t="shared" si="0"/>
        <v xml:space="preserve"> </v>
      </c>
      <c r="G91" s="11"/>
      <c r="H91" s="12"/>
      <c r="I91" s="8">
        <f t="shared" si="1"/>
        <v>0</v>
      </c>
      <c r="J91" s="9">
        <f t="shared" si="2"/>
        <v>0</v>
      </c>
      <c r="K91" s="10" t="str">
        <f t="shared" si="3"/>
        <v xml:space="preserve"> </v>
      </c>
      <c r="M91" s="62" t="e">
        <f>AND(LEN(B91)=10,SUMPRODUCT(--(--(ISNUMBER(MID(B91,{1,2,3,4,5,6,7,8,9,10},1)+0))={0,0,0,0,0,1,1,1,1,0}))+SUMPRODUCT(--(CODE(MID(UPPER(B91),{1,2,3,4,5,10},1))&gt;64))=16)</f>
        <v>#VALUE!</v>
      </c>
      <c r="N91" s="26"/>
      <c r="O91" s="26"/>
    </row>
    <row r="92" spans="1:15">
      <c r="A92" s="37"/>
      <c r="B92" s="63"/>
      <c r="C92" s="38"/>
      <c r="D92" s="64"/>
      <c r="E92" s="65"/>
      <c r="F92" s="7" t="str">
        <f t="shared" ref="F92" si="5">+IF(E92=""," ",IF(MONTH(E92)=3,EOMONTH(E92,0)+30,EOMONTH(E92,0)+7))</f>
        <v xml:space="preserve"> </v>
      </c>
      <c r="G92" s="66"/>
      <c r="H92" s="67"/>
      <c r="I92" s="8"/>
      <c r="J92" s="9" t="str">
        <f t="shared" ref="J92" si="6">IF(I92=""," ",ROUND(IF(G92&lt;=F92,0,ROUNDUP(DAYS360(E92,G92)/30,0)*I92*1.5%),0))</f>
        <v xml:space="preserve"> </v>
      </c>
      <c r="K92" s="10" t="str">
        <f t="shared" ref="K92" si="7">IF(H92=""," ",+I92+J92)</f>
        <v xml:space="preserve"> </v>
      </c>
      <c r="M92" s="62" t="e">
        <f>AND(LEN(B92)=10,SUMPRODUCT(--(--(ISNUMBER(MID(B92,{1,2,3,4,5,6,7,8,9,10},1)+0))={0,0,0,0,0,1,1,1,1,0}))+SUMPRODUCT(--(CODE(MID(UPPER(B92),{1,2,3,4,5,10},1))&gt;64))=16)</f>
        <v>#VALUE!</v>
      </c>
      <c r="N92" s="26"/>
      <c r="O92" s="26"/>
    </row>
    <row r="93" spans="1:15" ht="15.75" thickBot="1">
      <c r="A93" s="83" t="s">
        <v>2</v>
      </c>
      <c r="B93" s="83"/>
      <c r="C93" s="83"/>
      <c r="D93" s="83"/>
      <c r="E93" s="83"/>
      <c r="F93" s="83"/>
      <c r="G93" s="83"/>
      <c r="H93" s="17"/>
      <c r="I93" s="16">
        <f>SUM(I37:I91)</f>
        <v>0</v>
      </c>
      <c r="J93" s="16">
        <f>SUM(J37:J91)</f>
        <v>0</v>
      </c>
      <c r="K93" s="16">
        <f>SUM(K37:K91)</f>
        <v>0</v>
      </c>
      <c r="L93" s="27"/>
    </row>
    <row r="94" spans="1:15" ht="15.75" hidden="1" thickTop="1"/>
    <row r="95" spans="1:15" ht="15.75" hidden="1" thickTop="1"/>
    <row r="96" spans="1:15" hidden="1"/>
    <row r="97" hidden="1"/>
  </sheetData>
  <sheetProtection password="DDFD" sheet="1" objects="1" scenarios="1" selectLockedCells="1" autoFilter="0"/>
  <protectedRanges>
    <protectedRange sqref="G37:H92 B37:E92" name="Range1"/>
  </protectedRanges>
  <autoFilter ref="A34:K36"/>
  <mergeCells count="36">
    <mergeCell ref="B19:G19"/>
    <mergeCell ref="B20:G20"/>
    <mergeCell ref="B21:G21"/>
    <mergeCell ref="B12:G12"/>
    <mergeCell ref="B13:G13"/>
    <mergeCell ref="A17:A18"/>
    <mergeCell ref="B14:G14"/>
    <mergeCell ref="B15:G15"/>
    <mergeCell ref="B16:G16"/>
    <mergeCell ref="B17:G17"/>
    <mergeCell ref="B18:G18"/>
    <mergeCell ref="A93:G93"/>
    <mergeCell ref="B23:K24"/>
    <mergeCell ref="A23:A24"/>
    <mergeCell ref="K34:K36"/>
    <mergeCell ref="A32:A33"/>
    <mergeCell ref="A26:A27"/>
    <mergeCell ref="B26:K27"/>
    <mergeCell ref="A29:A30"/>
    <mergeCell ref="B29:K30"/>
    <mergeCell ref="A7:K7"/>
    <mergeCell ref="B32:K33"/>
    <mergeCell ref="A1:K1"/>
    <mergeCell ref="B34:B36"/>
    <mergeCell ref="C34:C36"/>
    <mergeCell ref="A34:A36"/>
    <mergeCell ref="D34:D36"/>
    <mergeCell ref="H34:H36"/>
    <mergeCell ref="E34:E36"/>
    <mergeCell ref="F34:F36"/>
    <mergeCell ref="G34:G36"/>
    <mergeCell ref="I34:I36"/>
    <mergeCell ref="J34:J36"/>
    <mergeCell ref="A9:K9"/>
    <mergeCell ref="A8:K8"/>
    <mergeCell ref="B11:G11"/>
  </mergeCells>
  <dataValidations count="6">
    <dataValidation type="list" allowBlank="1" showInputMessage="1" showErrorMessage="1" sqref="F94:F1048576">
      <formula1>$F$3:$F$4</formula1>
    </dataValidation>
    <dataValidation type="list" allowBlank="1" showInputMessage="1" showErrorMessage="1" sqref="D92">
      <formula1>$J$12:$J$20</formula1>
    </dataValidation>
    <dataValidation type="date" allowBlank="1" showInputMessage="1" showErrorMessage="1" error="Please Enter Date Bettween 01.04.2013 to 31.03.2014" sqref="E37:E92">
      <formula1>41365</formula1>
      <formula2>41729</formula2>
    </dataValidation>
    <dataValidation type="date" operator="greaterThanOrEqual" allowBlank="1" showInputMessage="1" showErrorMessage="1" error="Please Enter Valid Date" sqref="G37:G92">
      <formula1>41365</formula1>
    </dataValidation>
    <dataValidation type="custom" allowBlank="1" showInputMessage="1" showErrorMessage="1" error="Please Enter First Five Digit as a Character - (i.e. A - Z)&#10;Followed By 4 Number&#10;and then One Character" sqref="B37:B92">
      <formula1>M37</formula1>
    </dataValidation>
    <dataValidation type="list" allowBlank="1" showInputMessage="1" showErrorMessage="1" sqref="D37:D91">
      <formula1>$J$12:$J$21</formula1>
    </dataValidation>
  </dataValidations>
  <printOptions horizontalCentered="1"/>
  <pageMargins left="0.7" right="0.7" top="0.05" bottom="0.05" header="0.3" footer="0.3"/>
  <pageSetup paperSize="9" scale="68" fitToHeight="4"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Interest &amp; TDS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XP</dc:creator>
  <cp:lastModifiedBy>node</cp:lastModifiedBy>
  <cp:lastPrinted>2013-07-09T13:01:11Z</cp:lastPrinted>
  <dcterms:created xsi:type="dcterms:W3CDTF">2012-01-10T12:51:03Z</dcterms:created>
  <dcterms:modified xsi:type="dcterms:W3CDTF">2013-07-24T11:10:39Z</dcterms:modified>
</cp:coreProperties>
</file>