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60" windowHeight="8010"/>
  </bookViews>
  <sheets>
    <sheet name="Computatio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#REF!</definedName>
    <definedName name="A60..61">#REF!</definedName>
    <definedName name="A60.61">#REF!</definedName>
    <definedName name="ActivateTop20Help">[1]!ActivateTop20Help</definedName>
    <definedName name="adddisttown">[2]!adddisttown</definedName>
    <definedName name="ag">[0]!ag</definedName>
    <definedName name="Annexure_A">#REF!</definedName>
    <definedName name="Annexure_B">#REF!</definedName>
    <definedName name="Annexure_C">#REF!</definedName>
    <definedName name="Annexure_D">#REF!</definedName>
    <definedName name="AS">OFFSET('[3]Misc. Master'!$A$3,0,0,[0]!lastfill,2)</definedName>
    <definedName name="bb">#REF!</definedName>
    <definedName name="catstart">#REF!</definedName>
    <definedName name="closingstock">#REF!</definedName>
    <definedName name="console">[4]!console</definedName>
    <definedName name="dfvfvfbfdbfb5">#REF!</definedName>
    <definedName name="dipesh">OFFSET('[3]Misc. Master'!$A$3,0,0,[0]!lastfill,2)</definedName>
    <definedName name="displaycreate">[1]!displaycreate</definedName>
    <definedName name="disthelp">[5]!disthelp</definedName>
    <definedName name="dkskjc">#REF!</definedName>
    <definedName name="EE">#REF!</definedName>
    <definedName name="EEE">#REF!</definedName>
    <definedName name="efgerbgtrehbrwh">OFFSET('[3]Misc. Master'!$A$3,0,0,[0]!lastfill,2)</definedName>
    <definedName name="efqwetw24etg">OFFSET('[3]Misc. Master'!$A$3,0,0,[0]!lastfill,2)</definedName>
    <definedName name="EFS">[0]!EFS</definedName>
    <definedName name="efwg3">[0]!efwg3</definedName>
    <definedName name="er">[0]!er</definedName>
    <definedName name="ERIC">#REF!</definedName>
    <definedName name="EWE">[0]!EWE</definedName>
    <definedName name="EWRWERFWE">OFFSET('[3]Misc. Master'!$A$3,0,0,[0]!lastfill,2)</definedName>
    <definedName name="EWRWERW">[0]!EWRWERW</definedName>
    <definedName name="FDSFSDF">[0]!FDSFSDF</definedName>
    <definedName name="Fer">[0]!Fer</definedName>
    <definedName name="First_PS_Blank">OFFSET('[6]Primary Data'!#REF!,0,0,COUNTA('[6]Primary Data'!A$1:A$65536))</definedName>
    <definedName name="First_SS_Blank">OFFSET('[6]Secondary Data'!$A$2,0,0,COUNTA('[6]Secondary Data'!A$1:A$65536))</definedName>
    <definedName name="GHYTIYUOUI">[0]!GHYTIYUOUI</definedName>
    <definedName name="help">[7]!help</definedName>
    <definedName name="jjj">#REF!</definedName>
    <definedName name="MOK">#REF!</definedName>
    <definedName name="PRIMARY">[0]!PRIMARY</definedName>
    <definedName name="QWDQWDQW">OFFSET('[3]Misc. Master'!$A$3,0,0,[0]!lastfill,2)</definedName>
    <definedName name="RangeArea">OFFSET('[3]Misc. Master'!$A$3,0,0,[0]!lastfill,2)</definedName>
    <definedName name="ReadyPSDataEntry">[8]!ReadyPSDataEntry</definedName>
    <definedName name="ReadySSDataEntry">[4]!ReadySSDataEntry</definedName>
    <definedName name="rgewrg3r">[0]!rgewrg3r</definedName>
    <definedName name="RWERWE">[0]!RWERWE</definedName>
    <definedName name="Schedule_D">[9]Schedules!#REF!</definedName>
    <definedName name="SDFSD">OFFSET('[3]Misc. Master'!$A$3,0,0,[0]!lastfill,2)</definedName>
    <definedName name="sdfwe">[0]!sdfwe</definedName>
    <definedName name="shinoj">[0]!shinoj</definedName>
    <definedName name="SS">[0]!SS</definedName>
    <definedName name="TDS">#REF!</definedName>
    <definedName name="test">[4]!test</definedName>
    <definedName name="W">[0]!W</definedName>
    <definedName name="wdwedfw">[0]!wdwedfw</definedName>
    <definedName name="wefwegwe">[0]!wefwegwe</definedName>
    <definedName name="wegfwegwe">[0]!wegfwegwe</definedName>
    <definedName name="wer">[0]!wer</definedName>
    <definedName name="xxxxxxx">[0]!xxxxxxx</definedName>
  </definedNames>
  <calcPr calcId="124519"/>
</workbook>
</file>

<file path=xl/calcChain.xml><?xml version="1.0" encoding="utf-8"?>
<calcChain xmlns="http://schemas.openxmlformats.org/spreadsheetml/2006/main">
  <c r="E16" i="1"/>
  <c r="E15"/>
  <c r="E14"/>
  <c r="E13"/>
  <c r="E12"/>
  <c r="E11"/>
  <c r="E10"/>
  <c r="E8"/>
  <c r="E7"/>
  <c r="E9"/>
  <c r="G19"/>
  <c r="G16"/>
  <c r="G15"/>
  <c r="G14"/>
  <c r="G13"/>
  <c r="G12"/>
  <c r="G11"/>
  <c r="G10"/>
  <c r="E19"/>
  <c r="F17"/>
  <c r="F21" s="1"/>
  <c r="G9" l="1"/>
  <c r="G8"/>
  <c r="G7"/>
  <c r="G17" l="1"/>
  <c r="G21" s="1"/>
</calcChain>
</file>

<file path=xl/sharedStrings.xml><?xml version="1.0" encoding="utf-8"?>
<sst xmlns="http://schemas.openxmlformats.org/spreadsheetml/2006/main" count="77" uniqueCount="65">
  <si>
    <t>2004-05</t>
  </si>
  <si>
    <t>2005-06</t>
  </si>
  <si>
    <t>2006-07</t>
  </si>
  <si>
    <t>Purchase Cost</t>
  </si>
  <si>
    <t>2007-08</t>
  </si>
  <si>
    <t>Financial Year</t>
  </si>
  <si>
    <t>Cost Inflation Index</t>
  </si>
  <si>
    <t>2012-13</t>
  </si>
  <si>
    <t>Improvements</t>
  </si>
  <si>
    <t>Sr.
No.</t>
  </si>
  <si>
    <t>Particulars</t>
  </si>
  <si>
    <t xml:space="preserve">F.y. </t>
  </si>
  <si>
    <t>Total Purchase Cost</t>
  </si>
  <si>
    <t>A</t>
  </si>
  <si>
    <t>B</t>
  </si>
  <si>
    <t>Sale Value</t>
  </si>
  <si>
    <t>Book Profit/Loss</t>
  </si>
  <si>
    <t>Index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</si>
  <si>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</si>
  <si>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</si>
  <si>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</si>
  <si>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</si>
  <si>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</si>
  <si>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</si>
  <si>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</si>
  <si>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</si>
  <si>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</si>
  <si>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</si>
  <si>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</si>
  <si>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</si>
  <si>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</si>
  <si>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</si>
  <si>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</si>
  <si>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</si>
  <si>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</si>
  <si>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</si>
  <si>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</si>
  <si>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</si>
  <si>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</si>
  <si>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</si>
  <si>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</si>
  <si>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2008-09</t>
  </si>
  <si>
    <t>2009-10</t>
  </si>
  <si>
    <t>2010-11</t>
  </si>
  <si>
    <t>2011-12</t>
  </si>
  <si>
    <t>Cost of Acquisition</t>
  </si>
  <si>
    <t>Cost of Indaxation</t>
  </si>
  <si>
    <t>C = B-A</t>
  </si>
  <si>
    <t>Profit/Loss</t>
  </si>
  <si>
    <t>Capital Gain /Loss</t>
  </si>
  <si>
    <t>Name of Property</t>
  </si>
  <si>
    <t>Name of Assessee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</si>
  <si>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</si>
  <si>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</si>
  <si>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</si>
  <si>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</si>
  <si>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</si>
  <si>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</si>
  <si>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</si>
  <si>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</si>
  <si>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</si>
  <si>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</si>
  <si>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</si>
  <si>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</si>
  <si>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Long Term Capital Gain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</si>
</sst>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mmm\-yy;@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Garamond"/>
      <family val="1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/>
    <xf numFmtId="0" fontId="4" fillId="0" borderId="9" applyFont="0" applyAlignment="0">
      <alignment horizontal="center"/>
    </xf>
    <xf numFmtId="0" fontId="3" fillId="0" borderId="0"/>
    <xf numFmtId="0" fontId="3" fillId="0" borderId="0"/>
    <xf numFmtId="9" fontId="5" fillId="0" borderId="0" applyFont="0" applyFill="0" applyBorder="0" applyAlignment="0" applyProtection="0"/>
  </cellStyleXfs>
  <cellXfs count="51">
    <xf numFmtId="0" fontId="0" fillId="0" borderId="0" xfId="0"/>
    <xf numFmtId="43" fontId="2" fillId="2" borderId="0" xfId="1" applyFont="1" applyFill="1" applyProtection="1">
      <protection locked="0"/>
    </xf>
    <xf numFmtId="43" fontId="2" fillId="3" borderId="5" xfId="1" applyFont="1" applyFill="1" applyBorder="1" applyProtection="1">
      <protection locked="0"/>
    </xf>
    <xf numFmtId="43" fontId="2" fillId="3" borderId="1" xfId="1" applyFont="1" applyFill="1" applyBorder="1" applyProtection="1">
      <protection locked="0"/>
    </xf>
    <xf numFmtId="43" fontId="2" fillId="3" borderId="6" xfId="1" applyFont="1" applyFill="1" applyBorder="1" applyProtection="1">
      <protection locked="0"/>
    </xf>
    <xf numFmtId="0" fontId="2" fillId="2" borderId="17" xfId="1" applyNumberFormat="1" applyFont="1" applyFill="1" applyBorder="1" applyAlignment="1" applyProtection="1">
      <alignment horizontal="center"/>
      <protection locked="0"/>
    </xf>
    <xf numFmtId="43" fontId="2" fillId="2" borderId="17" xfId="1" applyFont="1" applyFill="1" applyBorder="1" applyProtection="1">
      <protection locked="0"/>
    </xf>
    <xf numFmtId="12" fontId="2" fillId="3" borderId="17" xfId="1" applyNumberFormat="1" applyFont="1" applyFill="1" applyBorder="1" applyAlignment="1" applyProtection="1">
      <alignment horizontal="center"/>
      <protection locked="0"/>
    </xf>
    <xf numFmtId="43" fontId="2" fillId="3" borderId="17" xfId="1" applyFont="1" applyFill="1" applyBorder="1" applyProtection="1">
      <protection locked="0"/>
    </xf>
    <xf numFmtId="0" fontId="2" fillId="2" borderId="18" xfId="1" applyNumberFormat="1" applyFont="1" applyFill="1" applyBorder="1" applyAlignment="1" applyProtection="1">
      <alignment horizontal="center"/>
      <protection locked="0"/>
    </xf>
    <xf numFmtId="43" fontId="2" fillId="2" borderId="18" xfId="1" applyFont="1" applyFill="1" applyBorder="1" applyProtection="1">
      <protection locked="0"/>
    </xf>
    <xf numFmtId="43" fontId="2" fillId="3" borderId="18" xfId="1" applyFont="1" applyFill="1" applyBorder="1" applyAlignment="1" applyProtection="1">
      <alignment horizontal="center"/>
      <protection locked="0"/>
    </xf>
    <xf numFmtId="43" fontId="2" fillId="3" borderId="18" xfId="1" applyFont="1" applyFill="1" applyBorder="1" applyProtection="1">
      <protection locked="0"/>
    </xf>
    <xf numFmtId="43" fontId="2" fillId="2" borderId="0" xfId="1" applyFont="1" applyFill="1" applyAlignment="1" applyProtection="1">
      <alignment horizontal="center"/>
      <protection locked="0"/>
    </xf>
    <xf numFmtId="0" fontId="2" fillId="2" borderId="16" xfId="1" applyNumberFormat="1" applyFont="1" applyFill="1" applyBorder="1" applyAlignment="1" applyProtection="1">
      <alignment horizontal="center"/>
      <protection locked="0"/>
    </xf>
    <xf numFmtId="43" fontId="2" fillId="2" borderId="16" xfId="1" applyFont="1" applyFill="1" applyBorder="1" applyProtection="1">
      <protection locked="0"/>
    </xf>
    <xf numFmtId="43" fontId="2" fillId="3" borderId="16" xfId="1" applyFont="1" applyFill="1" applyBorder="1" applyAlignment="1" applyProtection="1">
      <alignment horizontal="center"/>
      <protection locked="0"/>
    </xf>
    <xf numFmtId="43" fontId="2" fillId="3" borderId="11" xfId="1" applyFont="1" applyFill="1" applyBorder="1" applyAlignment="1" applyProtection="1">
      <alignment horizontal="center"/>
      <protection locked="0"/>
    </xf>
    <xf numFmtId="12" fontId="2" fillId="2" borderId="17" xfId="1" applyNumberFormat="1" applyFont="1" applyFill="1" applyBorder="1" applyAlignment="1" applyProtection="1">
      <alignment horizontal="center"/>
    </xf>
    <xf numFmtId="12" fontId="2" fillId="2" borderId="18" xfId="1" applyNumberFormat="1" applyFont="1" applyFill="1" applyBorder="1" applyAlignment="1" applyProtection="1">
      <alignment horizontal="center"/>
    </xf>
    <xf numFmtId="12" fontId="2" fillId="2" borderId="16" xfId="1" applyNumberFormat="1" applyFont="1" applyFill="1" applyBorder="1" applyAlignment="1" applyProtection="1">
      <alignment horizontal="center"/>
    </xf>
    <xf numFmtId="43" fontId="2" fillId="2" borderId="17" xfId="1" applyFont="1" applyFill="1" applyBorder="1" applyProtection="1"/>
    <xf numFmtId="43" fontId="2" fillId="2" borderId="18" xfId="1" applyFont="1" applyFill="1" applyBorder="1" applyProtection="1"/>
    <xf numFmtId="43" fontId="2" fillId="2" borderId="16" xfId="1" applyFont="1" applyFill="1" applyBorder="1" applyProtection="1"/>
    <xf numFmtId="43" fontId="2" fillId="3" borderId="11" xfId="1" applyFont="1" applyFill="1" applyBorder="1" applyAlignment="1" applyProtection="1">
      <alignment horizontal="center"/>
    </xf>
    <xf numFmtId="12" fontId="2" fillId="2" borderId="11" xfId="1" applyNumberFormat="1" applyFont="1" applyFill="1" applyBorder="1" applyAlignment="1" applyProtection="1">
      <alignment horizontal="center"/>
    </xf>
    <xf numFmtId="43" fontId="2" fillId="2" borderId="11" xfId="1" applyFont="1" applyFill="1" applyBorder="1" applyAlignment="1" applyProtection="1">
      <alignment horizontal="center"/>
    </xf>
    <xf numFmtId="43" fontId="2" fillId="3" borderId="11" xfId="1" applyFont="1" applyFill="1" applyBorder="1" applyAlignment="1" applyProtection="1">
      <alignment horizontal="center" wrapText="1"/>
    </xf>
    <xf numFmtId="43" fontId="2" fillId="3" borderId="11" xfId="1" applyFont="1" applyFill="1" applyBorder="1" applyAlignment="1" applyProtection="1">
      <alignment horizontal="center" vertical="center" wrapText="1"/>
    </xf>
    <xf numFmtId="43" fontId="2" fillId="3" borderId="11" xfId="1" applyFont="1" applyFill="1" applyBorder="1" applyProtection="1"/>
    <xf numFmtId="43" fontId="2" fillId="2" borderId="11" xfId="1" applyFont="1" applyFill="1" applyBorder="1" applyProtection="1"/>
    <xf numFmtId="43" fontId="2" fillId="2" borderId="13" xfId="1" applyFont="1" applyFill="1" applyBorder="1" applyAlignment="1" applyProtection="1">
      <alignment horizontal="center"/>
    </xf>
    <xf numFmtId="43" fontId="2" fillId="2" borderId="14" xfId="1" applyFont="1" applyFill="1" applyBorder="1" applyProtection="1"/>
    <xf numFmtId="43" fontId="2" fillId="2" borderId="14" xfId="1" applyFont="1" applyFill="1" applyBorder="1" applyAlignment="1" applyProtection="1">
      <alignment horizontal="center"/>
    </xf>
    <xf numFmtId="43" fontId="2" fillId="2" borderId="15" xfId="1" applyFont="1" applyFill="1" applyBorder="1" applyAlignment="1" applyProtection="1">
      <alignment horizontal="center"/>
    </xf>
    <xf numFmtId="43" fontId="2" fillId="2" borderId="12" xfId="1" applyFont="1" applyFill="1" applyBorder="1" applyAlignment="1" applyProtection="1">
      <alignment horizontal="center" wrapText="1"/>
    </xf>
    <xf numFmtId="43" fontId="2" fillId="2" borderId="0" xfId="1" applyFont="1" applyFill="1" applyBorder="1" applyProtection="1">
      <protection locked="0"/>
    </xf>
    <xf numFmtId="43" fontId="2" fillId="2" borderId="0" xfId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Protection="1"/>
    <xf numFmtId="43" fontId="2" fillId="2" borderId="10" xfId="1" applyFont="1" applyFill="1" applyBorder="1" applyAlignment="1" applyProtection="1">
      <alignment horizontal="center"/>
      <protection locked="0"/>
    </xf>
    <xf numFmtId="43" fontId="2" fillId="2" borderId="10" xfId="1" applyFont="1" applyFill="1" applyBorder="1" applyProtection="1">
      <protection locked="0"/>
    </xf>
    <xf numFmtId="13" fontId="2" fillId="2" borderId="0" xfId="1" applyNumberFormat="1" applyFont="1" applyFill="1" applyBorder="1" applyAlignment="1" applyProtection="1">
      <alignment horizontal="center"/>
      <protection locked="0"/>
    </xf>
    <xf numFmtId="43" fontId="2" fillId="3" borderId="7" xfId="1" applyFont="1" applyFill="1" applyBorder="1" applyAlignment="1" applyProtection="1">
      <alignment horizontal="center"/>
      <protection locked="0"/>
    </xf>
    <xf numFmtId="43" fontId="2" fillId="3" borderId="2" xfId="1" applyFont="1" applyFill="1" applyBorder="1" applyAlignment="1" applyProtection="1">
      <alignment horizontal="center"/>
      <protection locked="0"/>
    </xf>
    <xf numFmtId="43" fontId="2" fillId="3" borderId="8" xfId="1" applyFont="1" applyFill="1" applyBorder="1" applyAlignment="1" applyProtection="1">
      <alignment horizontal="center"/>
      <protection locked="0"/>
    </xf>
    <xf numFmtId="43" fontId="2" fillId="3" borderId="3" xfId="1" applyFont="1" applyFill="1" applyBorder="1" applyAlignment="1" applyProtection="1">
      <alignment horizontal="center"/>
      <protection locked="0"/>
    </xf>
    <xf numFmtId="43" fontId="2" fillId="3" borderId="0" xfId="1" applyFont="1" applyFill="1" applyBorder="1" applyAlignment="1" applyProtection="1">
      <alignment horizontal="center"/>
      <protection locked="0"/>
    </xf>
    <xf numFmtId="43" fontId="2" fillId="3" borderId="4" xfId="1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wrapText="1"/>
    </xf>
    <xf numFmtId="0" fontId="8" fillId="2" borderId="19" xfId="0" applyFont="1" applyFill="1" applyBorder="1" applyProtection="1"/>
    <xf numFmtId="0" fontId="8" fillId="2" borderId="20" xfId="0" applyFont="1" applyFill="1" applyBorder="1" applyProtection="1"/>
  </cellXfs>
  <cellStyles count="9">
    <cellStyle name="Comma" xfId="1" builtinId="3"/>
    <cellStyle name="Comma 2" xfId="2"/>
    <cellStyle name="Comma 3" xfId="3"/>
    <cellStyle name="ep" xfId="4"/>
    <cellStyle name="MAHESH" xfId="5"/>
    <cellStyle name="Normal" xfId="0" builtinId="0"/>
    <cellStyle name="Normal 2" xfId="6"/>
    <cellStyle name="Normal 3" xfId="7"/>
    <cellStyle name="Percent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TOP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EXCEL\DATA_98\JUN_98\DIS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ynette\lynette\My%20Documents\Excel\Monthly-2000\MAR00W.XLK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MSOFFICE\EXCEL\SAM\LG03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ONLYDAP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MSOFFICE\EXCEL\SAM\SALESC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DATA\LG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2\c\SHITAL\LABGAR\MSOFFICE\EXCEL\SAM\LG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.INCOME%20TAX\08.A.Y.%202012-2013\JTPL\Jaydeep_Tubes_Pvt._Ltd.11-12_150912_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OP20"/>
    </sheetNames>
    <definedNames>
      <definedName name="ActivateTop20Help"/>
      <definedName name="displaycreate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isc. Master"/>
      <sheetName val="DISTB"/>
    </sheetNames>
    <definedNames>
      <definedName name="adddisttown"/>
    </defined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anel Code"/>
      <sheetName val="DBT"/>
      <sheetName val="DBTN"/>
      <sheetName val="FFE"/>
      <sheetName val="D&amp;R(D)"/>
      <sheetName val="wdho"/>
      <sheetName val="SEC"/>
      <sheetName val="NEWSEC"/>
      <sheetName val="DLRCLS"/>
      <sheetName val="DCPIV"/>
      <sheetName val="DLRCLS P"/>
      <sheetName val="Control Centre"/>
      <sheetName val="Display &amp; Redist."/>
      <sheetName val="Help"/>
      <sheetName val="Dealer Master"/>
      <sheetName val="Item Master"/>
      <sheetName val="Distribution Master"/>
      <sheetName val="T Dealer Master"/>
      <sheetName val="Target Master"/>
      <sheetName val="Active Parameters"/>
      <sheetName val="Misc. Master"/>
      <sheetName val="Offtakes parameters"/>
      <sheetName val="Offtakes Item Master"/>
      <sheetName val="Offtakes Shop Master"/>
      <sheetName val="Panel Parameters"/>
      <sheetName val="Panel Cat Master"/>
      <sheetName val="Panel Item Master"/>
      <sheetName val="Distribution Code"/>
      <sheetName val="Top20 Code"/>
      <sheetName val="Source"/>
      <sheetName val="Utility"/>
      <sheetName val="cls"/>
      <sheetName val="DBTWN"/>
      <sheetName val="SECONDARY"/>
      <sheetName val="Cr-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">
          <cell r="A3" t="str">
            <v>UD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isc. Master"/>
      <sheetName val="LG03X"/>
    </sheetNames>
    <definedNames>
      <definedName name="console"/>
      <definedName name="ReadySSDataEntry"/>
      <definedName name="test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NLYDAPW"/>
    </sheetNames>
    <definedNames>
      <definedName name="disthelp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rimary Data"/>
      <sheetName val="Secondary Data"/>
    </sheetNames>
    <sheetDataSet>
      <sheetData sheetId="0" refreshError="1"/>
      <sheetData sheetId="1" refreshError="1">
        <row r="2">
          <cell r="A2" t="str">
            <v>CH01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isc. Master"/>
      <sheetName val="LG03"/>
    </sheetNames>
    <definedNames>
      <definedName name="help"/>
    </defined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G02"/>
    </sheetNames>
    <definedNames>
      <definedName name="ReadyPSDataEntry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Property Sold"/>
      <sheetName val="Computation"/>
      <sheetName val="Balance Sheet"/>
      <sheetName val="Trading &amp; Mfg."/>
      <sheetName val="Profit  &amp; loss accounts"/>
      <sheetName val="approp account"/>
      <sheetName val="Schedules"/>
      <sheetName val="SCH-C DEP  Company"/>
      <sheetName val="Sch -F B Sheet"/>
      <sheetName val="Form 3CA"/>
      <sheetName val="Form 3CD"/>
      <sheetName val="Ann."/>
      <sheetName val="DEP I.T. Annex A"/>
      <sheetName val="Annex B"/>
      <sheetName val="Annex C"/>
      <sheetName val="Annex D"/>
      <sheetName val="Annex E"/>
      <sheetName val="Annex F"/>
      <sheetName val="Annex G"/>
      <sheetName val="Annex H"/>
      <sheetName val="Notes of Accoun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0">
          <cell r="D50">
            <v>1326945.9999145204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4">
          <cell r="H34">
            <v>1334002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88"/>
  <sheetViews>
    <sheetView tabSelected="1" topLeftCell="A4" zoomScaleSheetLayoutView="100" workbookViewId="0">
      <selection activeCell="F19" sqref="F19"/>
    </sheetView>
  </sheetViews>
  <sheetFormatPr defaultColWidth="10.5703125" defaultRowHeight="16.5" customHeight="1"/>
  <cols>
    <col min="1" max="1" width="4.7109375" style="1" customWidth="1"/>
    <col min="2" max="2" width="10.140625" style="1" customWidth="1"/>
    <col min="3" max="3" width="21" style="1" bestFit="1" customWidth="1"/>
    <col min="4" max="4" width="13.140625" style="1" bestFit="1" customWidth="1"/>
    <col min="5" max="5" width="13.140625" style="1" customWidth="1"/>
    <col min="6" max="6" width="14.28515625" style="1" bestFit="1" customWidth="1"/>
    <col min="7" max="7" width="14" style="1" bestFit="1" customWidth="1"/>
    <col min="8" max="10" width="10.5703125" style="1"/>
    <col min="11" max="11" width="10.5703125" style="36"/>
    <col min="12" max="12" width="8.5703125" style="36" customWidth="1"/>
    <col min="13" max="13" width="10.5703125" style="36"/>
    <col min="14" max="14" width="15.85546875" style="36" customWidth="1"/>
    <col min="15" max="15" width="8.140625" style="36" customWidth="1"/>
    <col min="16" max="16" width="10.5703125" style="36"/>
    <col min="17" max="16384" width="10.5703125" style="1"/>
  </cols>
  <sheetData>
    <row r="2" spans="1:16" ht="16.5" customHeight="1">
      <c r="B2" s="42" t="s">
        <v>64</v>
      </c>
      <c r="C2" s="43"/>
      <c r="D2" s="43"/>
      <c r="E2" s="43"/>
      <c r="F2" s="43"/>
      <c r="G2" s="44"/>
    </row>
    <row r="3" spans="1:16" ht="16.5" customHeight="1">
      <c r="B3" s="45" t="s">
        <v>51</v>
      </c>
      <c r="C3" s="46"/>
      <c r="D3" s="46"/>
      <c r="E3" s="46"/>
      <c r="F3" s="46"/>
      <c r="G3" s="47"/>
    </row>
    <row r="4" spans="1:16" ht="16.5" customHeight="1">
      <c r="B4" s="45" t="s">
        <v>50</v>
      </c>
      <c r="C4" s="46"/>
      <c r="D4" s="46"/>
      <c r="E4" s="46"/>
      <c r="F4" s="46"/>
      <c r="G4" s="47"/>
    </row>
    <row r="5" spans="1:16" ht="16.5" customHeight="1">
      <c r="B5" s="2"/>
      <c r="C5" s="3"/>
      <c r="D5" s="3"/>
      <c r="E5" s="3"/>
      <c r="F5" s="3"/>
      <c r="G5" s="4"/>
    </row>
    <row r="6" spans="1:16" ht="34.5" customHeight="1" thickBot="1">
      <c r="B6" s="27" t="s">
        <v>9</v>
      </c>
      <c r="C6" s="28" t="s">
        <v>10</v>
      </c>
      <c r="D6" s="28" t="s">
        <v>11</v>
      </c>
      <c r="E6" s="28" t="s">
        <v>17</v>
      </c>
      <c r="F6" s="28" t="s">
        <v>45</v>
      </c>
      <c r="G6" s="28" t="s">
        <v>46</v>
      </c>
      <c r="M6" s="48" t="s">
        <v>5</v>
      </c>
      <c r="N6" s="48" t="s">
        <v>6</v>
      </c>
    </row>
    <row r="7" spans="1:16" ht="16.5" customHeight="1" thickTop="1">
      <c r="B7" s="5">
        <v>1</v>
      </c>
      <c r="C7" s="6" t="s">
        <v>3</v>
      </c>
      <c r="D7" s="7" t="s">
        <v>38</v>
      </c>
      <c r="E7" s="18">
        <f t="shared" ref="E7:E16" si="0">IF(D7&gt;0,VLOOKUP(D7,$M$6:$N$50,2,$N$6:$N$50),0)</f>
        <v>426</v>
      </c>
      <c r="F7" s="8">
        <v>586555</v>
      </c>
      <c r="G7" s="21">
        <f t="shared" ref="G7:G9" si="1">+ROUND(IF(E7&gt;0,F7*$E$19/E7,0),0.5)</f>
        <v>1080858</v>
      </c>
      <c r="M7" s="49" t="s">
        <v>18</v>
      </c>
      <c r="N7" s="49">
        <v>100</v>
      </c>
    </row>
    <row r="8" spans="1:16" ht="16.5" customHeight="1">
      <c r="B8" s="9">
        <v>2</v>
      </c>
      <c r="C8" s="10" t="s">
        <v>8</v>
      </c>
      <c r="D8" s="11" t="s">
        <v>39</v>
      </c>
      <c r="E8" s="19">
        <f t="shared" si="0"/>
        <v>447</v>
      </c>
      <c r="F8" s="12">
        <v>180000</v>
      </c>
      <c r="G8" s="22">
        <f t="shared" si="1"/>
        <v>316107</v>
      </c>
      <c r="M8" s="49" t="s">
        <v>19</v>
      </c>
      <c r="N8" s="49">
        <v>109</v>
      </c>
    </row>
    <row r="9" spans="1:16" s="13" customFormat="1" ht="16.5" customHeight="1">
      <c r="A9" s="1"/>
      <c r="B9" s="9">
        <v>3</v>
      </c>
      <c r="C9" s="10" t="s">
        <v>8</v>
      </c>
      <c r="D9" s="11" t="s">
        <v>40</v>
      </c>
      <c r="E9" s="19">
        <f t="shared" si="0"/>
        <v>463</v>
      </c>
      <c r="F9" s="11">
        <v>145000</v>
      </c>
      <c r="G9" s="22">
        <f t="shared" si="1"/>
        <v>245842</v>
      </c>
      <c r="K9" s="37"/>
      <c r="L9" s="37"/>
      <c r="M9" s="49" t="s">
        <v>20</v>
      </c>
      <c r="N9" s="49">
        <v>116</v>
      </c>
      <c r="O9" s="37"/>
      <c r="P9" s="37"/>
    </row>
    <row r="10" spans="1:16" s="13" customFormat="1" ht="16.5" customHeight="1">
      <c r="A10" s="1"/>
      <c r="B10" s="9">
        <v>4</v>
      </c>
      <c r="C10" s="10" t="s">
        <v>8</v>
      </c>
      <c r="D10" s="11"/>
      <c r="E10" s="19">
        <f t="shared" si="0"/>
        <v>0</v>
      </c>
      <c r="F10" s="11"/>
      <c r="G10" s="22">
        <f>+ROUND(IF(E10&gt;0,F10*$E$19/E10,0),0.5)</f>
        <v>0</v>
      </c>
      <c r="K10" s="37"/>
      <c r="L10" s="37"/>
      <c r="M10" s="49" t="s">
        <v>21</v>
      </c>
      <c r="N10" s="49">
        <v>125</v>
      </c>
      <c r="O10" s="37"/>
      <c r="P10" s="37"/>
    </row>
    <row r="11" spans="1:16" s="13" customFormat="1" ht="16.5" customHeight="1">
      <c r="A11" s="1"/>
      <c r="B11" s="9">
        <v>5</v>
      </c>
      <c r="C11" s="10" t="s">
        <v>8</v>
      </c>
      <c r="D11" s="11"/>
      <c r="E11" s="19">
        <f t="shared" si="0"/>
        <v>0</v>
      </c>
      <c r="F11" s="11"/>
      <c r="G11" s="22">
        <f t="shared" ref="G11:G16" si="2">+ROUND(IF(E11&gt;0,F11*$E$19/E11,0),0.5)</f>
        <v>0</v>
      </c>
      <c r="K11" s="37"/>
      <c r="L11" s="37"/>
      <c r="M11" s="49" t="s">
        <v>22</v>
      </c>
      <c r="N11" s="49">
        <v>133</v>
      </c>
      <c r="O11" s="37"/>
      <c r="P11" s="37"/>
    </row>
    <row r="12" spans="1:16" s="13" customFormat="1" ht="16.5" customHeight="1">
      <c r="A12" s="1"/>
      <c r="B12" s="9">
        <v>6</v>
      </c>
      <c r="C12" s="10" t="s">
        <v>8</v>
      </c>
      <c r="D12" s="11"/>
      <c r="E12" s="19">
        <f t="shared" si="0"/>
        <v>0</v>
      </c>
      <c r="F12" s="11"/>
      <c r="G12" s="22">
        <f t="shared" si="2"/>
        <v>0</v>
      </c>
      <c r="K12" s="37"/>
      <c r="L12" s="37"/>
      <c r="M12" s="49" t="s">
        <v>23</v>
      </c>
      <c r="N12" s="49">
        <v>140</v>
      </c>
      <c r="O12" s="37"/>
      <c r="P12" s="37"/>
    </row>
    <row r="13" spans="1:16" s="13" customFormat="1" ht="16.5" customHeight="1">
      <c r="A13" s="1"/>
      <c r="B13" s="9">
        <v>7</v>
      </c>
      <c r="C13" s="10" t="s">
        <v>8</v>
      </c>
      <c r="D13" s="11"/>
      <c r="E13" s="19">
        <f t="shared" si="0"/>
        <v>0</v>
      </c>
      <c r="F13" s="11"/>
      <c r="G13" s="22">
        <f t="shared" si="2"/>
        <v>0</v>
      </c>
      <c r="K13" s="37"/>
      <c r="L13" s="37"/>
      <c r="M13" s="49" t="s">
        <v>24</v>
      </c>
      <c r="N13" s="49">
        <v>150</v>
      </c>
      <c r="O13" s="37"/>
      <c r="P13" s="37"/>
    </row>
    <row r="14" spans="1:16" s="13" customFormat="1" ht="16.5" customHeight="1">
      <c r="A14" s="1"/>
      <c r="B14" s="9">
        <v>8</v>
      </c>
      <c r="C14" s="10" t="s">
        <v>8</v>
      </c>
      <c r="D14" s="11"/>
      <c r="E14" s="19">
        <f t="shared" si="0"/>
        <v>0</v>
      </c>
      <c r="F14" s="11"/>
      <c r="G14" s="22">
        <f t="shared" si="2"/>
        <v>0</v>
      </c>
      <c r="K14" s="37"/>
      <c r="L14" s="37"/>
      <c r="M14" s="49" t="s">
        <v>25</v>
      </c>
      <c r="N14" s="49">
        <v>161</v>
      </c>
      <c r="O14" s="37"/>
      <c r="P14" s="37"/>
    </row>
    <row r="15" spans="1:16" s="13" customFormat="1" ht="16.5" customHeight="1">
      <c r="A15" s="1"/>
      <c r="B15" s="9">
        <v>9</v>
      </c>
      <c r="C15" s="10" t="s">
        <v>8</v>
      </c>
      <c r="D15" s="11"/>
      <c r="E15" s="19">
        <f t="shared" si="0"/>
        <v>0</v>
      </c>
      <c r="F15" s="11"/>
      <c r="G15" s="22">
        <f t="shared" si="2"/>
        <v>0</v>
      </c>
      <c r="K15" s="37"/>
      <c r="L15" s="37"/>
      <c r="M15" s="49" t="s">
        <v>26</v>
      </c>
      <c r="N15" s="49">
        <v>172</v>
      </c>
      <c r="O15" s="37"/>
      <c r="P15" s="37"/>
    </row>
    <row r="16" spans="1:16" s="13" customFormat="1" ht="16.5" customHeight="1">
      <c r="A16" s="1"/>
      <c r="B16" s="14">
        <v>10</v>
      </c>
      <c r="C16" s="15" t="s">
        <v>8</v>
      </c>
      <c r="D16" s="16"/>
      <c r="E16" s="20">
        <f t="shared" si="0"/>
        <v>0</v>
      </c>
      <c r="F16" s="16"/>
      <c r="G16" s="23">
        <f t="shared" si="2"/>
        <v>0</v>
      </c>
      <c r="K16" s="37"/>
      <c r="L16" s="37"/>
      <c r="M16" s="49" t="s">
        <v>27</v>
      </c>
      <c r="N16" s="49">
        <v>182</v>
      </c>
      <c r="O16" s="37"/>
      <c r="P16" s="37"/>
    </row>
    <row r="17" spans="1:16" s="13" customFormat="1" ht="16.5" customHeight="1" thickBot="1">
      <c r="A17" s="1"/>
      <c r="B17" s="24" t="s">
        <v>13</v>
      </c>
      <c r="C17" s="29" t="s">
        <v>12</v>
      </c>
      <c r="D17" s="24"/>
      <c r="E17" s="24"/>
      <c r="F17" s="24">
        <f>SUM(F7:F16)</f>
        <v>911555</v>
      </c>
      <c r="G17" s="24">
        <f>SUM(G7:G16)</f>
        <v>1642807</v>
      </c>
      <c r="K17" s="37"/>
      <c r="L17" s="37"/>
      <c r="M17" s="49" t="s">
        <v>28</v>
      </c>
      <c r="N17" s="49">
        <v>199</v>
      </c>
      <c r="O17" s="37"/>
      <c r="P17" s="37"/>
    </row>
    <row r="18" spans="1:16" s="13" customFormat="1" ht="16.5" customHeight="1" thickTop="1">
      <c r="A18" s="1"/>
      <c r="B18" s="1"/>
      <c r="C18" s="1"/>
      <c r="K18" s="37"/>
      <c r="L18" s="37"/>
      <c r="M18" s="49" t="s">
        <v>29</v>
      </c>
      <c r="N18" s="49">
        <v>223</v>
      </c>
      <c r="O18" s="37"/>
      <c r="P18" s="37"/>
    </row>
    <row r="19" spans="1:16" s="13" customFormat="1" ht="16.5" customHeight="1" thickBot="1">
      <c r="A19" s="1"/>
      <c r="B19" s="26" t="s">
        <v>14</v>
      </c>
      <c r="C19" s="30" t="s">
        <v>15</v>
      </c>
      <c r="D19" s="17" t="s">
        <v>44</v>
      </c>
      <c r="E19" s="25">
        <f>VLOOKUP(D19,$M$6:$N$38,2,$J$6:$J451)</f>
        <v>785</v>
      </c>
      <c r="F19" s="17">
        <v>1800000</v>
      </c>
      <c r="G19" s="26">
        <f>+F19</f>
        <v>1800000</v>
      </c>
      <c r="K19" s="37"/>
      <c r="L19" s="37"/>
      <c r="M19" s="49" t="s">
        <v>30</v>
      </c>
      <c r="N19" s="49">
        <v>244</v>
      </c>
      <c r="O19" s="37"/>
      <c r="P19" s="37"/>
    </row>
    <row r="20" spans="1:16" s="13" customFormat="1" ht="16.5" customHeight="1" thickTop="1">
      <c r="A20" s="1"/>
      <c r="B20" s="1"/>
      <c r="C20" s="1"/>
      <c r="K20" s="37"/>
      <c r="L20" s="37"/>
      <c r="M20" s="49" t="s">
        <v>31</v>
      </c>
      <c r="N20" s="49">
        <v>259</v>
      </c>
      <c r="O20" s="37"/>
      <c r="P20" s="37"/>
    </row>
    <row r="21" spans="1:16" s="13" customFormat="1" ht="16.5" customHeight="1" thickBot="1">
      <c r="A21" s="1"/>
      <c r="B21" s="26" t="s">
        <v>47</v>
      </c>
      <c r="C21" s="30" t="s">
        <v>48</v>
      </c>
      <c r="D21" s="26"/>
      <c r="E21" s="26"/>
      <c r="F21" s="26">
        <f>+F19-F17</f>
        <v>888445</v>
      </c>
      <c r="G21" s="26">
        <f>+G19-G17</f>
        <v>157193</v>
      </c>
      <c r="K21" s="37"/>
      <c r="L21" s="37"/>
      <c r="M21" s="49" t="s">
        <v>32</v>
      </c>
      <c r="N21" s="49">
        <v>281</v>
      </c>
      <c r="O21" s="37"/>
      <c r="P21" s="37"/>
    </row>
    <row r="22" spans="1:16" s="13" customFormat="1" ht="33" customHeight="1" thickTop="1">
      <c r="A22" s="1"/>
      <c r="B22" s="31"/>
      <c r="C22" s="32"/>
      <c r="D22" s="33"/>
      <c r="E22" s="34"/>
      <c r="F22" s="35" t="s">
        <v>16</v>
      </c>
      <c r="G22" s="35" t="s">
        <v>49</v>
      </c>
      <c r="K22" s="37"/>
      <c r="L22" s="37"/>
      <c r="M22" s="49" t="s">
        <v>33</v>
      </c>
      <c r="N22" s="49">
        <v>305</v>
      </c>
      <c r="O22" s="37"/>
      <c r="P22" s="37"/>
    </row>
    <row r="23" spans="1:16" s="13" customFormat="1" ht="16.5" customHeight="1">
      <c r="A23" s="1"/>
      <c r="B23" s="1"/>
      <c r="C23" s="1"/>
      <c r="K23" s="37"/>
      <c r="L23" s="37"/>
      <c r="M23" s="49" t="s">
        <v>34</v>
      </c>
      <c r="N23" s="49">
        <v>331</v>
      </c>
      <c r="O23" s="37"/>
      <c r="P23" s="37"/>
    </row>
    <row r="24" spans="1:16" s="13" customFormat="1" ht="16.5" customHeight="1">
      <c r="A24" s="1"/>
      <c r="B24" s="1"/>
      <c r="C24" s="1"/>
      <c r="K24" s="37"/>
      <c r="L24" s="37"/>
      <c r="M24" s="49" t="s">
        <v>35</v>
      </c>
      <c r="N24" s="49">
        <v>351</v>
      </c>
      <c r="O24" s="37"/>
      <c r="P24" s="37"/>
    </row>
    <row r="25" spans="1:16" s="13" customFormat="1" ht="16.5" customHeight="1">
      <c r="A25" s="1"/>
      <c r="B25" s="1"/>
      <c r="C25" s="1"/>
      <c r="K25" s="37"/>
      <c r="L25" s="37"/>
      <c r="M25" s="49" t="s">
        <v>36</v>
      </c>
      <c r="N25" s="49">
        <v>389</v>
      </c>
      <c r="O25" s="37"/>
      <c r="P25" s="37"/>
    </row>
    <row r="26" spans="1:16" s="13" customFormat="1" ht="16.5" customHeight="1">
      <c r="A26" s="1"/>
      <c r="B26" s="1"/>
      <c r="C26" s="1"/>
      <c r="K26" s="37"/>
      <c r="L26" s="37"/>
      <c r="M26" s="49" t="s">
        <v>37</v>
      </c>
      <c r="N26" s="49">
        <v>406</v>
      </c>
      <c r="O26" s="37"/>
      <c r="P26" s="37"/>
    </row>
    <row r="27" spans="1:16" s="13" customFormat="1" ht="16.5" customHeight="1">
      <c r="A27" s="1"/>
      <c r="B27" s="1"/>
      <c r="C27" s="1"/>
      <c r="K27" s="37"/>
      <c r="L27" s="37"/>
      <c r="M27" s="49" t="s">
        <v>38</v>
      </c>
      <c r="N27" s="49">
        <v>426</v>
      </c>
      <c r="O27" s="37"/>
      <c r="P27" s="37"/>
    </row>
    <row r="28" spans="1:16" s="13" customFormat="1" ht="16.5" customHeight="1">
      <c r="A28" s="1"/>
      <c r="B28" s="1"/>
      <c r="C28" s="1"/>
      <c r="K28" s="37"/>
      <c r="L28" s="37"/>
      <c r="M28" s="49" t="s">
        <v>39</v>
      </c>
      <c r="N28" s="49">
        <v>447</v>
      </c>
      <c r="O28" s="37"/>
      <c r="P28" s="37"/>
    </row>
    <row r="29" spans="1:16" s="13" customFormat="1" ht="16.5" customHeight="1">
      <c r="A29" s="1"/>
      <c r="B29" s="1"/>
      <c r="C29" s="1"/>
      <c r="K29" s="41"/>
      <c r="L29" s="37"/>
      <c r="M29" s="49" t="s">
        <v>40</v>
      </c>
      <c r="N29" s="49">
        <v>463</v>
      </c>
      <c r="O29" s="37"/>
      <c r="P29" s="37"/>
    </row>
    <row r="30" spans="1:16" s="13" customFormat="1" ht="16.5" customHeight="1">
      <c r="A30" s="1"/>
      <c r="B30" s="1"/>
      <c r="C30" s="1"/>
      <c r="K30" s="41"/>
      <c r="L30" s="37"/>
      <c r="M30" s="49" t="s">
        <v>0</v>
      </c>
      <c r="N30" s="49">
        <v>480</v>
      </c>
      <c r="O30" s="37"/>
      <c r="P30" s="37"/>
    </row>
    <row r="31" spans="1:16" s="13" customFormat="1" ht="16.5" customHeight="1">
      <c r="A31" s="1"/>
      <c r="B31" s="1"/>
      <c r="C31" s="1"/>
      <c r="K31" s="41"/>
      <c r="L31" s="37"/>
      <c r="M31" s="49" t="s">
        <v>1</v>
      </c>
      <c r="N31" s="49">
        <v>497</v>
      </c>
      <c r="O31" s="37"/>
      <c r="P31" s="37"/>
    </row>
    <row r="32" spans="1:16" s="13" customFormat="1" ht="16.5" customHeight="1">
      <c r="A32" s="1"/>
      <c r="B32" s="1"/>
      <c r="C32" s="1"/>
      <c r="K32" s="41"/>
      <c r="L32" s="37"/>
      <c r="M32" s="49" t="s">
        <v>2</v>
      </c>
      <c r="N32" s="49">
        <v>519</v>
      </c>
      <c r="O32" s="37"/>
      <c r="P32" s="37"/>
    </row>
    <row r="33" spans="1:16" s="13" customFormat="1" ht="16.5" customHeight="1">
      <c r="A33" s="1"/>
      <c r="B33" s="1"/>
      <c r="C33" s="1"/>
      <c r="K33" s="41"/>
      <c r="L33" s="37"/>
      <c r="M33" s="49" t="s">
        <v>4</v>
      </c>
      <c r="N33" s="49">
        <v>551</v>
      </c>
      <c r="O33" s="37"/>
      <c r="P33" s="37"/>
    </row>
    <row r="34" spans="1:16" s="13" customFormat="1" ht="16.5" customHeight="1">
      <c r="A34" s="1"/>
      <c r="B34" s="1"/>
      <c r="C34" s="1"/>
      <c r="K34" s="41"/>
      <c r="L34" s="37"/>
      <c r="M34" s="49" t="s">
        <v>41</v>
      </c>
      <c r="N34" s="49">
        <v>582</v>
      </c>
      <c r="O34" s="37"/>
      <c r="P34" s="37"/>
    </row>
    <row r="35" spans="1:16" s="13" customFormat="1" ht="16.5" customHeight="1">
      <c r="A35" s="1"/>
      <c r="B35" s="1"/>
      <c r="C35" s="1"/>
      <c r="K35" s="41"/>
      <c r="L35" s="37"/>
      <c r="M35" s="49" t="s">
        <v>42</v>
      </c>
      <c r="N35" s="49">
        <v>632</v>
      </c>
      <c r="O35" s="37"/>
      <c r="P35" s="37"/>
    </row>
    <row r="36" spans="1:16" s="13" customFormat="1" ht="16.5" customHeight="1">
      <c r="A36" s="1"/>
      <c r="B36" s="1"/>
      <c r="C36" s="1"/>
      <c r="K36" s="41"/>
      <c r="L36" s="37"/>
      <c r="M36" s="49" t="s">
        <v>43</v>
      </c>
      <c r="N36" s="49">
        <v>711</v>
      </c>
      <c r="O36" s="37"/>
      <c r="P36" s="37"/>
    </row>
    <row r="37" spans="1:16" s="13" customFormat="1" ht="16.5" customHeight="1">
      <c r="A37" s="1"/>
      <c r="B37" s="1"/>
      <c r="K37" s="41"/>
      <c r="L37" s="37"/>
      <c r="M37" s="49" t="s">
        <v>44</v>
      </c>
      <c r="N37" s="49">
        <v>785</v>
      </c>
      <c r="O37" s="37"/>
      <c r="P37" s="37"/>
    </row>
    <row r="38" spans="1:16" s="13" customFormat="1" ht="16.5" customHeight="1">
      <c r="A38" s="1"/>
      <c r="B38" s="1"/>
      <c r="K38" s="41"/>
      <c r="L38" s="37"/>
      <c r="M38" s="50" t="s">
        <v>7</v>
      </c>
      <c r="N38" s="50">
        <v>852</v>
      </c>
      <c r="O38" s="41"/>
      <c r="P38" s="37"/>
    </row>
    <row r="39" spans="1:16" s="13" customFormat="1" ht="16.5" customHeight="1">
      <c r="A39" s="1"/>
      <c r="B39" s="1"/>
      <c r="K39" s="37"/>
      <c r="L39" s="37"/>
      <c r="M39" s="38" t="s">
        <v>52</v>
      </c>
      <c r="N39" s="39"/>
      <c r="O39" s="37"/>
      <c r="P39" s="37"/>
    </row>
    <row r="40" spans="1:16" s="13" customFormat="1" ht="16.5" customHeight="1">
      <c r="A40" s="1"/>
      <c r="B40" s="1"/>
      <c r="E40" s="1"/>
      <c r="F40" s="1"/>
      <c r="K40" s="37"/>
      <c r="L40" s="37"/>
      <c r="M40" s="38" t="s">
        <v>53</v>
      </c>
      <c r="N40" s="39"/>
      <c r="O40" s="37"/>
      <c r="P40" s="37"/>
    </row>
    <row r="41" spans="1:16" ht="16.5" customHeight="1">
      <c r="M41" s="38" t="s">
        <v>54</v>
      </c>
      <c r="N41" s="40"/>
    </row>
    <row r="42" spans="1:16" ht="16.5" customHeight="1">
      <c r="M42" s="38" t="s">
        <v>55</v>
      </c>
      <c r="N42" s="40"/>
    </row>
    <row r="43" spans="1:16" ht="16.5" customHeight="1">
      <c r="M43" s="38" t="s">
        <v>56</v>
      </c>
      <c r="N43" s="40"/>
    </row>
    <row r="44" spans="1:16" ht="16.5" customHeight="1">
      <c r="M44" s="38" t="s">
        <v>57</v>
      </c>
      <c r="N44" s="40"/>
    </row>
    <row r="45" spans="1:16" ht="16.5" customHeight="1">
      <c r="M45" s="38" t="s">
        <v>58</v>
      </c>
      <c r="N45" s="40"/>
    </row>
    <row r="46" spans="1:16" ht="16.5" customHeight="1">
      <c r="M46" s="38" t="s">
        <v>59</v>
      </c>
      <c r="N46" s="40"/>
    </row>
    <row r="47" spans="1:16" ht="16.5" customHeight="1">
      <c r="M47" s="38" t="s">
        <v>60</v>
      </c>
      <c r="N47" s="40"/>
    </row>
    <row r="48" spans="1:16" ht="16.5" customHeight="1">
      <c r="M48" s="38" t="s">
        <v>61</v>
      </c>
      <c r="N48" s="40"/>
    </row>
    <row r="49" spans="1:16" ht="16.5" customHeight="1">
      <c r="M49" s="38" t="s">
        <v>62</v>
      </c>
      <c r="N49" s="40"/>
    </row>
    <row r="50" spans="1:16" ht="16.5" customHeight="1">
      <c r="M50" s="38" t="s">
        <v>63</v>
      </c>
      <c r="N50" s="40"/>
    </row>
    <row r="52" spans="1:16" ht="16.5" customHeight="1">
      <c r="E52" s="13"/>
      <c r="F52" s="13"/>
    </row>
    <row r="53" spans="1:16" s="13" customFormat="1" ht="16.5" customHeight="1">
      <c r="A53" s="1"/>
      <c r="B53" s="1"/>
      <c r="K53" s="37"/>
      <c r="L53" s="37"/>
      <c r="M53" s="37"/>
      <c r="N53" s="37"/>
      <c r="O53" s="37"/>
      <c r="P53" s="37"/>
    </row>
    <row r="54" spans="1:16" s="13" customFormat="1" ht="16.5" customHeight="1">
      <c r="A54" s="1"/>
      <c r="B54" s="1"/>
      <c r="K54" s="37"/>
      <c r="L54" s="37"/>
      <c r="M54" s="37"/>
      <c r="N54" s="37"/>
      <c r="O54" s="37"/>
      <c r="P54" s="37"/>
    </row>
    <row r="55" spans="1:16" s="13" customFormat="1" ht="16.5" customHeight="1">
      <c r="A55" s="1"/>
      <c r="B55" s="1"/>
      <c r="E55" s="1"/>
      <c r="F55" s="1"/>
      <c r="K55" s="37"/>
      <c r="L55" s="37"/>
      <c r="M55" s="37"/>
      <c r="N55" s="37"/>
      <c r="O55" s="37"/>
      <c r="P55" s="37"/>
    </row>
    <row r="57" spans="1:16" ht="16.5" customHeight="1">
      <c r="E57" s="13"/>
      <c r="F57" s="13"/>
    </row>
    <row r="58" spans="1:16" s="13" customFormat="1" ht="16.5" customHeight="1">
      <c r="A58" s="1"/>
      <c r="B58" s="1"/>
      <c r="K58" s="37"/>
      <c r="L58" s="37"/>
      <c r="M58" s="37"/>
      <c r="N58" s="37"/>
      <c r="O58" s="37"/>
      <c r="P58" s="37"/>
    </row>
    <row r="59" spans="1:16" s="13" customFormat="1" ht="16.5" customHeight="1">
      <c r="A59" s="1"/>
      <c r="B59" s="1"/>
      <c r="K59" s="37"/>
      <c r="L59" s="37"/>
      <c r="M59" s="37"/>
      <c r="N59" s="37"/>
      <c r="O59" s="37"/>
      <c r="P59" s="37"/>
    </row>
    <row r="60" spans="1:16" s="13" customFormat="1" ht="16.5" customHeight="1">
      <c r="A60" s="1"/>
      <c r="B60" s="1"/>
      <c r="K60" s="37"/>
      <c r="L60" s="37"/>
      <c r="M60" s="37"/>
      <c r="N60" s="37"/>
      <c r="O60" s="37"/>
      <c r="P60" s="37"/>
    </row>
    <row r="61" spans="1:16" s="13" customFormat="1" ht="16.5" customHeight="1">
      <c r="A61" s="1"/>
      <c r="B61" s="1"/>
      <c r="K61" s="37"/>
      <c r="L61" s="37"/>
      <c r="M61" s="37"/>
      <c r="N61" s="37"/>
      <c r="O61" s="37"/>
      <c r="P61" s="37"/>
    </row>
    <row r="62" spans="1:16" s="13" customFormat="1" ht="16.5" customHeight="1">
      <c r="A62" s="1"/>
      <c r="B62" s="1"/>
      <c r="K62" s="37"/>
      <c r="L62" s="37"/>
      <c r="M62" s="37"/>
      <c r="N62" s="37"/>
      <c r="O62" s="37"/>
      <c r="P62" s="37"/>
    </row>
    <row r="63" spans="1:16" s="13" customFormat="1" ht="16.5" customHeight="1">
      <c r="A63" s="1"/>
      <c r="B63" s="1"/>
      <c r="K63" s="37"/>
      <c r="L63" s="37"/>
      <c r="M63" s="37"/>
      <c r="N63" s="37"/>
      <c r="O63" s="37"/>
      <c r="P63" s="37"/>
    </row>
    <row r="64" spans="1:16" s="13" customFormat="1" ht="16.5" customHeight="1">
      <c r="A64" s="1"/>
      <c r="B64" s="1"/>
      <c r="K64" s="37"/>
      <c r="L64" s="37"/>
      <c r="M64" s="37"/>
      <c r="N64" s="37"/>
      <c r="O64" s="37"/>
      <c r="P64" s="37"/>
    </row>
    <row r="65" spans="1:16" s="13" customFormat="1" ht="16.5" customHeight="1">
      <c r="A65" s="1"/>
      <c r="B65" s="1"/>
      <c r="K65" s="37"/>
      <c r="L65" s="37"/>
      <c r="M65" s="37"/>
      <c r="N65" s="37"/>
      <c r="O65" s="37"/>
      <c r="P65" s="37"/>
    </row>
    <row r="66" spans="1:16" s="13" customFormat="1" ht="16.5" customHeight="1">
      <c r="A66" s="1"/>
      <c r="B66" s="1"/>
      <c r="K66" s="37"/>
      <c r="L66" s="37"/>
      <c r="M66" s="37"/>
      <c r="N66" s="37"/>
      <c r="O66" s="37"/>
      <c r="P66" s="37"/>
    </row>
    <row r="67" spans="1:16" s="13" customFormat="1" ht="16.5" customHeight="1">
      <c r="A67" s="1"/>
      <c r="B67" s="1"/>
      <c r="K67" s="37"/>
      <c r="L67" s="37"/>
      <c r="M67" s="37"/>
      <c r="N67" s="37"/>
      <c r="O67" s="37"/>
      <c r="P67" s="37"/>
    </row>
    <row r="68" spans="1:16" s="13" customFormat="1" ht="16.5" customHeight="1">
      <c r="A68" s="1"/>
      <c r="B68" s="1"/>
      <c r="K68" s="37"/>
      <c r="L68" s="37"/>
      <c r="M68" s="37"/>
      <c r="N68" s="37"/>
      <c r="O68" s="37"/>
      <c r="P68" s="37"/>
    </row>
    <row r="69" spans="1:16" s="13" customFormat="1" ht="16.5" customHeight="1">
      <c r="A69" s="1"/>
      <c r="B69" s="1"/>
      <c r="K69" s="37"/>
      <c r="L69" s="37"/>
      <c r="M69" s="37"/>
      <c r="N69" s="37"/>
      <c r="O69" s="37"/>
      <c r="P69" s="37"/>
    </row>
    <row r="70" spans="1:16" s="13" customFormat="1" ht="16.5" customHeight="1">
      <c r="A70" s="1"/>
      <c r="B70" s="1"/>
      <c r="C70" s="1"/>
      <c r="K70" s="37"/>
      <c r="L70" s="37"/>
      <c r="M70" s="37"/>
      <c r="N70" s="37"/>
      <c r="O70" s="37"/>
      <c r="P70" s="37"/>
    </row>
    <row r="71" spans="1:16" s="13" customFormat="1" ht="16.5" customHeight="1">
      <c r="A71" s="1"/>
      <c r="B71" s="1"/>
      <c r="C71" s="1"/>
      <c r="K71" s="37"/>
      <c r="L71" s="37"/>
      <c r="M71" s="37"/>
      <c r="N71" s="37"/>
      <c r="O71" s="37"/>
      <c r="P71" s="37"/>
    </row>
    <row r="72" spans="1:16" s="13" customFormat="1" ht="16.5" customHeight="1">
      <c r="A72" s="1"/>
      <c r="B72" s="1"/>
      <c r="C72" s="1"/>
      <c r="K72" s="37"/>
      <c r="L72" s="37"/>
      <c r="M72" s="37"/>
      <c r="N72" s="37"/>
      <c r="O72" s="37"/>
      <c r="P72" s="37"/>
    </row>
    <row r="73" spans="1:16" s="13" customFormat="1" ht="16.5" customHeight="1">
      <c r="A73" s="1"/>
      <c r="B73" s="1"/>
      <c r="C73" s="1"/>
      <c r="K73" s="37"/>
      <c r="L73" s="37"/>
      <c r="M73" s="37"/>
      <c r="N73" s="37"/>
      <c r="O73" s="37"/>
      <c r="P73" s="37"/>
    </row>
    <row r="74" spans="1:16" s="13" customFormat="1" ht="16.5" customHeight="1">
      <c r="A74" s="1"/>
      <c r="B74" s="1"/>
      <c r="C74" s="1"/>
      <c r="K74" s="37"/>
      <c r="L74" s="37"/>
      <c r="M74" s="37"/>
      <c r="N74" s="37"/>
      <c r="O74" s="37"/>
      <c r="P74" s="37"/>
    </row>
    <row r="75" spans="1:16" s="13" customFormat="1" ht="16.5" customHeight="1">
      <c r="A75" s="1"/>
      <c r="B75" s="1"/>
      <c r="C75" s="1"/>
      <c r="D75" s="1"/>
      <c r="E75" s="1"/>
      <c r="F75" s="1"/>
      <c r="K75" s="37"/>
      <c r="L75" s="37"/>
      <c r="M75" s="37"/>
      <c r="N75" s="37"/>
      <c r="O75" s="37"/>
      <c r="P75" s="37"/>
    </row>
    <row r="76" spans="1:16" ht="16.5" customHeight="1">
      <c r="D76" s="13"/>
      <c r="E76" s="13"/>
      <c r="F76" s="13"/>
    </row>
    <row r="77" spans="1:16" s="13" customFormat="1" ht="16.5" customHeight="1">
      <c r="A77" s="1"/>
      <c r="B77" s="1"/>
      <c r="C77" s="1"/>
      <c r="K77" s="37"/>
      <c r="L77" s="37"/>
      <c r="M77" s="37"/>
      <c r="N77" s="37"/>
      <c r="O77" s="37"/>
      <c r="P77" s="37"/>
    </row>
    <row r="78" spans="1:16" s="13" customFormat="1" ht="16.5" customHeight="1">
      <c r="A78" s="1"/>
      <c r="B78" s="1"/>
      <c r="C78" s="1"/>
      <c r="K78" s="37"/>
      <c r="L78" s="37"/>
      <c r="M78" s="37"/>
      <c r="N78" s="37"/>
      <c r="O78" s="37"/>
      <c r="P78" s="37"/>
    </row>
    <row r="79" spans="1:16" s="13" customFormat="1" ht="16.5" customHeight="1">
      <c r="A79" s="1"/>
      <c r="B79" s="1"/>
      <c r="C79" s="1"/>
      <c r="K79" s="37"/>
      <c r="L79" s="37"/>
      <c r="M79" s="37"/>
      <c r="N79" s="37"/>
      <c r="O79" s="37"/>
      <c r="P79" s="37"/>
    </row>
    <row r="80" spans="1:16" s="13" customFormat="1" ht="16.5" customHeight="1">
      <c r="A80" s="1"/>
      <c r="B80" s="1"/>
      <c r="C80" s="1"/>
      <c r="K80" s="37"/>
      <c r="L80" s="37"/>
      <c r="M80" s="37"/>
      <c r="N80" s="37"/>
      <c r="O80" s="37"/>
      <c r="P80" s="37"/>
    </row>
    <row r="81" spans="1:16" s="13" customFormat="1" ht="16.5" customHeight="1">
      <c r="A81" s="1"/>
      <c r="B81" s="1"/>
      <c r="C81" s="1"/>
      <c r="K81" s="37"/>
      <c r="L81" s="37"/>
      <c r="M81" s="37"/>
      <c r="N81" s="37"/>
      <c r="O81" s="37"/>
      <c r="P81" s="37"/>
    </row>
    <row r="82" spans="1:16" s="13" customFormat="1" ht="16.5" customHeight="1">
      <c r="A82" s="1"/>
      <c r="B82" s="1"/>
      <c r="C82" s="1"/>
      <c r="K82" s="37"/>
      <c r="L82" s="37"/>
      <c r="M82" s="37"/>
      <c r="N82" s="37"/>
      <c r="O82" s="37"/>
      <c r="P82" s="37"/>
    </row>
    <row r="83" spans="1:16" s="13" customFormat="1" ht="16.5" customHeight="1">
      <c r="A83" s="1"/>
      <c r="B83" s="1"/>
      <c r="C83" s="1"/>
      <c r="K83" s="37"/>
      <c r="L83" s="37"/>
      <c r="M83" s="37"/>
      <c r="N83" s="37"/>
      <c r="O83" s="37"/>
      <c r="P83" s="37"/>
    </row>
    <row r="84" spans="1:16" s="13" customFormat="1" ht="16.5" customHeight="1">
      <c r="A84" s="1"/>
      <c r="B84" s="1"/>
      <c r="C84" s="1"/>
      <c r="K84" s="37"/>
      <c r="L84" s="37"/>
      <c r="M84" s="37"/>
      <c r="N84" s="37"/>
      <c r="O84" s="37"/>
      <c r="P84" s="37"/>
    </row>
    <row r="85" spans="1:16" s="13" customFormat="1" ht="16.5" customHeight="1">
      <c r="A85" s="1"/>
      <c r="B85" s="1"/>
      <c r="C85" s="1"/>
      <c r="K85" s="37"/>
      <c r="L85" s="37"/>
      <c r="M85" s="37"/>
      <c r="N85" s="37"/>
      <c r="O85" s="37"/>
      <c r="P85" s="37"/>
    </row>
    <row r="86" spans="1:16" s="13" customFormat="1" ht="16.5" customHeight="1">
      <c r="A86" s="1"/>
      <c r="B86" s="1"/>
      <c r="C86" s="1"/>
      <c r="K86" s="37"/>
      <c r="L86" s="37"/>
      <c r="M86" s="37"/>
      <c r="N86" s="37"/>
      <c r="O86" s="37"/>
      <c r="P86" s="37"/>
    </row>
    <row r="87" spans="1:16" s="13" customFormat="1" ht="16.5" customHeight="1">
      <c r="A87" s="1"/>
      <c r="B87" s="1"/>
      <c r="C87" s="1"/>
      <c r="K87" s="37"/>
      <c r="L87" s="37"/>
      <c r="M87" s="37"/>
      <c r="N87" s="37"/>
      <c r="O87" s="37"/>
      <c r="P87" s="37"/>
    </row>
    <row r="88" spans="1:16" s="13" customFormat="1" ht="16.5" customHeight="1">
      <c r="A88" s="1"/>
      <c r="B88" s="1"/>
      <c r="C88" s="1"/>
      <c r="D88" s="1"/>
      <c r="E88" s="1"/>
      <c r="F88" s="1"/>
      <c r="K88" s="37"/>
      <c r="L88" s="37"/>
      <c r="M88" s="37"/>
      <c r="N88" s="37"/>
      <c r="O88" s="37"/>
      <c r="P88" s="37"/>
    </row>
  </sheetData>
  <sheetProtection password="C569" sheet="1" objects="1" scenarios="1" selectLockedCells="1"/>
  <mergeCells count="3">
    <mergeCell ref="B2:G2"/>
    <mergeCell ref="B4:G4"/>
    <mergeCell ref="B3:G3"/>
  </mergeCells>
  <dataValidations count="1">
    <dataValidation type="list" allowBlank="1" showInputMessage="1" showErrorMessage="1" sqref="D7:D16 D19">
      <formula1>$M$7:$M$38</formula1>
    </dataValidation>
  </dataValidations>
  <printOptions horizontalCentered="1"/>
  <pageMargins left="0.83" right="0.26" top="0.72" bottom="0.2" header="0.31" footer="0"/>
  <pageSetup paperSize="9" orientation="portrait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2013-03-24T06:43:20Z</dcterms:created>
  <dcterms:modified xsi:type="dcterms:W3CDTF">2013-03-26T12:41:44Z</dcterms:modified>
</cp:coreProperties>
</file>