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15255" windowHeight="5640"/>
  </bookViews>
  <sheets>
    <sheet name="Follow Step" sheetId="3" r:id="rId1"/>
    <sheet name="Deepak " sheetId="1" state="hidden" r:id="rId2"/>
    <sheet name="Tax Calculator" sheetId="2" r:id="rId3"/>
  </sheets>
  <calcPr calcId="145621"/>
</workbook>
</file>

<file path=xl/calcChain.xml><?xml version="1.0" encoding="utf-8"?>
<calcChain xmlns="http://schemas.openxmlformats.org/spreadsheetml/2006/main">
  <c r="D23" i="1" l="1"/>
  <c r="E23" i="1"/>
  <c r="D30" i="2"/>
  <c r="D29" i="2"/>
  <c r="E28" i="2"/>
  <c r="D28" i="2"/>
  <c r="C10" i="2" l="1"/>
  <c r="C1" i="1"/>
  <c r="D24" i="1"/>
  <c r="D13" i="1" l="1"/>
  <c r="D12" i="1"/>
  <c r="C12" i="1"/>
  <c r="D11" i="1"/>
  <c r="D10" i="1"/>
  <c r="C10" i="1"/>
  <c r="D9" i="1"/>
  <c r="B9" i="1"/>
  <c r="B12" i="2"/>
  <c r="B11" i="1" s="1"/>
  <c r="C9" i="1" l="1"/>
  <c r="C12" i="2"/>
  <c r="B13" i="2" s="1"/>
  <c r="B12" i="1" s="1"/>
  <c r="E13" i="2" l="1"/>
  <c r="E12" i="2"/>
  <c r="B11" i="2"/>
  <c r="B10" i="1" s="1"/>
  <c r="C11" i="1"/>
  <c r="E10" i="2"/>
  <c r="E11" i="2" l="1"/>
  <c r="E14" i="2" s="1"/>
  <c r="F10" i="2"/>
  <c r="F9" i="1" s="1"/>
  <c r="E9" i="1"/>
  <c r="E12" i="1"/>
  <c r="E11" i="1"/>
  <c r="F13" i="2"/>
  <c r="F12" i="2"/>
  <c r="F11" i="2" l="1"/>
  <c r="F10" i="1" s="1"/>
  <c r="E10" i="1"/>
  <c r="F12" i="1"/>
  <c r="F11" i="1"/>
  <c r="E13" i="1"/>
  <c r="F14" i="2" l="1"/>
  <c r="F13" i="1" s="1"/>
  <c r="F14" i="1" s="1"/>
  <c r="F15" i="1" s="1"/>
  <c r="F15" i="2" l="1"/>
  <c r="F16" i="2" s="1"/>
</calcChain>
</file>

<file path=xl/sharedStrings.xml><?xml version="1.0" encoding="utf-8"?>
<sst xmlns="http://schemas.openxmlformats.org/spreadsheetml/2006/main" count="48" uniqueCount="25">
  <si>
    <t>Above</t>
  </si>
  <si>
    <t>Min</t>
  </si>
  <si>
    <t>Max</t>
  </si>
  <si>
    <t>Rate</t>
  </si>
  <si>
    <t>Amount</t>
  </si>
  <si>
    <t>TOTAL</t>
  </si>
  <si>
    <t>Income Tax Slab</t>
  </si>
  <si>
    <t>Male</t>
  </si>
  <si>
    <t>Female</t>
  </si>
  <si>
    <t>Senior Citizen</t>
  </si>
  <si>
    <t>Tax Amount</t>
  </si>
  <si>
    <t>Income ----&gt;</t>
  </si>
  <si>
    <t>Category --&gt;</t>
  </si>
  <si>
    <t>Secondary &amp; Higher Secondary Education Cess</t>
  </si>
  <si>
    <t>Total Tax Payable</t>
  </si>
  <si>
    <t>Assement Year</t>
  </si>
  <si>
    <t>Step to be followed</t>
  </si>
  <si>
    <t>Please enter income or gross taxable income.</t>
  </si>
  <si>
    <t>Select category from drop down filter.</t>
  </si>
  <si>
    <t>Select assessment year.</t>
  </si>
  <si>
    <t>Prepared By : Mr. Deepak Kahar</t>
  </si>
  <si>
    <t>Mobile No. 9867101583</t>
  </si>
  <si>
    <t>E- mail id :  deepakkahar82@yahoo.com</t>
  </si>
  <si>
    <t>2012-13</t>
  </si>
  <si>
    <t>2013-14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</si>
</sst>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66FF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1" xfId="0" applyBorder="1"/>
    <xf numFmtId="164" fontId="0" fillId="0" borderId="0" xfId="1" applyNumberFormat="1" applyFont="1"/>
    <xf numFmtId="0" fontId="2" fillId="0" borderId="0" xfId="0" applyFont="1"/>
    <xf numFmtId="0" fontId="0" fillId="0" borderId="0" xfId="0" applyAlignment="1">
      <alignment horizontal="center"/>
    </xf>
    <xf numFmtId="164" fontId="0" fillId="0" borderId="1" xfId="1" applyNumberFormat="1" applyFont="1" applyBorder="1"/>
    <xf numFmtId="164" fontId="2" fillId="0" borderId="1" xfId="1" applyNumberFormat="1" applyFont="1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Alignment="1">
      <alignment shrinkToFit="1"/>
    </xf>
    <xf numFmtId="0" fontId="0" fillId="0" borderId="1" xfId="0" applyBorder="1" applyAlignment="1">
      <alignment horizontal="center" shrinkToFi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64" fontId="0" fillId="0" borderId="9" xfId="1" applyNumberFormat="1" applyFont="1" applyBorder="1"/>
    <xf numFmtId="164" fontId="0" fillId="0" borderId="10" xfId="1" applyNumberFormat="1" applyFont="1" applyBorder="1"/>
    <xf numFmtId="9" fontId="0" fillId="0" borderId="10" xfId="1" applyNumberFormat="1" applyFont="1" applyBorder="1"/>
    <xf numFmtId="164" fontId="0" fillId="0" borderId="11" xfId="1" applyNumberFormat="1" applyFont="1" applyBorder="1"/>
    <xf numFmtId="164" fontId="0" fillId="0" borderId="12" xfId="1" applyNumberFormat="1" applyFont="1" applyBorder="1"/>
    <xf numFmtId="9" fontId="0" fillId="0" borderId="1" xfId="1" applyNumberFormat="1" applyFont="1" applyBorder="1"/>
    <xf numFmtId="164" fontId="0" fillId="0" borderId="13" xfId="1" applyNumberFormat="1" applyFont="1" applyBorder="1"/>
    <xf numFmtId="0" fontId="0" fillId="0" borderId="12" xfId="0" applyBorder="1"/>
    <xf numFmtId="164" fontId="2" fillId="0" borderId="13" xfId="1" applyNumberFormat="1" applyFont="1" applyBorder="1"/>
    <xf numFmtId="0" fontId="0" fillId="0" borderId="12" xfId="0" applyFont="1" applyBorder="1"/>
    <xf numFmtId="164" fontId="2" fillId="0" borderId="13" xfId="0" applyNumberFormat="1" applyFont="1" applyBorder="1"/>
    <xf numFmtId="164" fontId="2" fillId="0" borderId="15" xfId="0" applyNumberFormat="1" applyFont="1" applyBorder="1"/>
    <xf numFmtId="0" fontId="3" fillId="0" borderId="0" xfId="0" applyFont="1"/>
    <xf numFmtId="0" fontId="0" fillId="0" borderId="0" xfId="0" applyBorder="1"/>
    <xf numFmtId="0" fontId="0" fillId="3" borderId="1" xfId="0" applyFill="1" applyBorder="1" applyAlignment="1">
      <alignment horizontal="center"/>
    </xf>
    <xf numFmtId="164" fontId="0" fillId="4" borderId="1" xfId="1" applyNumberFormat="1" applyFont="1" applyFill="1" applyBorder="1"/>
    <xf numFmtId="0" fontId="2" fillId="0" borderId="1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10">
    <dxf>
      <fill>
        <patternFill>
          <bgColor theme="7" tint="0.7999816888943144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7999816888943144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9" defaultPivotStyle="PivotStyleLight16"/>
  <colors>
    <mruColors>
      <color rgb="FF66FFCC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6"/>
  <sheetViews>
    <sheetView tabSelected="1" workbookViewId="0">
      <selection activeCell="F10" sqref="F10"/>
    </sheetView>
  </sheetViews>
  <sheetFormatPr defaultRowHeight="15" x14ac:dyDescent="0.25"/>
  <sheetData>
    <row r="2" spans="1:2" x14ac:dyDescent="0.25">
      <c r="A2" s="3" t="s">
        <v>16</v>
      </c>
    </row>
    <row r="4" spans="1:2" x14ac:dyDescent="0.25">
      <c r="A4" s="4">
        <v>1</v>
      </c>
      <c r="B4" t="s">
        <v>17</v>
      </c>
    </row>
    <row r="5" spans="1:2" x14ac:dyDescent="0.25">
      <c r="A5" s="4">
        <v>2</v>
      </c>
      <c r="B5" t="s">
        <v>18</v>
      </c>
    </row>
    <row r="6" spans="1:2" x14ac:dyDescent="0.25">
      <c r="A6" s="4">
        <v>3</v>
      </c>
      <c r="B6" t="s">
        <v>19</v>
      </c>
    </row>
  </sheetData>
  <sheetProtection password="DD9A" sheet="1" objects="1" scenarios="1"/>
  <pageMargins left="0.7" right="0.7" top="0.75" bottom="0.75" header="0.3" footer="0.3"/>
  <pageSetup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79"/>
  <sheetViews>
    <sheetView workbookViewId="0">
      <selection activeCell="C21" sqref="C21"/>
    </sheetView>
  </sheetViews>
  <sheetFormatPr defaultRowHeight="15" x14ac:dyDescent="0.25"/>
  <cols>
    <col min="2" max="2" width="11.5703125" bestFit="1" customWidth="1"/>
    <col min="3" max="3" width="13.42578125" bestFit="1" customWidth="1"/>
    <col min="4" max="4" width="9.28515625" bestFit="1" customWidth="1"/>
    <col min="5" max="5" width="10.5703125" bestFit="1" customWidth="1"/>
    <col min="6" max="6" width="11.5703125" bestFit="1" customWidth="1"/>
  </cols>
  <sheetData>
    <row r="1" spans="2:8" x14ac:dyDescent="0.25">
      <c r="B1" s="3" t="s">
        <v>11</v>
      </c>
      <c r="C1" s="30">
        <f>40000*12</f>
        <v>480000</v>
      </c>
    </row>
    <row r="3" spans="2:8" x14ac:dyDescent="0.25">
      <c r="B3" s="3" t="s">
        <v>12</v>
      </c>
      <c r="C3" s="7" t="s">
        <v>7</v>
      </c>
    </row>
    <row r="4" spans="2:8" x14ac:dyDescent="0.25">
      <c r="B4" s="3"/>
      <c r="C4" s="9"/>
    </row>
    <row r="5" spans="2:8" x14ac:dyDescent="0.25">
      <c r="B5" s="10" t="s">
        <v>15</v>
      </c>
      <c r="C5" s="29" t="s">
        <v>8</v>
      </c>
    </row>
    <row r="6" spans="2:8" ht="15.75" thickBot="1" x14ac:dyDescent="0.3"/>
    <row r="7" spans="2:8" ht="16.5" thickTop="1" thickBot="1" x14ac:dyDescent="0.3">
      <c r="B7" s="32" t="s">
        <v>6</v>
      </c>
      <c r="C7" s="33"/>
      <c r="D7" s="33"/>
      <c r="E7" s="33"/>
      <c r="F7" s="34"/>
    </row>
    <row r="8" spans="2:8" s="4" customFormat="1" ht="16.5" thickTop="1" thickBot="1" x14ac:dyDescent="0.3">
      <c r="B8" s="12" t="s">
        <v>1</v>
      </c>
      <c r="C8" s="13" t="s">
        <v>2</v>
      </c>
      <c r="D8" s="13" t="s">
        <v>3</v>
      </c>
      <c r="E8" s="13" t="s">
        <v>4</v>
      </c>
      <c r="F8" s="14" t="s">
        <v>10</v>
      </c>
    </row>
    <row r="9" spans="2:8" ht="15.75" thickTop="1" x14ac:dyDescent="0.25">
      <c r="B9" s="15">
        <f>'Tax Calculator'!B10</f>
        <v>0</v>
      </c>
      <c r="C9" s="16">
        <f>'Tax Calculator'!C10</f>
        <v>250000</v>
      </c>
      <c r="D9" s="17">
        <f>'Tax Calculator'!D10</f>
        <v>0</v>
      </c>
      <c r="E9" s="16">
        <f>'Tax Calculator'!E10</f>
        <v>250000</v>
      </c>
      <c r="F9" s="18">
        <f>'Tax Calculator'!F10</f>
        <v>0</v>
      </c>
    </row>
    <row r="10" spans="2:8" x14ac:dyDescent="0.25">
      <c r="B10" s="19">
        <f>'Tax Calculator'!B11</f>
        <v>250000</v>
      </c>
      <c r="C10" s="5">
        <f>'Tax Calculator'!C11</f>
        <v>500000</v>
      </c>
      <c r="D10" s="20">
        <f>'Tax Calculator'!D11</f>
        <v>0.1</v>
      </c>
      <c r="E10" s="5">
        <f>'Tax Calculator'!E11</f>
        <v>230000</v>
      </c>
      <c r="F10" s="21">
        <f>'Tax Calculator'!F11</f>
        <v>23000</v>
      </c>
    </row>
    <row r="11" spans="2:8" x14ac:dyDescent="0.25">
      <c r="B11" s="19">
        <f>'Tax Calculator'!B12</f>
        <v>500000</v>
      </c>
      <c r="C11" s="5">
        <f>'Tax Calculator'!C12</f>
        <v>1000000</v>
      </c>
      <c r="D11" s="20">
        <f>'Tax Calculator'!D12</f>
        <v>0.2</v>
      </c>
      <c r="E11" s="5">
        <f>'Tax Calculator'!E12</f>
        <v>0</v>
      </c>
      <c r="F11" s="21">
        <f>'Tax Calculator'!F12</f>
        <v>0</v>
      </c>
    </row>
    <row r="12" spans="2:8" x14ac:dyDescent="0.25">
      <c r="B12" s="19">
        <f>'Tax Calculator'!B13</f>
        <v>1000000</v>
      </c>
      <c r="C12" s="5" t="str">
        <f>'Tax Calculator'!C13</f>
        <v>Above</v>
      </c>
      <c r="D12" s="20">
        <f>'Tax Calculator'!D13</f>
        <v>0.3</v>
      </c>
      <c r="E12" s="5">
        <f>'Tax Calculator'!E13</f>
        <v>0</v>
      </c>
      <c r="F12" s="21">
        <f>'Tax Calculator'!F13</f>
        <v>0</v>
      </c>
    </row>
    <row r="13" spans="2:8" s="3" customFormat="1" x14ac:dyDescent="0.25">
      <c r="B13" s="22"/>
      <c r="C13" s="1"/>
      <c r="D13" s="8" t="str">
        <f>'Tax Calculator'!D14</f>
        <v>TOTAL</v>
      </c>
      <c r="E13" s="6">
        <f>'Tax Calculator'!E14</f>
        <v>480000</v>
      </c>
      <c r="F13" s="23">
        <f>'Tax Calculator'!F14</f>
        <v>23000</v>
      </c>
    </row>
    <row r="14" spans="2:8" x14ac:dyDescent="0.25">
      <c r="B14" s="24" t="s">
        <v>13</v>
      </c>
      <c r="C14" s="1"/>
      <c r="D14" s="1"/>
      <c r="E14" s="1"/>
      <c r="F14" s="25">
        <f>F13*3/100</f>
        <v>690</v>
      </c>
      <c r="H14" s="3" t="s">
        <v>20</v>
      </c>
    </row>
    <row r="15" spans="2:8" ht="15.75" thickBot="1" x14ac:dyDescent="0.3">
      <c r="B15" s="35" t="s">
        <v>14</v>
      </c>
      <c r="C15" s="36"/>
      <c r="D15" s="36"/>
      <c r="E15" s="36"/>
      <c r="F15" s="26">
        <f>SUM(F13:F14)</f>
        <v>23690</v>
      </c>
      <c r="H15" s="3" t="s">
        <v>21</v>
      </c>
    </row>
    <row r="16" spans="2:8" ht="15.75" thickTop="1" x14ac:dyDescent="0.25">
      <c r="H16" s="3" t="s">
        <v>22</v>
      </c>
    </row>
    <row r="18" spans="2:6" x14ac:dyDescent="0.25">
      <c r="F18" s="28"/>
    </row>
    <row r="23" spans="2:6" x14ac:dyDescent="0.25">
      <c r="B23" s="27" t="s">
        <v>23</v>
      </c>
      <c r="C23" s="27" t="s">
        <v>7</v>
      </c>
      <c r="D23" s="27" t="b">
        <f>IF(C5=B23,180000,IF(C5=B24,200000))</f>
        <v>0</v>
      </c>
      <c r="E23" s="27">
        <f>IF(C5=B23,800000,IF(C5=B24,1000000,0))</f>
        <v>0</v>
      </c>
      <c r="F23" s="27"/>
    </row>
    <row r="24" spans="2:6" x14ac:dyDescent="0.25">
      <c r="B24" s="27" t="s">
        <v>24</v>
      </c>
      <c r="C24" s="27" t="s">
        <v>8</v>
      </c>
      <c r="D24" s="27" t="b">
        <f>IF(C5=B23,190000,IF(C5=B24,200000))</f>
        <v>0</v>
      </c>
    </row>
    <row r="25" spans="2:6" x14ac:dyDescent="0.25">
      <c r="B25" s="27"/>
      <c r="C25" s="27" t="s">
        <v>9</v>
      </c>
      <c r="D25" s="27">
        <v>240000</v>
      </c>
    </row>
    <row r="29" spans="2:6" s="27" customFormat="1" x14ac:dyDescent="0.25"/>
    <row r="30" spans="2:6" s="27" customFormat="1" x14ac:dyDescent="0.25"/>
    <row r="31" spans="2:6" s="27" customFormat="1" x14ac:dyDescent="0.25"/>
    <row r="32" spans="2:6" s="27" customFormat="1" x14ac:dyDescent="0.25"/>
    <row r="33" s="27" customFormat="1" x14ac:dyDescent="0.25"/>
    <row r="34" s="27" customFormat="1" x14ac:dyDescent="0.25"/>
    <row r="35" s="27" customFormat="1" x14ac:dyDescent="0.25"/>
    <row r="36" s="27" customFormat="1" x14ac:dyDescent="0.25"/>
    <row r="37" s="27" customFormat="1" x14ac:dyDescent="0.25"/>
    <row r="38" s="27" customFormat="1" x14ac:dyDescent="0.25"/>
    <row r="39" s="27" customFormat="1" x14ac:dyDescent="0.25"/>
    <row r="40" s="27" customFormat="1" x14ac:dyDescent="0.25"/>
    <row r="41" s="27" customFormat="1" x14ac:dyDescent="0.25"/>
    <row r="42" s="27" customFormat="1" x14ac:dyDescent="0.25"/>
    <row r="43" s="27" customFormat="1" x14ac:dyDescent="0.25"/>
    <row r="44" s="27" customFormat="1" x14ac:dyDescent="0.25"/>
    <row r="45" s="27" customFormat="1" x14ac:dyDescent="0.25"/>
    <row r="46" s="27" customFormat="1" x14ac:dyDescent="0.25"/>
    <row r="47" s="27" customFormat="1" x14ac:dyDescent="0.25"/>
    <row r="48" s="27" customFormat="1" x14ac:dyDescent="0.25"/>
    <row r="49" s="27" customFormat="1" x14ac:dyDescent="0.25"/>
    <row r="50" s="27" customFormat="1" x14ac:dyDescent="0.25"/>
    <row r="51" s="27" customFormat="1" x14ac:dyDescent="0.25"/>
    <row r="52" s="27" customFormat="1" x14ac:dyDescent="0.25"/>
    <row r="53" s="27" customFormat="1" x14ac:dyDescent="0.25"/>
    <row r="54" s="27" customFormat="1" x14ac:dyDescent="0.25"/>
    <row r="55" s="27" customFormat="1" x14ac:dyDescent="0.25"/>
    <row r="56" s="27" customFormat="1" x14ac:dyDescent="0.25"/>
    <row r="57" s="27" customFormat="1" x14ac:dyDescent="0.25"/>
    <row r="58" s="27" customFormat="1" x14ac:dyDescent="0.25"/>
    <row r="59" s="27" customFormat="1" x14ac:dyDescent="0.25"/>
    <row r="60" s="27" customFormat="1" x14ac:dyDescent="0.25"/>
    <row r="61" s="27" customFormat="1" x14ac:dyDescent="0.25"/>
    <row r="62" s="27" customFormat="1" x14ac:dyDescent="0.25"/>
    <row r="63" s="27" customFormat="1" x14ac:dyDescent="0.25"/>
    <row r="64" s="27" customFormat="1" x14ac:dyDescent="0.25"/>
    <row r="65" s="27" customFormat="1" x14ac:dyDescent="0.25"/>
    <row r="66" s="27" customFormat="1" x14ac:dyDescent="0.25"/>
    <row r="67" s="27" customFormat="1" x14ac:dyDescent="0.25"/>
    <row r="68" s="27" customFormat="1" x14ac:dyDescent="0.25"/>
    <row r="69" s="27" customFormat="1" x14ac:dyDescent="0.25"/>
    <row r="70" s="27" customFormat="1" x14ac:dyDescent="0.25"/>
    <row r="71" s="27" customFormat="1" x14ac:dyDescent="0.25"/>
    <row r="72" s="27" customFormat="1" x14ac:dyDescent="0.25"/>
    <row r="73" s="27" customFormat="1" x14ac:dyDescent="0.25"/>
    <row r="74" s="27" customFormat="1" x14ac:dyDescent="0.25"/>
    <row r="75" s="27" customFormat="1" x14ac:dyDescent="0.25"/>
    <row r="76" s="27" customFormat="1" x14ac:dyDescent="0.25"/>
    <row r="77" s="27" customFormat="1" x14ac:dyDescent="0.25"/>
    <row r="78" s="27" customFormat="1" x14ac:dyDescent="0.25"/>
    <row r="79" s="27" customFormat="1" x14ac:dyDescent="0.25"/>
  </sheetData>
  <protectedRanges>
    <protectedRange sqref="C5" name="Range3"/>
    <protectedRange sqref="C3" name="Range2"/>
    <protectedRange sqref="C1" name="Range1"/>
  </protectedRanges>
  <mergeCells count="2">
    <mergeCell ref="B7:F7"/>
    <mergeCell ref="B15:E15"/>
  </mergeCells>
  <conditionalFormatting sqref="C3">
    <cfRule type="containsText" priority="1" operator="containsText" text="Female">
      <formula>NOT(ISERROR(SEARCH("Female",C3)))</formula>
    </cfRule>
    <cfRule type="containsText" dxfId="9" priority="2" operator="containsText" text="Female">
      <formula>NOT(ISERROR(SEARCH("Female",C3)))</formula>
    </cfRule>
    <cfRule type="containsText" dxfId="8" priority="3" operator="containsText" text="Male">
      <formula>NOT(ISERROR(SEARCH("Male",C3)))</formula>
    </cfRule>
    <cfRule type="containsText" dxfId="7" priority="4" operator="containsText" text="Senior Citizen">
      <formula>NOT(ISERROR(SEARCH("Senior Citizen",C3)))</formula>
    </cfRule>
    <cfRule type="cellIs" dxfId="6" priority="5" operator="equal">
      <formula>$C$3</formula>
    </cfRule>
    <cfRule type="cellIs" dxfId="5" priority="6" operator="equal">
      <formula>$C$3</formula>
    </cfRule>
  </conditionalFormatting>
  <dataValidations count="3">
    <dataValidation type="list" allowBlank="1" showInputMessage="1" showErrorMessage="1" sqref="C23:C25">
      <formula1>$B$8:$B$10</formula1>
    </dataValidation>
    <dataValidation type="list" allowBlank="1" showInputMessage="1" showErrorMessage="1" sqref="C4">
      <formula1>$C$23:$C$25</formula1>
    </dataValidation>
    <dataValidation type="whole" allowBlank="1" showInputMessage="1" showErrorMessage="1" sqref="C1">
      <formula1>0</formula1>
      <formula2>1.11111111111111E+47</formula2>
    </dataValidation>
  </dataValidations>
  <pageMargins left="0.7" right="0.7" top="0.75" bottom="0.75" header="0.3" footer="0.3"/>
  <pageSetup orientation="portrait" horizontalDpi="200" verticalDpi="2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'Tax Calculator'!$C$28:$C$30</xm:f>
          </x14:formula1>
          <xm:sqref>C5</xm:sqref>
        </x14:dataValidation>
        <x14:dataValidation type="list" allowBlank="1" showInputMessage="1" showErrorMessage="1">
          <x14:formula1>
            <xm:f>'Tax Calculator'!$C$28:$C$30</xm:f>
          </x14:formula1>
          <xm:sqref>C3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0"/>
  <sheetViews>
    <sheetView workbookViewId="0">
      <pane xSplit="13" ySplit="23" topLeftCell="N24" activePane="bottomRight" state="frozen"/>
      <selection pane="topRight" activeCell="N1" sqref="N1"/>
      <selection pane="bottomLeft" activeCell="A24" sqref="A24"/>
      <selection pane="bottomRight" activeCell="H9" sqref="H9"/>
    </sheetView>
  </sheetViews>
  <sheetFormatPr defaultRowHeight="15" x14ac:dyDescent="0.25"/>
  <cols>
    <col min="2" max="2" width="11.5703125" bestFit="1" customWidth="1"/>
    <col min="3" max="3" width="13.42578125" bestFit="1" customWidth="1"/>
    <col min="4" max="4" width="9" bestFit="1" customWidth="1"/>
    <col min="5" max="6" width="11.5703125" bestFit="1" customWidth="1"/>
  </cols>
  <sheetData>
    <row r="2" spans="2:8" x14ac:dyDescent="0.25">
      <c r="B2" s="3" t="s">
        <v>11</v>
      </c>
      <c r="C2" s="30">
        <v>480000</v>
      </c>
    </row>
    <row r="4" spans="2:8" x14ac:dyDescent="0.25">
      <c r="B4" s="3" t="s">
        <v>12</v>
      </c>
      <c r="C4" s="7" t="s">
        <v>9</v>
      </c>
    </row>
    <row r="5" spans="2:8" x14ac:dyDescent="0.25">
      <c r="B5" s="3"/>
      <c r="C5" s="9"/>
    </row>
    <row r="6" spans="2:8" x14ac:dyDescent="0.25">
      <c r="B6" s="10" t="s">
        <v>15</v>
      </c>
      <c r="C6" s="29" t="s">
        <v>24</v>
      </c>
    </row>
    <row r="7" spans="2:8" ht="15.75" thickBot="1" x14ac:dyDescent="0.3"/>
    <row r="8" spans="2:8" ht="16.5" thickTop="1" thickBot="1" x14ac:dyDescent="0.3">
      <c r="B8" s="32" t="s">
        <v>6</v>
      </c>
      <c r="C8" s="33"/>
      <c r="D8" s="33"/>
      <c r="E8" s="33"/>
      <c r="F8" s="34"/>
    </row>
    <row r="9" spans="2:8" s="4" customFormat="1" ht="16.5" thickTop="1" thickBot="1" x14ac:dyDescent="0.3">
      <c r="B9" s="12" t="s">
        <v>1</v>
      </c>
      <c r="C9" s="13" t="s">
        <v>2</v>
      </c>
      <c r="D9" s="13" t="s">
        <v>3</v>
      </c>
      <c r="E9" s="13" t="s">
        <v>4</v>
      </c>
      <c r="F9" s="14" t="s">
        <v>10</v>
      </c>
    </row>
    <row r="10" spans="2:8" ht="15.75" thickTop="1" x14ac:dyDescent="0.25">
      <c r="B10" s="15">
        <v>0</v>
      </c>
      <c r="C10" s="16">
        <f>IF(C4=C28,D28,IF(C4=C29,D29,IF(C4=C30,D30)))</f>
        <v>250000</v>
      </c>
      <c r="D10" s="17">
        <v>0</v>
      </c>
      <c r="E10" s="16">
        <f>IF(C2=C10,C10,IF(C2&gt;C10,C10,IF(C2&lt;C10,0)))</f>
        <v>250000</v>
      </c>
      <c r="F10" s="18">
        <f>E10*D10</f>
        <v>0</v>
      </c>
    </row>
    <row r="11" spans="2:8" x14ac:dyDescent="0.25">
      <c r="B11" s="19">
        <f>C10</f>
        <v>250000</v>
      </c>
      <c r="C11" s="5">
        <v>500000</v>
      </c>
      <c r="D11" s="20">
        <v>0.1</v>
      </c>
      <c r="E11" s="5">
        <f>IF(C2&gt;=C11,C11-B11,IF(C2&gt;=B11,C2-B11,0))</f>
        <v>230000</v>
      </c>
      <c r="F11" s="21">
        <f t="shared" ref="F11:F13" si="0">E11*D11</f>
        <v>23000</v>
      </c>
    </row>
    <row r="12" spans="2:8" x14ac:dyDescent="0.25">
      <c r="B12" s="19">
        <f>C11</f>
        <v>500000</v>
      </c>
      <c r="C12" s="5">
        <f>'Tax Calculator'!E28</f>
        <v>1000000</v>
      </c>
      <c r="D12" s="20">
        <v>0.2</v>
      </c>
      <c r="E12" s="5">
        <f>IF(C2&gt;=C12,C12-B12,IF(C2&gt;=B12,C2-B12,0))</f>
        <v>0</v>
      </c>
      <c r="F12" s="21">
        <f t="shared" si="0"/>
        <v>0</v>
      </c>
    </row>
    <row r="13" spans="2:8" x14ac:dyDescent="0.25">
      <c r="B13" s="19">
        <f>C12</f>
        <v>1000000</v>
      </c>
      <c r="C13" s="5" t="s">
        <v>0</v>
      </c>
      <c r="D13" s="20">
        <v>0.3</v>
      </c>
      <c r="E13" s="5">
        <f>IF(C2&gt;=C13,C13-B13,IF(C2&gt;=B13,C2-B13,0))</f>
        <v>0</v>
      </c>
      <c r="F13" s="21">
        <f t="shared" si="0"/>
        <v>0</v>
      </c>
    </row>
    <row r="14" spans="2:8" x14ac:dyDescent="0.25">
      <c r="B14" s="22"/>
      <c r="C14" s="1"/>
      <c r="D14" s="31" t="s">
        <v>5</v>
      </c>
      <c r="E14" s="6">
        <f>SUM(E10:E13)</f>
        <v>480000</v>
      </c>
      <c r="F14" s="23">
        <f>SUM(F10:F13)</f>
        <v>23000</v>
      </c>
      <c r="H14" s="3" t="s">
        <v>20</v>
      </c>
    </row>
    <row r="15" spans="2:8" x14ac:dyDescent="0.25">
      <c r="B15" s="24" t="s">
        <v>13</v>
      </c>
      <c r="C15" s="1"/>
      <c r="D15" s="1"/>
      <c r="E15" s="1"/>
      <c r="F15" s="25">
        <f>F14*3/100</f>
        <v>690</v>
      </c>
      <c r="H15" s="3" t="s">
        <v>21</v>
      </c>
    </row>
    <row r="16" spans="2:8" ht="15.75" thickBot="1" x14ac:dyDescent="0.3">
      <c r="B16" s="35" t="s">
        <v>14</v>
      </c>
      <c r="C16" s="36"/>
      <c r="D16" s="36"/>
      <c r="E16" s="36"/>
      <c r="F16" s="26">
        <f>SUM(F14:F15)</f>
        <v>23690</v>
      </c>
      <c r="H16" s="3" t="s">
        <v>22</v>
      </c>
    </row>
    <row r="17" spans="2:7" ht="15.75" thickTop="1" x14ac:dyDescent="0.25"/>
    <row r="19" spans="2:7" x14ac:dyDescent="0.25">
      <c r="G19" s="2"/>
    </row>
    <row r="28" spans="2:7" x14ac:dyDescent="0.25">
      <c r="B28" s="7" t="s">
        <v>23</v>
      </c>
      <c r="C28" s="7" t="s">
        <v>7</v>
      </c>
      <c r="D28" s="2">
        <f>IF('Tax Calculator'!C6=B28,180000,IF('Tax Calculator'!C6=B29,200000))</f>
        <v>200000</v>
      </c>
      <c r="E28" s="2">
        <f>IF('Tax Calculator'!C6=B28,800000,IF('Tax Calculator'!C6=B29,1000000,0))</f>
        <v>1000000</v>
      </c>
    </row>
    <row r="29" spans="2:7" x14ac:dyDescent="0.25">
      <c r="B29" s="7" t="s">
        <v>24</v>
      </c>
      <c r="C29" s="7" t="s">
        <v>8</v>
      </c>
      <c r="D29" s="2">
        <f>IF('Tax Calculator'!C6=B28,190000,IF('Tax Calculator'!C6=B29,200000))</f>
        <v>200000</v>
      </c>
    </row>
    <row r="30" spans="2:7" x14ac:dyDescent="0.25">
      <c r="C30" s="11" t="s">
        <v>9</v>
      </c>
      <c r="D30" s="2">
        <f>IF('Tax Calculator'!C6=B28,240000,IF('Tax Calculator'!C6=B29,250000))</f>
        <v>250000</v>
      </c>
    </row>
  </sheetData>
  <mergeCells count="2">
    <mergeCell ref="B8:F8"/>
    <mergeCell ref="B16:E16"/>
  </mergeCells>
  <conditionalFormatting sqref="C4">
    <cfRule type="containsText" priority="1" operator="containsText" text="Female">
      <formula>NOT(ISERROR(SEARCH("Female",C4)))</formula>
    </cfRule>
    <cfRule type="containsText" dxfId="4" priority="2" operator="containsText" text="Female">
      <formula>NOT(ISERROR(SEARCH("Female",C4)))</formula>
    </cfRule>
    <cfRule type="containsText" dxfId="3" priority="3" operator="containsText" text="Male">
      <formula>NOT(ISERROR(SEARCH("Male",C4)))</formula>
    </cfRule>
    <cfRule type="containsText" dxfId="2" priority="4" operator="containsText" text="Senior Citizen">
      <formula>NOT(ISERROR(SEARCH("Senior Citizen",C4)))</formula>
    </cfRule>
    <cfRule type="cellIs" dxfId="1" priority="5" operator="equal">
      <formula>$C$4</formula>
    </cfRule>
    <cfRule type="cellIs" dxfId="0" priority="6" operator="equal">
      <formula>$C$4</formula>
    </cfRule>
  </conditionalFormatting>
  <dataValidations count="3">
    <dataValidation type="list" allowBlank="1" showInputMessage="1" showErrorMessage="1" sqref="C28:C30">
      <formula1>$B$9:$B$11</formula1>
    </dataValidation>
    <dataValidation type="list" allowBlank="1" showInputMessage="1" showErrorMessage="1" sqref="C4:C5">
      <formula1>$C$28:$C$30</formula1>
    </dataValidation>
    <dataValidation type="list" allowBlank="1" showInputMessage="1" showErrorMessage="1" sqref="C6">
      <formula1>$B$28:$B$29</formula1>
    </dataValidation>
  </dataValidations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Follow Step</vt:lpstr>
      <vt:lpstr>Deepak </vt:lpstr>
      <vt:lpstr>Tax Calculator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AUDITDHULE</dc:creator>
  <cp:lastModifiedBy>Deepak Kahar</cp:lastModifiedBy>
  <dcterms:created xsi:type="dcterms:W3CDTF">2012-03-14T15:59:38Z</dcterms:created>
  <dcterms:modified xsi:type="dcterms:W3CDTF">2012-04-02T11:58:19Z</dcterms:modified>
</cp:coreProperties>
</file>