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8975" windowHeight="8130" activeTab="2"/>
  </bookViews>
  <sheets>
    <sheet name="Income tax provisions" sheetId="3" r:id="rId1"/>
    <sheet name="SBI Interest Rates" sheetId="1" r:id="rId2"/>
    <sheet name="Perq Valuation" sheetId="2" r:id="rId3"/>
  </sheets>
  <calcPr calcId="124519"/>
</workbook>
</file>

<file path=xl/calcChain.xml><?xml version="1.0" encoding="utf-8"?>
<calcChain xmlns="http://schemas.openxmlformats.org/spreadsheetml/2006/main">
  <c r="D11" i="2"/>
  <c r="E24"/>
  <c r="E12"/>
  <c r="E13"/>
  <c r="E14"/>
  <c r="E15"/>
  <c r="E16"/>
  <c r="E17"/>
  <c r="E18"/>
  <c r="E19"/>
  <c r="E20"/>
  <c r="E21"/>
  <c r="E22"/>
  <c r="E11"/>
  <c r="D13"/>
  <c r="D14" s="1"/>
  <c r="D15" s="1"/>
  <c r="D16" s="1"/>
  <c r="D17" s="1"/>
  <c r="D18" s="1"/>
  <c r="D19" s="1"/>
  <c r="D20" s="1"/>
  <c r="D21" s="1"/>
  <c r="D22" s="1"/>
  <c r="D12"/>
  <c r="E23" l="1"/>
  <c r="E25" s="1"/>
</calcChain>
</file>

<file path=xl/sharedStrings.xml><?xml version="1.0" encoding="utf-8"?>
<sst xmlns="http://schemas.openxmlformats.org/spreadsheetml/2006/main" count="99" uniqueCount="93">
  <si>
    <t>Interest Free /concessional Loan to employee -Valuation of perquisite.</t>
  </si>
  <si>
    <t>Interest recoverd by the employer</t>
  </si>
  <si>
    <t>Monthly installment</t>
  </si>
  <si>
    <t>Month</t>
  </si>
  <si>
    <t>Maximum amount outstanding on Last day of the Month</t>
  </si>
  <si>
    <t>April</t>
  </si>
  <si>
    <t>May</t>
  </si>
  <si>
    <t>June</t>
  </si>
  <si>
    <t>July</t>
  </si>
  <si>
    <t>August</t>
  </si>
  <si>
    <t>September</t>
  </si>
  <si>
    <t>October</t>
  </si>
  <si>
    <t>November</t>
  </si>
  <si>
    <t>December</t>
  </si>
  <si>
    <t>January</t>
  </si>
  <si>
    <t>Feburary</t>
  </si>
  <si>
    <t>March</t>
  </si>
  <si>
    <t>Total Interest</t>
  </si>
  <si>
    <t>Less :recoverd</t>
  </si>
  <si>
    <t>Valuation of perquisite</t>
  </si>
  <si>
    <r>
      <t>State Bank of India: Interest Rates on 1</t>
    </r>
    <r>
      <rPr>
        <b/>
        <u/>
        <vertAlign val="superscript"/>
        <sz val="10"/>
        <color rgb="FF0000FF"/>
        <rFont val="Verdana"/>
        <family val="2"/>
      </rPr>
      <t>st</t>
    </r>
    <r>
      <rPr>
        <b/>
        <u/>
        <sz val="10"/>
        <color rgb="FF0000FF"/>
        <rFont val="Verdana"/>
        <family val="2"/>
      </rPr>
      <t> April, 2011</t>
    </r>
  </si>
  <si>
    <t>For the purpose of computing perquisite valuation</t>
  </si>
  <si>
    <r>
      <t>Interest rates as on 1</t>
    </r>
    <r>
      <rPr>
        <vertAlign val="superscript"/>
        <sz val="10"/>
        <color rgb="FF000000"/>
        <rFont val="Verdana"/>
        <family val="2"/>
      </rPr>
      <t>st</t>
    </r>
    <r>
      <rPr>
        <sz val="10"/>
        <color rgb="FF000000"/>
        <rFont val="Verdana"/>
        <family val="2"/>
      </rPr>
      <t> April, 2011 on various loans in Personal Segment advances are as under –</t>
    </r>
  </si>
  <si>
    <t>1. Home Loans</t>
  </si>
  <si>
    <t>Loan amount</t>
  </si>
  <si>
    <t>Upto Rs.30 lacs</t>
  </si>
  <si>
    <t>Above Rs. 30 lacs to Rs. 75 lac</t>
  </si>
  <si>
    <t>Above Rs.75 lac to Rs.5 Cr.</t>
  </si>
  <si>
    <t>Above 5 cr.</t>
  </si>
  <si>
    <r>
      <t>Interest rate during 1</t>
    </r>
    <r>
      <rPr>
        <vertAlign val="superscript"/>
        <sz val="10"/>
        <color rgb="FF000000"/>
        <rFont val="Verdana"/>
        <family val="2"/>
      </rPr>
      <t>st</t>
    </r>
    <r>
      <rPr>
        <sz val="10"/>
        <color rgb="FF000000"/>
        <rFont val="Verdana"/>
        <family val="2"/>
      </rPr>
      <t>year     </t>
    </r>
  </si>
  <si>
    <t>8.75% .</t>
  </si>
  <si>
    <r>
      <t>Interest rate during 2</t>
    </r>
    <r>
      <rPr>
        <vertAlign val="superscript"/>
        <sz val="10"/>
        <color rgb="FF000000"/>
        <rFont val="Verdana"/>
        <family val="2"/>
      </rPr>
      <t>nd</t>
    </r>
    <r>
      <rPr>
        <sz val="10"/>
        <color rgb="FF000000"/>
        <rFont val="Verdana"/>
        <family val="2"/>
      </rPr>
      <t>  &amp; 3 rd year</t>
    </r>
  </si>
  <si>
    <t>9.50%.</t>
  </si>
  <si>
    <r>
      <t>Interest rate from  4</t>
    </r>
    <r>
      <rPr>
        <vertAlign val="superscript"/>
        <sz val="10"/>
        <color rgb="FF000000"/>
        <rFont val="Verdana"/>
        <family val="2"/>
      </rPr>
      <t>th</t>
    </r>
    <r>
      <rPr>
        <sz val="10"/>
        <color rgb="FF000000"/>
        <rFont val="Verdana"/>
        <family val="2"/>
      </rPr>
      <t> year onwards</t>
    </r>
  </si>
  <si>
    <t>2. Car Loans</t>
  </si>
  <si>
    <t>Below  Rs.5 lacs</t>
  </si>
  <si>
    <t>Rs.5 lacs and above</t>
  </si>
  <si>
    <t>9.25% p.a.</t>
  </si>
  <si>
    <t>10.25% p.a.</t>
  </si>
  <si>
    <r>
      <t>Interest rate for 4</t>
    </r>
    <r>
      <rPr>
        <vertAlign val="superscript"/>
        <sz val="10"/>
        <color rgb="FF000000"/>
        <rFont val="Verdana"/>
        <family val="2"/>
      </rPr>
      <t>th</t>
    </r>
    <r>
      <rPr>
        <sz val="10"/>
        <color rgb="FF000000"/>
        <rFont val="Verdana"/>
        <family val="2"/>
      </rPr>
      <t> &amp; 5</t>
    </r>
    <r>
      <rPr>
        <vertAlign val="superscript"/>
        <sz val="10"/>
        <color rgb="FF000000"/>
        <rFont val="Verdana"/>
        <family val="2"/>
      </rPr>
      <t>th</t>
    </r>
    <r>
      <rPr>
        <sz val="10"/>
        <color rgb="FF000000"/>
        <rFont val="Verdana"/>
        <family val="2"/>
      </rPr>
      <t> year</t>
    </r>
  </si>
  <si>
    <r>
      <t>Interest rate for 6</t>
    </r>
    <r>
      <rPr>
        <vertAlign val="superscript"/>
        <sz val="10"/>
        <color rgb="FF000000"/>
        <rFont val="Verdana"/>
        <family val="2"/>
      </rPr>
      <t>th</t>
    </r>
    <r>
      <rPr>
        <sz val="10"/>
        <color rgb="FF000000"/>
        <rFont val="Verdana"/>
        <family val="2"/>
      </rPr>
      <t> &amp; 7</t>
    </r>
    <r>
      <rPr>
        <vertAlign val="superscript"/>
        <sz val="10"/>
        <color rgb="FF000000"/>
        <rFont val="Verdana"/>
        <family val="2"/>
      </rPr>
      <t>th</t>
    </r>
    <r>
      <rPr>
        <sz val="10"/>
        <color rgb="FF000000"/>
        <rFont val="Verdana"/>
        <family val="2"/>
      </rPr>
      <t> year</t>
    </r>
  </si>
  <si>
    <t>11.25%        </t>
  </si>
  <si>
    <t>11.00%          </t>
  </si>
  <si>
    <t>Used Cars</t>
  </si>
  <si>
    <t>Up to 3 years</t>
  </si>
  <si>
    <t>Above 3 years and upto 7 years</t>
  </si>
  <si>
    <t>3. Two wheeler </t>
  </si>
  <si>
    <t>Upto 3 years  </t>
  </si>
  <si>
    <t>4. Education loans</t>
  </si>
  <si>
    <r>
      <t>SBI Student Loans</t>
    </r>
    <r>
      <rPr>
        <b/>
        <sz val="10"/>
        <color rgb="FFFF0000"/>
        <rFont val="Verdana"/>
        <family val="2"/>
      </rPr>
      <t>*</t>
    </r>
  </si>
  <si>
    <t>upto Rs.4 Lac –   12.00%</t>
  </si>
  <si>
    <t>Loans above Rs.4 Lac  and upto 7.50 lacs – 13.50%</t>
  </si>
  <si>
    <t>Loans above Rs.7.5. Lac- 12.5%</t>
  </si>
  <si>
    <t>5. Personal loans</t>
  </si>
  <si>
    <t>SBI Saral</t>
  </si>
  <si>
    <t>6. Loans against NSCs/KVPs/RBI Relief Bonds/Surrender value of SBI Life/LIC/SBI Magnums etc.</t>
  </si>
  <si>
    <t>Upto 3 years</t>
  </si>
  <si>
    <t>More than 3 years and upto 6 years</t>
  </si>
  <si>
    <t>7. Loans against Gold Oranaments</t>
  </si>
  <si>
    <t>Upto Rs.1 lac:12.50%</t>
  </si>
  <si>
    <t>Above Rs.1 lac:13%</t>
  </si>
  <si>
    <t>outstanding on 01.04.2011</t>
  </si>
  <si>
    <t>Interest as per SBI rate applicable as on 01.04.2011</t>
  </si>
  <si>
    <t>Rate of Interest applicable as per table given in sheet1</t>
  </si>
  <si>
    <t>Fill in Yellow Cells only</t>
  </si>
  <si>
    <t>Employee covered Under Interest Free/Concessional Loan Perks</t>
  </si>
  <si>
    <t>If Interest free or concessional Loan is given to employee (or to any member of his household ) is chargeable to tax as a perquisite to the employee.All employees are Covered under this scheme whether Govt /semi Govt/private ,specified /Non specified .</t>
  </si>
  <si>
    <t>Meaning of Member of House Hold</t>
  </si>
  <si>
    <t>“member of household” shall include—</t>
  </si>
  <si>
    <t>(a) spouse(s),</t>
  </si>
  <si>
    <t>(b) children and their spouses,</t>
  </si>
  <si>
    <t>(c) parents, and</t>
  </si>
  <si>
    <t>(d) servants and dependents;</t>
  </si>
  <si>
    <t>so not only the loans directly given to employee is covered under  perquisite but loan given to family member and servant is also covered .</t>
  </si>
  <si>
    <t>Type of Loan covered</t>
  </si>
  <si>
    <t>All type of loans are covered under this scheme except given under the heading Loans not covered .To clear the issue the following type of loans are covered under this rule (list is not exhaustive)</t>
  </si>
  <si>
    <t>House Loan</t>
  </si>
  <si>
    <r>
      <t xml:space="preserve">Car Laon for </t>
    </r>
    <r>
      <rPr>
        <u/>
        <sz val="9"/>
        <color rgb="FF0000FF"/>
        <rFont val="Verdana"/>
        <family val="2"/>
      </rPr>
      <t>New Car</t>
    </r>
  </si>
  <si>
    <r>
      <t>Two wheeler</t>
    </r>
    <r>
      <rPr>
        <sz val="9"/>
        <color rgb="FF000000"/>
        <rFont val="Arial"/>
        <family val="2"/>
      </rPr>
      <t xml:space="preserve"> Loan </t>
    </r>
  </si>
  <si>
    <t> Education laon</t>
  </si>
  <si>
    <t>Loan to subscribe Esop</t>
  </si>
  <si>
    <t>personal loan </t>
  </si>
  <si>
    <t>Computer Loan</t>
  </si>
  <si>
    <r>
      <t>Marriage Loan /</t>
    </r>
    <r>
      <rPr>
        <u/>
        <sz val="9"/>
        <color rgb="FF0000FF"/>
        <rFont val="Verdana"/>
        <family val="2"/>
      </rPr>
      <t>personal loan</t>
    </r>
  </si>
  <si>
    <t>Loans Not covered under perquisites </t>
  </si>
  <si>
    <t>1. where the original Loan(s) amount does not exceed in aggregate Rs 20000/-.This rule exempted only original amount up to 20000 but if loan if original loan is more than 20000 but present  loan outstanding is less than 20000 then there is no exemption available and perquisite remains taxable.</t>
  </si>
  <si>
    <t>2.  if the  loans made available for medical treatment (for disease specified ) then there will no perks value ,However  the exemption so provided shall not apply to so much of the loan as has been reimbursed to the employee under any medical insurance scheme.</t>
  </si>
  <si>
    <t>How To Value This Perquisite</t>
  </si>
  <si>
    <t xml:space="preserve">1. Find Out the Maximum outstanding monthly balance For each loan on the last day of each month. </t>
  </si>
  <si>
    <r>
      <t xml:space="preserve">3. Calculate interest on amounts given in (1)for the full </t>
    </r>
    <r>
      <rPr>
        <b/>
        <u/>
        <sz val="9"/>
        <color rgb="FF0000FF"/>
        <rFont val="Verdana"/>
        <family val="2"/>
      </rPr>
      <t>financial year</t>
    </r>
    <r>
      <rPr>
        <b/>
        <sz val="9"/>
        <color rgb="FF000000"/>
        <rFont val="Arial"/>
        <family val="2"/>
      </rPr>
      <t xml:space="preserve">  above @ rate of SBI as per (2) above and deducte interest recovered from the employee.</t>
    </r>
  </si>
  <si>
    <t>4. The balance will be taxable as perquisites in hand of employee.</t>
  </si>
  <si>
    <r>
      <t xml:space="preserve">The valuation will be done the basis of interest charged by </t>
    </r>
    <r>
      <rPr>
        <u/>
        <sz val="9"/>
        <color rgb="FF0000FF"/>
        <rFont val="Verdana"/>
        <family val="2"/>
      </rPr>
      <t>State Bank of India</t>
    </r>
    <r>
      <rPr>
        <sz val="9"/>
        <color rgb="FF000000"/>
        <rFont val="Arial"/>
        <family val="2"/>
      </rPr>
      <t xml:space="preserve"> on first day of relevant previous year .So for the Financial year  2011-12 the rate of SBI as on 01/04/2011 will be </t>
    </r>
    <r>
      <rPr>
        <u/>
        <sz val="9"/>
        <color rgb="FF0000FF"/>
        <rFont val="Verdana"/>
        <family val="2"/>
      </rPr>
      <t>applicable</t>
    </r>
    <r>
      <rPr>
        <sz val="9"/>
        <color rgb="FF000000"/>
        <rFont val="Arial"/>
        <family val="2"/>
      </rPr>
      <t xml:space="preserve"> .So if Loan to employee or his household is provided at a rate less than SBI rate on first day of the previous year then the difference of interest will be charged as perquisite in hands of employee.So if the </t>
    </r>
    <r>
      <rPr>
        <u/>
        <sz val="9"/>
        <color rgb="FF0000FF"/>
        <rFont val="Verdana"/>
        <family val="2"/>
      </rPr>
      <t>Interest rate</t>
    </r>
    <r>
      <rPr>
        <sz val="9"/>
        <color rgb="FF000000"/>
        <rFont val="Arial"/>
        <family val="2"/>
      </rPr>
      <t xml:space="preserve"> on which loan is provided is more than Rate charged by SBi on relevant date ,then valuation of the perquisite will be nil.Process to calculate the perks value is Given below.</t>
    </r>
  </si>
  <si>
    <t>2. Find Out the rate of interest Charged by the SBI on that type of loan on the first day of relevant previous year (for FY 2009-10 check rate as applicable on Loan from SBI on 01.04.2011)</t>
  </si>
</sst>
</file>

<file path=xl/styles.xml><?xml version="1.0" encoding="utf-8"?>
<styleSheet xmlns="http://schemas.openxmlformats.org/spreadsheetml/2006/main">
  <numFmts count="2">
    <numFmt numFmtId="43" formatCode="_(* #,##0.00_);_(* \(#,##0.00\);_(* &quot;-&quot;??_);_(@_)"/>
    <numFmt numFmtId="169"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
      <b/>
      <u/>
      <sz val="10"/>
      <color rgb="FF0000FF"/>
      <name val="Verdana"/>
      <family val="2"/>
    </font>
    <font>
      <b/>
      <u/>
      <vertAlign val="superscript"/>
      <sz val="10"/>
      <color rgb="FF0000FF"/>
      <name val="Verdana"/>
      <family val="2"/>
    </font>
    <font>
      <sz val="10"/>
      <color rgb="FF000000"/>
      <name val="Verdana"/>
      <family val="2"/>
    </font>
    <font>
      <vertAlign val="superscript"/>
      <sz val="10"/>
      <color rgb="FF000000"/>
      <name val="Verdana"/>
      <family val="2"/>
    </font>
    <font>
      <b/>
      <sz val="10"/>
      <color rgb="FF000000"/>
      <name val="Verdana"/>
      <family val="2"/>
    </font>
    <font>
      <b/>
      <sz val="10"/>
      <color rgb="FFFF0000"/>
      <name val="Verdana"/>
      <family val="2"/>
    </font>
    <font>
      <b/>
      <sz val="14"/>
      <color theme="1"/>
      <name val="Calibri"/>
      <family val="2"/>
      <scheme val="minor"/>
    </font>
    <font>
      <b/>
      <sz val="16"/>
      <color rgb="FFFF0000"/>
      <name val="Calibri"/>
      <family val="2"/>
      <scheme val="minor"/>
    </font>
    <font>
      <sz val="9"/>
      <color rgb="FF000000"/>
      <name val="Arial"/>
      <family val="2"/>
    </font>
    <font>
      <b/>
      <sz val="9"/>
      <color rgb="FF000000"/>
      <name val="Arial"/>
      <family val="2"/>
    </font>
    <font>
      <u/>
      <sz val="9"/>
      <color rgb="FF0000FF"/>
      <name val="Verdana"/>
      <family val="2"/>
    </font>
    <font>
      <b/>
      <u/>
      <sz val="9"/>
      <color rgb="FF0000FF"/>
      <name val="Verdana"/>
      <family val="2"/>
    </font>
  </fonts>
  <fills count="8">
    <fill>
      <patternFill patternType="none"/>
    </fill>
    <fill>
      <patternFill patternType="gray125"/>
    </fill>
    <fill>
      <patternFill patternType="solid">
        <fgColor rgb="FFF0F0F0"/>
        <bgColor indexed="64"/>
      </patternFill>
    </fill>
    <fill>
      <patternFill patternType="solid">
        <fgColor rgb="FFDBE5F1"/>
        <bgColor indexed="64"/>
      </patternFill>
    </fill>
    <fill>
      <patternFill patternType="solid">
        <fgColor rgb="FF8DB3E2"/>
        <bgColor indexed="64"/>
      </patternFill>
    </fill>
    <fill>
      <patternFill patternType="solid">
        <fgColor rgb="FFFFFF00"/>
        <bgColor indexed="64"/>
      </patternFill>
    </fill>
    <fill>
      <patternFill patternType="solid">
        <fgColor rgb="FF92D050"/>
        <bgColor indexed="64"/>
      </patternFill>
    </fill>
    <fill>
      <patternFill patternType="solid">
        <fgColor rgb="FFFF3300"/>
        <bgColor indexed="64"/>
      </patternFill>
    </fill>
  </fills>
  <borders count="24">
    <border>
      <left/>
      <right/>
      <top/>
      <bottom/>
      <diagonal/>
    </border>
    <border>
      <left/>
      <right style="medium">
        <color rgb="FFD8D8D8"/>
      </right>
      <top/>
      <bottom style="medium">
        <color rgb="FFD8D8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CE9D8"/>
      </top>
      <bottom style="thin">
        <color indexed="64"/>
      </bottom>
      <diagonal/>
    </border>
    <border>
      <left style="thin">
        <color rgb="FFECE9D8"/>
      </left>
      <right style="thin">
        <color indexed="64"/>
      </right>
      <top style="thin">
        <color rgb="FFECE9D8"/>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rgb="FFD8D8D8"/>
      </right>
      <top/>
      <bottom/>
      <diagonal/>
    </border>
    <border>
      <left/>
      <right style="medium">
        <color rgb="FFD8D8D8"/>
      </right>
      <top style="thin">
        <color indexed="64"/>
      </top>
      <bottom style="thin">
        <color indexed="64"/>
      </bottom>
      <diagonal/>
    </border>
    <border>
      <left style="thin">
        <color rgb="FFECE9D8"/>
      </left>
      <right style="medium">
        <color rgb="FFD8D8D8"/>
      </right>
      <top style="thin">
        <color rgb="FFECE9D8"/>
      </top>
      <bottom style="thin">
        <color indexed="64"/>
      </bottom>
      <diagonal/>
    </border>
    <border>
      <left/>
      <right style="medium">
        <color rgb="FFD8D8D8"/>
      </right>
      <top style="thin">
        <color indexed="64"/>
      </top>
      <bottom/>
      <diagonal/>
    </border>
    <border>
      <left/>
      <right style="medium">
        <color rgb="FFD8D8D8"/>
      </right>
      <top/>
      <bottom style="thin">
        <color indexed="64"/>
      </bottom>
      <diagonal/>
    </border>
    <border>
      <left style="thin">
        <color indexed="64"/>
      </left>
      <right style="thin">
        <color indexed="64"/>
      </right>
      <top/>
      <bottom style="medium">
        <color rgb="FFD8D8D8"/>
      </bottom>
      <diagonal/>
    </border>
    <border>
      <left style="thin">
        <color indexed="64"/>
      </left>
      <right/>
      <top/>
      <bottom style="medium">
        <color rgb="FFD8D8D8"/>
      </bottom>
      <diagonal/>
    </border>
    <border>
      <left/>
      <right/>
      <top/>
      <bottom style="medium">
        <color rgb="FFD8D8D8"/>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69">
    <xf numFmtId="0" fontId="0" fillId="0" borderId="0" xfId="0"/>
    <xf numFmtId="0" fontId="6" fillId="3" borderId="6" xfId="0" applyFont="1" applyFill="1" applyBorder="1" applyAlignment="1">
      <alignment vertical="top" wrapText="1"/>
    </xf>
    <xf numFmtId="0" fontId="6" fillId="3" borderId="7" xfId="0" applyFont="1" applyFill="1" applyBorder="1" applyAlignment="1">
      <alignment vertical="top" wrapText="1"/>
    </xf>
    <xf numFmtId="9" fontId="6" fillId="3" borderId="7" xfId="0" applyNumberFormat="1" applyFont="1" applyFill="1" applyBorder="1" applyAlignment="1">
      <alignment vertical="top" wrapText="1"/>
    </xf>
    <xf numFmtId="10" fontId="6" fillId="3" borderId="7" xfId="0" applyNumberFormat="1" applyFont="1" applyFill="1" applyBorder="1" applyAlignment="1">
      <alignment vertical="top" wrapText="1"/>
    </xf>
    <xf numFmtId="0" fontId="8" fillId="3" borderId="6" xfId="0" applyFont="1" applyFill="1" applyBorder="1" applyAlignment="1">
      <alignment vertical="top" wrapText="1"/>
    </xf>
    <xf numFmtId="0" fontId="8" fillId="4" borderId="3" xfId="0" applyFont="1" applyFill="1" applyBorder="1" applyAlignment="1">
      <alignment vertical="top" wrapText="1"/>
    </xf>
    <xf numFmtId="0" fontId="8" fillId="4" borderId="4" xfId="0" applyFont="1" applyFill="1" applyBorder="1" applyAlignment="1">
      <alignment vertical="top" wrapText="1"/>
    </xf>
    <xf numFmtId="0" fontId="6" fillId="3" borderId="3" xfId="0" applyFont="1" applyFill="1" applyBorder="1" applyAlignment="1">
      <alignment vertical="top" wrapText="1"/>
    </xf>
    <xf numFmtId="0" fontId="6" fillId="3" borderId="5" xfId="0" applyFont="1" applyFill="1" applyBorder="1" applyAlignment="1">
      <alignment vertical="top" wrapText="1"/>
    </xf>
    <xf numFmtId="10" fontId="6" fillId="3" borderId="3" xfId="0" applyNumberFormat="1" applyFont="1" applyFill="1" applyBorder="1" applyAlignment="1">
      <alignment vertical="top" wrapText="1"/>
    </xf>
    <xf numFmtId="10" fontId="6" fillId="3" borderId="5" xfId="0" applyNumberFormat="1" applyFont="1" applyFill="1" applyBorder="1" applyAlignment="1">
      <alignment vertical="top" wrapText="1"/>
    </xf>
    <xf numFmtId="0" fontId="6" fillId="3" borderId="4" xfId="0" applyFont="1" applyFill="1" applyBorder="1" applyAlignment="1">
      <alignment vertical="top" wrapText="1"/>
    </xf>
    <xf numFmtId="10" fontId="6" fillId="3" borderId="4" xfId="0" applyNumberFormat="1" applyFont="1" applyFill="1" applyBorder="1" applyAlignment="1">
      <alignment vertical="top" wrapText="1"/>
    </xf>
    <xf numFmtId="0" fontId="8" fillId="3" borderId="3" xfId="0" applyFont="1" applyFill="1" applyBorder="1" applyAlignment="1">
      <alignment vertical="top" wrapText="1"/>
    </xf>
    <xf numFmtId="0" fontId="8" fillId="3" borderId="4" xfId="0" applyFont="1" applyFill="1" applyBorder="1" applyAlignment="1">
      <alignment vertical="top" wrapText="1"/>
    </xf>
    <xf numFmtId="0" fontId="6" fillId="3" borderId="11" xfId="0" applyFont="1" applyFill="1" applyBorder="1" applyAlignment="1">
      <alignment vertical="top" wrapText="1"/>
    </xf>
    <xf numFmtId="0" fontId="6" fillId="3" borderId="8" xfId="0" applyFont="1" applyFill="1" applyBorder="1" applyAlignment="1">
      <alignment vertical="top" wrapText="1"/>
    </xf>
    <xf numFmtId="0" fontId="6" fillId="3" borderId="9" xfId="0" applyFont="1" applyFill="1" applyBorder="1" applyAlignment="1">
      <alignment vertical="top" wrapText="1"/>
    </xf>
    <xf numFmtId="0" fontId="6" fillId="3" borderId="12" xfId="0" applyFont="1" applyFill="1" applyBorder="1" applyAlignment="1">
      <alignment vertical="top" wrapText="1"/>
    </xf>
    <xf numFmtId="0" fontId="6" fillId="3" borderId="13" xfId="0" applyFont="1" applyFill="1" applyBorder="1" applyAlignment="1">
      <alignment vertical="top" wrapText="1"/>
    </xf>
    <xf numFmtId="0" fontId="6" fillId="3" borderId="14" xfId="0" applyFont="1" applyFill="1" applyBorder="1" applyAlignment="1">
      <alignment vertical="top" wrapText="1"/>
    </xf>
    <xf numFmtId="0" fontId="6" fillId="3" borderId="0" xfId="0" applyFont="1" applyFill="1" applyBorder="1" applyAlignment="1">
      <alignment vertical="top" wrapText="1"/>
    </xf>
    <xf numFmtId="0" fontId="6" fillId="3" borderId="15" xfId="0" applyFont="1" applyFill="1" applyBorder="1" applyAlignment="1">
      <alignment vertical="top" wrapText="1"/>
    </xf>
    <xf numFmtId="0" fontId="6" fillId="3" borderId="10" xfId="0" applyFont="1" applyFill="1" applyBorder="1" applyAlignment="1">
      <alignment vertical="top" wrapText="1"/>
    </xf>
    <xf numFmtId="0" fontId="8" fillId="4" borderId="11" xfId="0" applyFont="1" applyFill="1" applyBorder="1" applyAlignment="1">
      <alignment vertical="top" wrapText="1"/>
    </xf>
    <xf numFmtId="0" fontId="6" fillId="4" borderId="12" xfId="0" applyFont="1" applyFill="1" applyBorder="1" applyAlignment="1">
      <alignment vertical="top" wrapText="1"/>
    </xf>
    <xf numFmtId="0" fontId="6" fillId="4" borderId="13" xfId="0" applyFont="1" applyFill="1" applyBorder="1" applyAlignment="1">
      <alignment vertical="top" wrapText="1"/>
    </xf>
    <xf numFmtId="0" fontId="8" fillId="4" borderId="17" xfId="0" applyFont="1" applyFill="1" applyBorder="1" applyAlignment="1">
      <alignment vertical="top" wrapText="1"/>
    </xf>
    <xf numFmtId="0" fontId="6" fillId="3" borderId="18" xfId="0" applyFont="1" applyFill="1" applyBorder="1" applyAlignment="1">
      <alignment vertical="top" wrapText="1"/>
    </xf>
    <xf numFmtId="10" fontId="6" fillId="3" borderId="18" xfId="0" applyNumberFormat="1" applyFont="1" applyFill="1" applyBorder="1" applyAlignment="1">
      <alignment vertical="top" wrapText="1"/>
    </xf>
    <xf numFmtId="0" fontId="6" fillId="3" borderId="17" xfId="0" applyFont="1" applyFill="1" applyBorder="1" applyAlignment="1">
      <alignment vertical="top" wrapText="1"/>
    </xf>
    <xf numFmtId="10" fontId="6" fillId="3" borderId="17" xfId="0" applyNumberFormat="1" applyFont="1" applyFill="1" applyBorder="1" applyAlignment="1">
      <alignment vertical="top" wrapText="1"/>
    </xf>
    <xf numFmtId="0" fontId="8" fillId="3" borderId="17" xfId="0" applyFont="1" applyFill="1" applyBorder="1" applyAlignment="1">
      <alignment vertical="top" wrapText="1"/>
    </xf>
    <xf numFmtId="0" fontId="6" fillId="3" borderId="19" xfId="0" applyFont="1" applyFill="1" applyBorder="1" applyAlignment="1">
      <alignment vertical="top" wrapText="1"/>
    </xf>
    <xf numFmtId="0" fontId="6" fillId="3" borderId="16" xfId="0" applyFont="1" applyFill="1" applyBorder="1" applyAlignment="1">
      <alignment vertical="top" wrapText="1"/>
    </xf>
    <xf numFmtId="0" fontId="6" fillId="3" borderId="20" xfId="0" applyFont="1" applyFill="1" applyBorder="1" applyAlignment="1">
      <alignment vertical="top" wrapText="1"/>
    </xf>
    <xf numFmtId="0" fontId="6" fillId="4" borderId="19" xfId="0" applyFont="1" applyFill="1" applyBorder="1" applyAlignment="1">
      <alignment vertical="top" wrapText="1"/>
    </xf>
    <xf numFmtId="0" fontId="8" fillId="4" borderId="21" xfId="0" applyFont="1" applyFill="1" applyBorder="1" applyAlignment="1">
      <alignment vertical="top" wrapText="1"/>
    </xf>
    <xf numFmtId="0" fontId="6" fillId="4" borderId="22" xfId="0" applyFont="1" applyFill="1" applyBorder="1" applyAlignment="1">
      <alignment vertical="top" wrapText="1"/>
    </xf>
    <xf numFmtId="0" fontId="6" fillId="4" borderId="23" xfId="0" applyFont="1" applyFill="1" applyBorder="1" applyAlignment="1">
      <alignment vertical="top" wrapText="1"/>
    </xf>
    <xf numFmtId="0" fontId="6" fillId="4" borderId="1" xfId="0" applyFont="1" applyFill="1" applyBorder="1" applyAlignment="1">
      <alignment vertical="top" wrapText="1"/>
    </xf>
    <xf numFmtId="0" fontId="4" fillId="2" borderId="0" xfId="0" applyFont="1" applyFill="1" applyAlignment="1">
      <alignment horizontal="center" vertical="top" wrapText="1"/>
    </xf>
    <xf numFmtId="0" fontId="4" fillId="2" borderId="16" xfId="0" applyFont="1" applyFill="1" applyBorder="1" applyAlignment="1">
      <alignment horizontal="center" vertical="top" wrapText="1"/>
    </xf>
    <xf numFmtId="0" fontId="6" fillId="2" borderId="0" xfId="0" applyFont="1" applyFill="1" applyAlignment="1">
      <alignment horizontal="justify" vertical="top" wrapText="1"/>
    </xf>
    <xf numFmtId="0" fontId="6" fillId="2" borderId="16" xfId="0" applyFont="1" applyFill="1" applyBorder="1" applyAlignment="1">
      <alignment horizontal="justify" vertical="top" wrapText="1"/>
    </xf>
    <xf numFmtId="0" fontId="8" fillId="2" borderId="10" xfId="0" applyFont="1" applyFill="1" applyBorder="1" applyAlignment="1">
      <alignment horizontal="justify" vertical="top" wrapText="1"/>
    </xf>
    <xf numFmtId="0" fontId="8" fillId="2" borderId="20" xfId="0" applyFont="1" applyFill="1" applyBorder="1" applyAlignment="1">
      <alignment horizontal="justify" vertical="top" wrapText="1"/>
    </xf>
    <xf numFmtId="0" fontId="10" fillId="0" borderId="2" xfId="0" applyFont="1" applyBorder="1" applyAlignment="1">
      <alignment horizontal="center"/>
    </xf>
    <xf numFmtId="0" fontId="0" fillId="0" borderId="2" xfId="0" applyBorder="1"/>
    <xf numFmtId="0" fontId="2" fillId="0" borderId="2" xfId="0" applyFont="1" applyBorder="1"/>
    <xf numFmtId="169" fontId="0" fillId="6" borderId="2" xfId="1" applyNumberFormat="1" applyFont="1" applyFill="1" applyBorder="1"/>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169" fontId="2" fillId="6" borderId="2" xfId="1" applyNumberFormat="1" applyFont="1" applyFill="1" applyBorder="1"/>
    <xf numFmtId="0" fontId="2" fillId="0" borderId="2" xfId="0" applyFont="1" applyFill="1" applyBorder="1"/>
    <xf numFmtId="0" fontId="2" fillId="7" borderId="2" xfId="0" applyFont="1" applyFill="1" applyBorder="1"/>
    <xf numFmtId="169" fontId="2" fillId="7" borderId="2" xfId="1" applyNumberFormat="1" applyFont="1" applyFill="1" applyBorder="1"/>
    <xf numFmtId="0" fontId="11" fillId="0" borderId="0" xfId="0" applyFont="1"/>
    <xf numFmtId="0" fontId="0" fillId="0" borderId="0" xfId="0" applyAlignment="1">
      <alignment horizontal="left"/>
    </xf>
    <xf numFmtId="0" fontId="13" fillId="0" borderId="0" xfId="0" applyFont="1" applyAlignment="1">
      <alignment horizontal="left"/>
    </xf>
    <xf numFmtId="0" fontId="12" fillId="0" borderId="0" xfId="0" applyFont="1" applyAlignment="1">
      <alignment horizontal="left"/>
    </xf>
    <xf numFmtId="0" fontId="0" fillId="0" borderId="0" xfId="0" applyAlignment="1">
      <alignment horizontal="left" indent="1"/>
    </xf>
    <xf numFmtId="0" fontId="12" fillId="0" borderId="0" xfId="0" applyFont="1" applyAlignment="1">
      <alignment horizontal="left" indent="1"/>
    </xf>
    <xf numFmtId="0" fontId="14" fillId="0" borderId="0" xfId="0" applyFont="1" applyAlignment="1">
      <alignment horizontal="left" indent="1"/>
    </xf>
    <xf numFmtId="0" fontId="13" fillId="0" borderId="0" xfId="0" applyFont="1" applyAlignment="1">
      <alignment horizontal="left" indent="1"/>
    </xf>
    <xf numFmtId="0" fontId="3" fillId="0" borderId="0" xfId="2" applyAlignment="1" applyProtection="1">
      <alignment horizontal="left"/>
    </xf>
    <xf numFmtId="0" fontId="2" fillId="5" borderId="2" xfId="0" applyFont="1" applyFill="1" applyBorder="1" applyProtection="1">
      <protection locked="0"/>
    </xf>
    <xf numFmtId="0" fontId="0" fillId="5" borderId="2" xfId="0" applyFill="1" applyBorder="1" applyProtection="1">
      <protection locked="0"/>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3300"/>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3:B40"/>
  <sheetViews>
    <sheetView workbookViewId="0">
      <selection activeCell="B3" sqref="B3"/>
    </sheetView>
  </sheetViews>
  <sheetFormatPr defaultRowHeight="15"/>
  <sheetData>
    <row r="3" spans="2:2">
      <c r="B3" s="60" t="s">
        <v>65</v>
      </c>
    </row>
    <row r="4" spans="2:2">
      <c r="B4" s="61" t="s">
        <v>66</v>
      </c>
    </row>
    <row r="5" spans="2:2">
      <c r="B5" s="59"/>
    </row>
    <row r="6" spans="2:2">
      <c r="B6" s="60" t="s">
        <v>67</v>
      </c>
    </row>
    <row r="7" spans="2:2">
      <c r="B7" s="61" t="s">
        <v>68</v>
      </c>
    </row>
    <row r="8" spans="2:2">
      <c r="B8" s="61" t="s">
        <v>69</v>
      </c>
    </row>
    <row r="9" spans="2:2">
      <c r="B9" s="61" t="s">
        <v>70</v>
      </c>
    </row>
    <row r="10" spans="2:2">
      <c r="B10" s="61" t="s">
        <v>71</v>
      </c>
    </row>
    <row r="11" spans="2:2">
      <c r="B11" s="61" t="s">
        <v>72</v>
      </c>
    </row>
    <row r="12" spans="2:2">
      <c r="B12" s="61" t="s">
        <v>73</v>
      </c>
    </row>
    <row r="13" spans="2:2">
      <c r="B13" s="60" t="s">
        <v>74</v>
      </c>
    </row>
    <row r="14" spans="2:2">
      <c r="B14" s="61" t="s">
        <v>75</v>
      </c>
    </row>
    <row r="15" spans="2:2">
      <c r="B15" s="62"/>
    </row>
    <row r="16" spans="2:2">
      <c r="B16" s="63" t="s">
        <v>76</v>
      </c>
    </row>
    <row r="17" spans="2:2">
      <c r="B17" s="63" t="s">
        <v>77</v>
      </c>
    </row>
    <row r="18" spans="2:2">
      <c r="B18" s="64" t="s">
        <v>78</v>
      </c>
    </row>
    <row r="19" spans="2:2">
      <c r="B19" s="63" t="s">
        <v>79</v>
      </c>
    </row>
    <row r="20" spans="2:2">
      <c r="B20" s="63" t="s">
        <v>80</v>
      </c>
    </row>
    <row r="21" spans="2:2">
      <c r="B21" s="63" t="s">
        <v>81</v>
      </c>
    </row>
    <row r="22" spans="2:2">
      <c r="B22" s="63" t="s">
        <v>82</v>
      </c>
    </row>
    <row r="23" spans="2:2">
      <c r="B23" s="63" t="s">
        <v>83</v>
      </c>
    </row>
    <row r="24" spans="2:2">
      <c r="B24" s="59"/>
    </row>
    <row r="25" spans="2:2">
      <c r="B25" s="60" t="s">
        <v>84</v>
      </c>
    </row>
    <row r="26" spans="2:2">
      <c r="B26" s="62"/>
    </row>
    <row r="27" spans="2:2">
      <c r="B27" s="63" t="s">
        <v>85</v>
      </c>
    </row>
    <row r="28" spans="2:2">
      <c r="B28" s="63" t="s">
        <v>86</v>
      </c>
    </row>
    <row r="29" spans="2:2">
      <c r="B29" s="59"/>
    </row>
    <row r="30" spans="2:2">
      <c r="B30" s="60" t="s">
        <v>87</v>
      </c>
    </row>
    <row r="31" spans="2:2">
      <c r="B31" s="61" t="s">
        <v>91</v>
      </c>
    </row>
    <row r="32" spans="2:2">
      <c r="B32" s="62"/>
    </row>
    <row r="33" spans="2:2">
      <c r="B33" s="65" t="s">
        <v>88</v>
      </c>
    </row>
    <row r="34" spans="2:2">
      <c r="B34" s="65" t="s">
        <v>92</v>
      </c>
    </row>
    <row r="35" spans="2:2">
      <c r="B35" s="65" t="s">
        <v>89</v>
      </c>
    </row>
    <row r="36" spans="2:2">
      <c r="B36" s="65" t="s">
        <v>90</v>
      </c>
    </row>
    <row r="37" spans="2:2">
      <c r="B37" s="59"/>
    </row>
    <row r="38" spans="2:2">
      <c r="B38" s="59"/>
    </row>
    <row r="39" spans="2:2">
      <c r="B39" s="59"/>
    </row>
    <row r="40" spans="2:2">
      <c r="B40" s="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3:H34"/>
  <sheetViews>
    <sheetView topLeftCell="A4" workbookViewId="0">
      <selection activeCell="J8" sqref="J8"/>
    </sheetView>
  </sheetViews>
  <sheetFormatPr defaultRowHeight="15"/>
  <cols>
    <col min="3" max="3" width="26.28515625" customWidth="1"/>
    <col min="5" max="5" width="43.5703125" customWidth="1"/>
  </cols>
  <sheetData>
    <row r="3" spans="3:8" ht="15" customHeight="1">
      <c r="C3" s="42" t="s">
        <v>20</v>
      </c>
      <c r="D3" s="42"/>
      <c r="E3" s="42"/>
      <c r="F3" s="42"/>
      <c r="G3" s="42"/>
      <c r="H3" s="43"/>
    </row>
    <row r="4" spans="3:8">
      <c r="C4" s="42" t="s">
        <v>21</v>
      </c>
      <c r="D4" s="42"/>
      <c r="E4" s="42"/>
      <c r="F4" s="42"/>
      <c r="G4" s="42"/>
      <c r="H4" s="43"/>
    </row>
    <row r="5" spans="3:8">
      <c r="C5" s="44"/>
      <c r="D5" s="44"/>
      <c r="E5" s="44"/>
      <c r="F5" s="44"/>
      <c r="G5" s="44"/>
      <c r="H5" s="45"/>
    </row>
    <row r="6" spans="3:8" ht="15" customHeight="1">
      <c r="C6" s="44" t="s">
        <v>22</v>
      </c>
      <c r="D6" s="44"/>
      <c r="E6" s="44"/>
      <c r="F6" s="44"/>
      <c r="G6" s="44"/>
      <c r="H6" s="45"/>
    </row>
    <row r="7" spans="3:8">
      <c r="C7" s="46"/>
      <c r="D7" s="46"/>
      <c r="E7" s="46"/>
      <c r="F7" s="46"/>
      <c r="G7" s="46"/>
      <c r="H7" s="47"/>
    </row>
    <row r="8" spans="3:8">
      <c r="C8" s="6" t="s">
        <v>23</v>
      </c>
      <c r="D8" s="7"/>
      <c r="E8" s="7"/>
      <c r="F8" s="7"/>
      <c r="G8" s="7"/>
      <c r="H8" s="28"/>
    </row>
    <row r="9" spans="3:8" ht="51">
      <c r="C9" s="1" t="s">
        <v>24</v>
      </c>
      <c r="D9" s="2" t="s">
        <v>25</v>
      </c>
      <c r="E9" s="8" t="s">
        <v>26</v>
      </c>
      <c r="F9" s="9"/>
      <c r="G9" s="2" t="s">
        <v>27</v>
      </c>
      <c r="H9" s="29" t="s">
        <v>28</v>
      </c>
    </row>
    <row r="10" spans="3:8" ht="27.75">
      <c r="C10" s="1" t="s">
        <v>29</v>
      </c>
      <c r="D10" s="2" t="s">
        <v>30</v>
      </c>
      <c r="E10" s="8" t="s">
        <v>30</v>
      </c>
      <c r="F10" s="9"/>
      <c r="G10" s="3">
        <v>0.1</v>
      </c>
      <c r="H10" s="30">
        <v>0.10249999999999999</v>
      </c>
    </row>
    <row r="11" spans="3:8" ht="27.75">
      <c r="C11" s="1" t="s">
        <v>31</v>
      </c>
      <c r="D11" s="2" t="s">
        <v>32</v>
      </c>
      <c r="E11" s="10">
        <v>9.5000000000000001E-2</v>
      </c>
      <c r="F11" s="11"/>
      <c r="G11" s="3">
        <v>0.1</v>
      </c>
      <c r="H11" s="30">
        <v>0.10249999999999999</v>
      </c>
    </row>
    <row r="12" spans="3:8" ht="27.75">
      <c r="C12" s="1" t="s">
        <v>33</v>
      </c>
      <c r="D12" s="4">
        <v>9.7500000000000003E-2</v>
      </c>
      <c r="E12" s="10">
        <v>0.1</v>
      </c>
      <c r="F12" s="11"/>
      <c r="G12" s="3">
        <v>0.1</v>
      </c>
      <c r="H12" s="30">
        <v>0.10249999999999999</v>
      </c>
    </row>
    <row r="13" spans="3:8">
      <c r="C13" s="6" t="s">
        <v>34</v>
      </c>
      <c r="D13" s="7"/>
      <c r="E13" s="7"/>
      <c r="F13" s="7"/>
      <c r="G13" s="7"/>
      <c r="H13" s="28"/>
    </row>
    <row r="14" spans="3:8">
      <c r="C14" s="1" t="s">
        <v>24</v>
      </c>
      <c r="D14" s="8" t="s">
        <v>35</v>
      </c>
      <c r="E14" s="9"/>
      <c r="F14" s="8" t="s">
        <v>36</v>
      </c>
      <c r="G14" s="12"/>
      <c r="H14" s="31"/>
    </row>
    <row r="15" spans="3:8" ht="27.75">
      <c r="C15" s="1" t="s">
        <v>29</v>
      </c>
      <c r="D15" s="8" t="s">
        <v>37</v>
      </c>
      <c r="E15" s="9"/>
      <c r="F15" s="8" t="s">
        <v>37</v>
      </c>
      <c r="G15" s="12"/>
      <c r="H15" s="31"/>
    </row>
    <row r="16" spans="3:8" ht="27.75">
      <c r="C16" s="1" t="s">
        <v>31</v>
      </c>
      <c r="D16" s="8" t="s">
        <v>38</v>
      </c>
      <c r="E16" s="9"/>
      <c r="F16" s="8" t="s">
        <v>38</v>
      </c>
      <c r="G16" s="12"/>
      <c r="H16" s="31"/>
    </row>
    <row r="17" spans="3:8" ht="30">
      <c r="C17" s="1" t="s">
        <v>39</v>
      </c>
      <c r="D17" s="10">
        <v>0.1125</v>
      </c>
      <c r="E17" s="11"/>
      <c r="F17" s="10">
        <v>0.11</v>
      </c>
      <c r="G17" s="13"/>
      <c r="H17" s="32"/>
    </row>
    <row r="18" spans="3:8" ht="30">
      <c r="C18" s="1" t="s">
        <v>40</v>
      </c>
      <c r="D18" s="8" t="s">
        <v>41</v>
      </c>
      <c r="E18" s="9"/>
      <c r="F18" s="8" t="s">
        <v>42</v>
      </c>
      <c r="G18" s="12"/>
      <c r="H18" s="31"/>
    </row>
    <row r="19" spans="3:8">
      <c r="C19" s="14" t="s">
        <v>43</v>
      </c>
      <c r="D19" s="15"/>
      <c r="E19" s="15"/>
      <c r="F19" s="15"/>
      <c r="G19" s="15"/>
      <c r="H19" s="33"/>
    </row>
    <row r="20" spans="3:8">
      <c r="C20" s="1" t="s">
        <v>44</v>
      </c>
      <c r="D20" s="10">
        <v>0.155</v>
      </c>
      <c r="E20" s="13"/>
      <c r="F20" s="13"/>
      <c r="G20" s="13"/>
      <c r="H20" s="32"/>
    </row>
    <row r="21" spans="3:8" ht="25.5">
      <c r="C21" s="1" t="s">
        <v>45</v>
      </c>
      <c r="D21" s="10">
        <v>0.1575</v>
      </c>
      <c r="E21" s="13"/>
      <c r="F21" s="13"/>
      <c r="G21" s="13"/>
      <c r="H21" s="32"/>
    </row>
    <row r="22" spans="3:8">
      <c r="C22" s="6" t="s">
        <v>46</v>
      </c>
      <c r="D22" s="7"/>
      <c r="E22" s="7"/>
      <c r="F22" s="7"/>
      <c r="G22" s="7"/>
      <c r="H22" s="28"/>
    </row>
    <row r="23" spans="3:8">
      <c r="C23" s="1" t="s">
        <v>47</v>
      </c>
      <c r="D23" s="10">
        <v>0.16500000000000001</v>
      </c>
      <c r="E23" s="13"/>
      <c r="F23" s="13"/>
      <c r="G23" s="13"/>
      <c r="H23" s="32"/>
    </row>
    <row r="24" spans="3:8">
      <c r="C24" s="6" t="s">
        <v>48</v>
      </c>
      <c r="D24" s="7"/>
      <c r="E24" s="7"/>
      <c r="F24" s="7"/>
      <c r="G24" s="7"/>
      <c r="H24" s="28"/>
    </row>
    <row r="25" spans="3:8">
      <c r="C25" s="16" t="s">
        <v>49</v>
      </c>
      <c r="D25" s="19" t="s">
        <v>50</v>
      </c>
      <c r="E25" s="20"/>
      <c r="F25" s="20"/>
      <c r="G25" s="20"/>
      <c r="H25" s="34"/>
    </row>
    <row r="26" spans="3:8">
      <c r="C26" s="17"/>
      <c r="D26" s="21" t="s">
        <v>51</v>
      </c>
      <c r="E26" s="22"/>
      <c r="F26" s="22"/>
      <c r="G26" s="22"/>
      <c r="H26" s="35"/>
    </row>
    <row r="27" spans="3:8">
      <c r="C27" s="18"/>
      <c r="D27" s="23" t="s">
        <v>52</v>
      </c>
      <c r="E27" s="24"/>
      <c r="F27" s="24"/>
      <c r="G27" s="24"/>
      <c r="H27" s="36"/>
    </row>
    <row r="28" spans="3:8">
      <c r="C28" s="6" t="s">
        <v>53</v>
      </c>
      <c r="D28" s="7"/>
      <c r="E28" s="7"/>
      <c r="F28" s="7"/>
      <c r="G28" s="7"/>
      <c r="H28" s="28"/>
    </row>
    <row r="29" spans="3:8">
      <c r="C29" s="5" t="s">
        <v>54</v>
      </c>
      <c r="D29" s="10">
        <v>0.16750000000000001</v>
      </c>
      <c r="E29" s="13"/>
      <c r="F29" s="13"/>
      <c r="G29" s="13"/>
      <c r="H29" s="32"/>
    </row>
    <row r="30" spans="3:8">
      <c r="C30" s="6" t="s">
        <v>55</v>
      </c>
      <c r="D30" s="7"/>
      <c r="E30" s="7"/>
      <c r="F30" s="7"/>
      <c r="G30" s="7"/>
      <c r="H30" s="28"/>
    </row>
    <row r="31" spans="3:8">
      <c r="C31" s="5" t="s">
        <v>56</v>
      </c>
      <c r="D31" s="10">
        <v>0.1275</v>
      </c>
      <c r="E31" s="13"/>
      <c r="F31" s="13"/>
      <c r="G31" s="13"/>
      <c r="H31" s="32"/>
    </row>
    <row r="32" spans="3:8" ht="25.5">
      <c r="C32" s="5" t="s">
        <v>57</v>
      </c>
      <c r="D32" s="10">
        <v>0.1275</v>
      </c>
      <c r="E32" s="13"/>
      <c r="F32" s="13"/>
      <c r="G32" s="13"/>
      <c r="H32" s="32"/>
    </row>
    <row r="33" spans="3:8">
      <c r="C33" s="25" t="s">
        <v>58</v>
      </c>
      <c r="D33" s="26" t="s">
        <v>59</v>
      </c>
      <c r="E33" s="27"/>
      <c r="F33" s="27"/>
      <c r="G33" s="27"/>
      <c r="H33" s="37"/>
    </row>
    <row r="34" spans="3:8" ht="15.75" thickBot="1">
      <c r="C34" s="38"/>
      <c r="D34" s="39" t="s">
        <v>60</v>
      </c>
      <c r="E34" s="40"/>
      <c r="F34" s="40"/>
      <c r="G34" s="40"/>
      <c r="H34" s="41"/>
    </row>
  </sheetData>
  <mergeCells count="39">
    <mergeCell ref="D32:H32"/>
    <mergeCell ref="C33:C34"/>
    <mergeCell ref="D33:H33"/>
    <mergeCell ref="D34:H34"/>
    <mergeCell ref="C3:H3"/>
    <mergeCell ref="C4:H4"/>
    <mergeCell ref="C5:H5"/>
    <mergeCell ref="C6:H6"/>
    <mergeCell ref="C7:H7"/>
    <mergeCell ref="C28:H28"/>
    <mergeCell ref="D29:H29"/>
    <mergeCell ref="C30:H30"/>
    <mergeCell ref="D31:H31"/>
    <mergeCell ref="D23:H23"/>
    <mergeCell ref="C24:H24"/>
    <mergeCell ref="C25:C27"/>
    <mergeCell ref="D25:H25"/>
    <mergeCell ref="D26:H26"/>
    <mergeCell ref="D27:H27"/>
    <mergeCell ref="D18:E18"/>
    <mergeCell ref="F18:H18"/>
    <mergeCell ref="C19:H19"/>
    <mergeCell ref="D20:H20"/>
    <mergeCell ref="D21:H21"/>
    <mergeCell ref="C22:H22"/>
    <mergeCell ref="F14:H14"/>
    <mergeCell ref="D15:E15"/>
    <mergeCell ref="F15:H15"/>
    <mergeCell ref="D16:E16"/>
    <mergeCell ref="F16:H16"/>
    <mergeCell ref="D17:E17"/>
    <mergeCell ref="F17:H17"/>
    <mergeCell ref="C8:H8"/>
    <mergeCell ref="E9:F9"/>
    <mergeCell ref="E10:F10"/>
    <mergeCell ref="E11:F11"/>
    <mergeCell ref="E12:F12"/>
    <mergeCell ref="C13:H13"/>
    <mergeCell ref="D14:E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C2:E25"/>
  <sheetViews>
    <sheetView tabSelected="1" topLeftCell="A10" workbookViewId="0">
      <selection activeCell="E9" sqref="E9"/>
    </sheetView>
  </sheetViews>
  <sheetFormatPr defaultRowHeight="15"/>
  <cols>
    <col min="3" max="3" width="46.85546875" customWidth="1"/>
    <col min="4" max="4" width="18" customWidth="1"/>
    <col min="5" max="5" width="17.42578125" customWidth="1"/>
  </cols>
  <sheetData>
    <row r="2" spans="3:5" ht="21">
      <c r="C2" s="58" t="s">
        <v>64</v>
      </c>
    </row>
    <row r="4" spans="3:5" ht="18.75">
      <c r="C4" s="48" t="s">
        <v>0</v>
      </c>
      <c r="D4" s="48"/>
      <c r="E4" s="48"/>
    </row>
    <row r="5" spans="3:5">
      <c r="C5" s="49"/>
      <c r="D5" s="49"/>
      <c r="E5" s="49"/>
    </row>
    <row r="6" spans="3:5">
      <c r="C6" s="50" t="s">
        <v>63</v>
      </c>
      <c r="D6" s="50"/>
      <c r="E6" s="67">
        <v>16.75</v>
      </c>
    </row>
    <row r="7" spans="3:5">
      <c r="C7" s="50" t="s">
        <v>1</v>
      </c>
      <c r="D7" s="50"/>
      <c r="E7" s="67">
        <v>0</v>
      </c>
    </row>
    <row r="8" spans="3:5">
      <c r="C8" s="50" t="s">
        <v>61</v>
      </c>
      <c r="D8" s="50"/>
      <c r="E8" s="67">
        <v>45000</v>
      </c>
    </row>
    <row r="9" spans="3:5">
      <c r="C9" s="50" t="s">
        <v>2</v>
      </c>
      <c r="D9" s="50"/>
      <c r="E9" s="67">
        <v>5000</v>
      </c>
    </row>
    <row r="10" spans="3:5" ht="49.5" customHeight="1">
      <c r="C10" s="52" t="s">
        <v>3</v>
      </c>
      <c r="D10" s="53" t="s">
        <v>4</v>
      </c>
      <c r="E10" s="53" t="s">
        <v>62</v>
      </c>
    </row>
    <row r="11" spans="3:5">
      <c r="C11" s="49" t="s">
        <v>5</v>
      </c>
      <c r="D11" s="68">
        <f>E8-$E$9</f>
        <v>40000</v>
      </c>
      <c r="E11" s="51">
        <f>D11*$E$6%/12</f>
        <v>558.33333333333337</v>
      </c>
    </row>
    <row r="12" spans="3:5">
      <c r="C12" s="49" t="s">
        <v>6</v>
      </c>
      <c r="D12" s="68">
        <f>IF((D11-$E$9)&gt;0,D11-$E$9,0)</f>
        <v>35000</v>
      </c>
      <c r="E12" s="51">
        <f t="shared" ref="E12:E22" si="0">D12*$E$6%/12</f>
        <v>488.54166666666669</v>
      </c>
    </row>
    <row r="13" spans="3:5">
      <c r="C13" s="49" t="s">
        <v>7</v>
      </c>
      <c r="D13" s="68">
        <f t="shared" ref="D13:D22" si="1">IF((D12-$E$9)&gt;0,D12-$E$9,0)</f>
        <v>30000</v>
      </c>
      <c r="E13" s="51">
        <f t="shared" si="0"/>
        <v>418.75</v>
      </c>
    </row>
    <row r="14" spans="3:5">
      <c r="C14" s="49" t="s">
        <v>8</v>
      </c>
      <c r="D14" s="68">
        <f t="shared" si="1"/>
        <v>25000</v>
      </c>
      <c r="E14" s="51">
        <f t="shared" si="0"/>
        <v>348.95833333333331</v>
      </c>
    </row>
    <row r="15" spans="3:5">
      <c r="C15" s="49" t="s">
        <v>9</v>
      </c>
      <c r="D15" s="68">
        <f t="shared" si="1"/>
        <v>20000</v>
      </c>
      <c r="E15" s="51">
        <f t="shared" si="0"/>
        <v>279.16666666666669</v>
      </c>
    </row>
    <row r="16" spans="3:5">
      <c r="C16" s="49" t="s">
        <v>10</v>
      </c>
      <c r="D16" s="68">
        <f t="shared" si="1"/>
        <v>15000</v>
      </c>
      <c r="E16" s="51">
        <f t="shared" si="0"/>
        <v>209.375</v>
      </c>
    </row>
    <row r="17" spans="3:5">
      <c r="C17" s="49" t="s">
        <v>11</v>
      </c>
      <c r="D17" s="68">
        <f t="shared" si="1"/>
        <v>10000</v>
      </c>
      <c r="E17" s="51">
        <f t="shared" si="0"/>
        <v>139.58333333333334</v>
      </c>
    </row>
    <row r="18" spans="3:5">
      <c r="C18" s="49" t="s">
        <v>12</v>
      </c>
      <c r="D18" s="68">
        <f t="shared" si="1"/>
        <v>5000</v>
      </c>
      <c r="E18" s="51">
        <f t="shared" si="0"/>
        <v>69.791666666666671</v>
      </c>
    </row>
    <row r="19" spans="3:5">
      <c r="C19" s="49" t="s">
        <v>13</v>
      </c>
      <c r="D19" s="68">
        <f t="shared" si="1"/>
        <v>0</v>
      </c>
      <c r="E19" s="51">
        <f t="shared" si="0"/>
        <v>0</v>
      </c>
    </row>
    <row r="20" spans="3:5">
      <c r="C20" s="49" t="s">
        <v>14</v>
      </c>
      <c r="D20" s="68">
        <f t="shared" si="1"/>
        <v>0</v>
      </c>
      <c r="E20" s="51">
        <f t="shared" si="0"/>
        <v>0</v>
      </c>
    </row>
    <row r="21" spans="3:5">
      <c r="C21" s="49" t="s">
        <v>15</v>
      </c>
      <c r="D21" s="68">
        <f t="shared" si="1"/>
        <v>0</v>
      </c>
      <c r="E21" s="51">
        <f t="shared" si="0"/>
        <v>0</v>
      </c>
    </row>
    <row r="22" spans="3:5">
      <c r="C22" s="49" t="s">
        <v>16</v>
      </c>
      <c r="D22" s="68">
        <f t="shared" si="1"/>
        <v>0</v>
      </c>
      <c r="E22" s="51">
        <f t="shared" si="0"/>
        <v>0</v>
      </c>
    </row>
    <row r="23" spans="3:5">
      <c r="C23" s="50" t="s">
        <v>17</v>
      </c>
      <c r="D23" s="55"/>
      <c r="E23" s="54">
        <f>SUM(E11:E22)</f>
        <v>2512.5</v>
      </c>
    </row>
    <row r="24" spans="3:5">
      <c r="C24" s="50" t="s">
        <v>18</v>
      </c>
      <c r="D24" s="55"/>
      <c r="E24" s="54">
        <f>E7</f>
        <v>0</v>
      </c>
    </row>
    <row r="25" spans="3:5">
      <c r="C25" s="56" t="s">
        <v>19</v>
      </c>
      <c r="D25" s="56"/>
      <c r="E25" s="57">
        <f>E23-E24</f>
        <v>2512.5</v>
      </c>
    </row>
  </sheetData>
  <sheetProtection password="DE7D" sheet="1" objects="1" scenarios="1" selectLockedCells="1"/>
  <mergeCells count="1">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Income tax provisions</vt:lpstr>
      <vt:lpstr>SBI Interest Rates</vt:lpstr>
      <vt:lpstr>Perq Valuation</vt:lpstr>
    </vt:vector>
  </TitlesOfParts>
  <Company>Sutures India Pvt. Ltd.,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dc:creator>
  <cp:lastModifiedBy>audit</cp:lastModifiedBy>
  <dcterms:created xsi:type="dcterms:W3CDTF">2012-03-26T10:06:51Z</dcterms:created>
  <dcterms:modified xsi:type="dcterms:W3CDTF">2012-03-26T10:49:08Z</dcterms:modified>
</cp:coreProperties>
</file>