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45" windowHeight="8595"/>
  </bookViews>
  <sheets>
    <sheet name="Sheet1" sheetId="1" r:id="rId1"/>
    <sheet name="Sheet3" sheetId="3" state="hidden" r:id="rId2"/>
  </sheets>
  <calcPr calcId="124519"/>
</workbook>
</file>

<file path=xl/calcChain.xml><?xml version="1.0" encoding="utf-8"?>
<calcChain xmlns="http://schemas.openxmlformats.org/spreadsheetml/2006/main">
  <c r="B6" i="1"/>
  <c r="M21"/>
  <c r="G9"/>
  <c r="H9"/>
  <c r="I9"/>
  <c r="J9"/>
  <c r="K9"/>
  <c r="L9"/>
  <c r="F9"/>
  <c r="M9"/>
  <c r="G21"/>
  <c r="H21"/>
  <c r="I21"/>
  <c r="J21"/>
  <c r="K21"/>
  <c r="L21"/>
  <c r="F21"/>
  <c r="M19"/>
  <c r="L19"/>
  <c r="K19"/>
  <c r="J19"/>
  <c r="I19"/>
  <c r="H19"/>
  <c r="G19"/>
  <c r="F19"/>
  <c r="E19"/>
  <c r="D19"/>
  <c r="C19"/>
  <c r="B19"/>
  <c r="C20"/>
  <c r="C22" s="1"/>
  <c r="D20"/>
  <c r="D22" s="1"/>
  <c r="E20"/>
  <c r="E22" s="1"/>
  <c r="F20"/>
  <c r="F22" s="1"/>
  <c r="G20"/>
  <c r="G22" s="1"/>
  <c r="H20"/>
  <c r="H22" s="1"/>
  <c r="I20"/>
  <c r="I22" s="1"/>
  <c r="J20"/>
  <c r="J22" s="1"/>
  <c r="K20"/>
  <c r="K22" s="1"/>
  <c r="L20"/>
  <c r="L22" s="1"/>
  <c r="M20"/>
  <c r="M22" s="1"/>
  <c r="H7"/>
  <c r="I7"/>
  <c r="J7"/>
  <c r="K7"/>
  <c r="K8" s="1"/>
  <c r="K10" s="1"/>
  <c r="K11" s="1"/>
  <c r="L7"/>
  <c r="L8" s="1"/>
  <c r="L10" s="1"/>
  <c r="L11" s="1"/>
  <c r="M7"/>
  <c r="M8" s="1"/>
  <c r="M10" s="1"/>
  <c r="M11" s="1"/>
  <c r="B20"/>
  <c r="B22" s="1"/>
  <c r="H8"/>
  <c r="H10" s="1"/>
  <c r="H11" s="1"/>
  <c r="I8"/>
  <c r="I10" s="1"/>
  <c r="I11" s="1"/>
  <c r="J8"/>
  <c r="J10" s="1"/>
  <c r="J11" s="1"/>
  <c r="C7"/>
  <c r="C8" s="1"/>
  <c r="C10" s="1"/>
  <c r="C11" s="1"/>
  <c r="D7"/>
  <c r="D8" s="1"/>
  <c r="D10" s="1"/>
  <c r="D11" s="1"/>
  <c r="E7"/>
  <c r="E8" s="1"/>
  <c r="E10" s="1"/>
  <c r="E11" s="1"/>
  <c r="F7"/>
  <c r="F8" s="1"/>
  <c r="F10" s="1"/>
  <c r="F11" s="1"/>
  <c r="G7"/>
  <c r="G8" s="1"/>
  <c r="G10" s="1"/>
  <c r="G11" s="1"/>
  <c r="B7"/>
  <c r="B8" s="1"/>
  <c r="B10" s="1"/>
  <c r="B11" l="1"/>
  <c r="B12" s="1"/>
  <c r="B23"/>
  <c r="B24" s="1"/>
  <c r="C23"/>
  <c r="C24" s="1"/>
  <c r="D23"/>
  <c r="D24" s="1"/>
  <c r="E23"/>
  <c r="E24" s="1"/>
  <c r="F23"/>
  <c r="F24" s="1"/>
  <c r="G23"/>
  <c r="G24" s="1"/>
  <c r="H23"/>
  <c r="H24" s="1"/>
  <c r="I23"/>
  <c r="I24" s="1"/>
  <c r="J23"/>
  <c r="J24" s="1"/>
  <c r="K23"/>
  <c r="K24" s="1"/>
  <c r="L23"/>
  <c r="L24" s="1"/>
  <c r="M23"/>
  <c r="M24" s="1"/>
  <c r="M12"/>
  <c r="L12"/>
  <c r="K12"/>
  <c r="J12"/>
  <c r="I12"/>
  <c r="H12"/>
  <c r="G12"/>
  <c r="F12"/>
  <c r="E12"/>
  <c r="D12"/>
  <c r="C12"/>
  <c r="M13" l="1"/>
  <c r="M25"/>
  <c r="M28" s="1"/>
</calcChain>
</file>

<file path=xl/sharedStrings.xml><?xml version="1.0" encoding="utf-8"?>
<sst xmlns="http://schemas.openxmlformats.org/spreadsheetml/2006/main" count="102" uniqueCount="35">
  <si>
    <t>Calculation of Relief under section 89(1)</t>
  </si>
  <si>
    <t>TAX ON ACCRUAL BASIS</t>
  </si>
  <si>
    <t>FINANCIAL YEAR</t>
  </si>
  <si>
    <t>2010-11</t>
  </si>
  <si>
    <t>2009-10</t>
  </si>
  <si>
    <t>2008-09</t>
  </si>
  <si>
    <t>2007-08</t>
  </si>
  <si>
    <t>2006-07</t>
  </si>
  <si>
    <t>2005-06</t>
  </si>
  <si>
    <t>Total Income excluding arrears</t>
  </si>
  <si>
    <t>TAX ON RECEIPT BASIS</t>
  </si>
  <si>
    <t>Add: Arrears of salary</t>
  </si>
  <si>
    <t>Total Income</t>
  </si>
  <si>
    <t>Tax on total income</t>
  </si>
  <si>
    <t>Add - Surcharge</t>
  </si>
  <si>
    <t>Tax with Surcharge</t>
  </si>
  <si>
    <t>Add - Education cess</t>
  </si>
  <si>
    <t>Total tax</t>
  </si>
  <si>
    <t>TOTAL TAX (A)</t>
  </si>
  <si>
    <t>Financial year</t>
  </si>
  <si>
    <t>Total Tax (B)</t>
  </si>
  <si>
    <t>Relief U/S 89(1)</t>
  </si>
  <si>
    <t>Financial Year</t>
  </si>
  <si>
    <t>2011-12</t>
  </si>
  <si>
    <t>2004-05</t>
  </si>
  <si>
    <t>2003-04</t>
  </si>
  <si>
    <t>2002-03</t>
  </si>
  <si>
    <t>2001-02</t>
  </si>
  <si>
    <t>2000-01</t>
  </si>
  <si>
    <t>Men</t>
  </si>
  <si>
    <t>Women</t>
  </si>
  <si>
    <t>Senior Citizen</t>
  </si>
  <si>
    <t>above</t>
  </si>
  <si>
    <t>Surcharge rate</t>
  </si>
  <si>
    <t>Above Income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</si>
</sst>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11"/>
      <color theme="5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164" fontId="0" fillId="0" borderId="5" xfId="1" applyNumberFormat="1" applyFont="1" applyBorder="1" applyAlignment="1">
      <alignment horizontal="center" vertical="center"/>
    </xf>
    <xf numFmtId="164" fontId="0" fillId="0" borderId="17" xfId="1" applyNumberFormat="1" applyFont="1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164" fontId="0" fillId="0" borderId="18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164" fontId="0" fillId="0" borderId="12" xfId="1" applyNumberFormat="1" applyFont="1" applyBorder="1" applyAlignment="1">
      <alignment horizontal="center" vertical="center"/>
    </xf>
    <xf numFmtId="164" fontId="0" fillId="0" borderId="20" xfId="1" applyNumberFormat="1" applyFont="1" applyBorder="1" applyAlignment="1">
      <alignment horizontal="center" vertical="center"/>
    </xf>
    <xf numFmtId="164" fontId="0" fillId="0" borderId="36" xfId="1" applyNumberFormat="1" applyFont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21" xfId="0" applyBorder="1" applyAlignment="1" applyProtection="1">
      <alignment horizontal="right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16" xfId="0" applyBorder="1" applyAlignment="1" applyProtection="1">
      <alignment horizontal="right"/>
      <protection locked="0"/>
    </xf>
    <xf numFmtId="0" fontId="0" fillId="0" borderId="19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0" xfId="0" applyProtection="1"/>
    <xf numFmtId="0" fontId="6" fillId="0" borderId="0" xfId="0" applyFont="1" applyFill="1" applyAlignment="1" applyProtection="1">
      <alignment horizontal="center"/>
    </xf>
    <xf numFmtId="0" fontId="0" fillId="0" borderId="0" xfId="0" applyFill="1" applyProtection="1"/>
    <xf numFmtId="0" fontId="3" fillId="4" borderId="2" xfId="0" applyFont="1" applyFill="1" applyBorder="1" applyProtection="1"/>
    <xf numFmtId="0" fontId="3" fillId="4" borderId="40" xfId="0" applyFont="1" applyFill="1" applyBorder="1" applyAlignment="1" applyProtection="1">
      <alignment horizontal="center" vertical="center"/>
    </xf>
    <xf numFmtId="0" fontId="3" fillId="4" borderId="29" xfId="0" applyFont="1" applyFill="1" applyBorder="1" applyAlignment="1" applyProtection="1">
      <alignment horizontal="center" vertical="center"/>
    </xf>
    <xf numFmtId="0" fontId="3" fillId="4" borderId="39" xfId="0" applyFont="1" applyFill="1" applyBorder="1" applyAlignment="1" applyProtection="1">
      <alignment horizontal="center" vertical="center"/>
    </xf>
    <xf numFmtId="0" fontId="0" fillId="0" borderId="26" xfId="0" applyBorder="1" applyProtection="1"/>
    <xf numFmtId="0" fontId="0" fillId="0" borderId="24" xfId="0" applyBorder="1" applyProtection="1"/>
    <xf numFmtId="0" fontId="2" fillId="7" borderId="2" xfId="0" applyFont="1" applyFill="1" applyBorder="1" applyProtection="1"/>
    <xf numFmtId="0" fontId="4" fillId="7" borderId="40" xfId="0" applyFont="1" applyFill="1" applyBorder="1" applyAlignment="1" applyProtection="1">
      <alignment horizontal="right"/>
    </xf>
    <xf numFmtId="0" fontId="4" fillId="7" borderId="29" xfId="0" applyFont="1" applyFill="1" applyBorder="1" applyAlignment="1" applyProtection="1">
      <alignment horizontal="right"/>
    </xf>
    <xf numFmtId="0" fontId="4" fillId="7" borderId="39" xfId="0" applyFont="1" applyFill="1" applyBorder="1" applyAlignment="1" applyProtection="1">
      <alignment horizontal="right"/>
    </xf>
    <xf numFmtId="0" fontId="0" fillId="2" borderId="26" xfId="0" applyFill="1" applyBorder="1" applyProtection="1"/>
    <xf numFmtId="0" fontId="0" fillId="2" borderId="4" xfId="0" applyFill="1" applyBorder="1" applyAlignment="1" applyProtection="1">
      <alignment horizontal="right"/>
    </xf>
    <xf numFmtId="0" fontId="0" fillId="2" borderId="16" xfId="0" applyFill="1" applyBorder="1" applyAlignment="1" applyProtection="1">
      <alignment horizontal="right"/>
    </xf>
    <xf numFmtId="0" fontId="0" fillId="3" borderId="23" xfId="0" applyFill="1" applyBorder="1" applyProtection="1"/>
    <xf numFmtId="0" fontId="0" fillId="3" borderId="1" xfId="0" applyFill="1" applyBorder="1" applyAlignment="1" applyProtection="1">
      <alignment horizontal="right"/>
    </xf>
    <xf numFmtId="0" fontId="0" fillId="3" borderId="9" xfId="0" applyFill="1" applyBorder="1" applyAlignment="1" applyProtection="1">
      <alignment horizontal="right"/>
    </xf>
    <xf numFmtId="0" fontId="0" fillId="2" borderId="23" xfId="0" applyFill="1" applyBorder="1" applyProtection="1"/>
    <xf numFmtId="0" fontId="5" fillId="2" borderId="1" xfId="0" applyFont="1" applyFill="1" applyBorder="1" applyAlignment="1" applyProtection="1">
      <alignment horizontal="right"/>
    </xf>
    <xf numFmtId="0" fontId="5" fillId="2" borderId="9" xfId="0" applyFont="1" applyFill="1" applyBorder="1" applyAlignment="1" applyProtection="1">
      <alignment horizontal="right"/>
    </xf>
    <xf numFmtId="0" fontId="0" fillId="3" borderId="25" xfId="0" applyFill="1" applyBorder="1" applyProtection="1"/>
    <xf numFmtId="0" fontId="2" fillId="5" borderId="41" xfId="0" applyFont="1" applyFill="1" applyBorder="1" applyProtection="1"/>
    <xf numFmtId="0" fontId="4" fillId="5" borderId="11" xfId="0" applyFont="1" applyFill="1" applyBorder="1" applyAlignment="1" applyProtection="1">
      <alignment horizontal="right"/>
    </xf>
    <xf numFmtId="0" fontId="4" fillId="5" borderId="12" xfId="0" applyFont="1" applyFill="1" applyBorder="1" applyAlignment="1" applyProtection="1">
      <alignment horizontal="right"/>
    </xf>
    <xf numFmtId="0" fontId="7" fillId="0" borderId="2" xfId="0" applyFont="1" applyFill="1" applyBorder="1" applyProtection="1"/>
    <xf numFmtId="0" fontId="3" fillId="0" borderId="0" xfId="0" applyFont="1" applyAlignment="1" applyProtection="1">
      <alignment horizontal="center" vertical="center"/>
    </xf>
    <xf numFmtId="0" fontId="4" fillId="11" borderId="28" xfId="0" applyFont="1" applyFill="1" applyBorder="1" applyProtection="1"/>
    <xf numFmtId="0" fontId="3" fillId="4" borderId="27" xfId="0" applyFont="1" applyFill="1" applyBorder="1" applyProtection="1"/>
    <xf numFmtId="0" fontId="0" fillId="0" borderId="42" xfId="0" applyBorder="1" applyProtection="1"/>
    <xf numFmtId="0" fontId="0" fillId="0" borderId="43" xfId="0" applyBorder="1" applyProtection="1"/>
    <xf numFmtId="0" fontId="2" fillId="7" borderId="27" xfId="0" applyFont="1" applyFill="1" applyBorder="1" applyProtection="1"/>
    <xf numFmtId="0" fontId="0" fillId="2" borderId="42" xfId="0" applyFill="1" applyBorder="1" applyProtection="1"/>
    <xf numFmtId="0" fontId="0" fillId="3" borderId="30" xfId="0" applyFill="1" applyBorder="1" applyProtection="1"/>
    <xf numFmtId="0" fontId="0" fillId="2" borderId="30" xfId="0" applyFill="1" applyBorder="1" applyProtection="1"/>
    <xf numFmtId="0" fontId="0" fillId="3" borderId="31" xfId="0" applyFill="1" applyBorder="1" applyProtection="1"/>
    <xf numFmtId="0" fontId="2" fillId="5" borderId="44" xfId="0" applyFont="1" applyFill="1" applyBorder="1" applyProtection="1"/>
    <xf numFmtId="0" fontId="3" fillId="4" borderId="38" xfId="0" applyFont="1" applyFill="1" applyBorder="1" applyAlignment="1" applyProtection="1">
      <alignment horizontal="center" vertical="center"/>
    </xf>
    <xf numFmtId="0" fontId="4" fillId="7" borderId="38" xfId="0" applyFont="1" applyFill="1" applyBorder="1" applyAlignment="1" applyProtection="1">
      <alignment horizontal="right"/>
    </xf>
    <xf numFmtId="0" fontId="0" fillId="2" borderId="15" xfId="0" applyFill="1" applyBorder="1" applyAlignment="1" applyProtection="1">
      <alignment horizontal="right"/>
    </xf>
    <xf numFmtId="0" fontId="0" fillId="3" borderId="8" xfId="0" applyFill="1" applyBorder="1" applyAlignment="1" applyProtection="1">
      <alignment horizontal="right"/>
    </xf>
    <xf numFmtId="0" fontId="5" fillId="2" borderId="8" xfId="0" applyFont="1" applyFill="1" applyBorder="1" applyAlignment="1" applyProtection="1">
      <alignment horizontal="right"/>
    </xf>
    <xf numFmtId="0" fontId="4" fillId="5" borderId="10" xfId="0" applyFont="1" applyFill="1" applyBorder="1" applyAlignment="1" applyProtection="1">
      <alignment horizontal="right"/>
    </xf>
    <xf numFmtId="0" fontId="4" fillId="5" borderId="45" xfId="0" applyFont="1" applyFill="1" applyBorder="1" applyAlignment="1" applyProtection="1">
      <alignment horizontal="right"/>
    </xf>
    <xf numFmtId="0" fontId="4" fillId="5" borderId="46" xfId="0" applyFont="1" applyFill="1" applyBorder="1" applyAlignment="1" applyProtection="1">
      <alignment horizontal="right"/>
    </xf>
    <xf numFmtId="0" fontId="0" fillId="2" borderId="5" xfId="0" applyFill="1" applyBorder="1" applyAlignment="1" applyProtection="1">
      <alignment horizontal="right"/>
    </xf>
    <xf numFmtId="0" fontId="0" fillId="2" borderId="6" xfId="0" applyFill="1" applyBorder="1" applyAlignment="1" applyProtection="1">
      <alignment horizontal="right"/>
    </xf>
    <xf numFmtId="0" fontId="0" fillId="2" borderId="7" xfId="0" applyFill="1" applyBorder="1" applyAlignment="1" applyProtection="1">
      <alignment horizontal="right"/>
    </xf>
    <xf numFmtId="0" fontId="0" fillId="3" borderId="10" xfId="0" applyFill="1" applyBorder="1" applyAlignment="1" applyProtection="1">
      <alignment horizontal="right"/>
    </xf>
    <xf numFmtId="0" fontId="0" fillId="3" borderId="11" xfId="0" applyFill="1" applyBorder="1" applyAlignment="1" applyProtection="1">
      <alignment horizontal="right"/>
    </xf>
    <xf numFmtId="0" fontId="0" fillId="3" borderId="12" xfId="0" applyFill="1" applyBorder="1" applyAlignment="1" applyProtection="1">
      <alignment horizontal="right"/>
    </xf>
    <xf numFmtId="0" fontId="0" fillId="0" borderId="15" xfId="0" applyBorder="1" applyAlignment="1" applyProtection="1">
      <alignment horizontal="right"/>
      <protection locked="0"/>
    </xf>
    <xf numFmtId="0" fontId="6" fillId="10" borderId="0" xfId="0" applyFont="1" applyFill="1" applyAlignment="1" applyProtection="1">
      <alignment horizontal="center"/>
    </xf>
    <xf numFmtId="0" fontId="3" fillId="0" borderId="27" xfId="0" applyFont="1" applyBorder="1" applyAlignment="1" applyProtection="1">
      <alignment horizontal="center" vertical="center"/>
    </xf>
    <xf numFmtId="0" fontId="3" fillId="0" borderId="37" xfId="0" applyFont="1" applyBorder="1" applyAlignment="1" applyProtection="1">
      <alignment horizontal="center" vertical="center"/>
    </xf>
    <xf numFmtId="0" fontId="3" fillId="0" borderId="27" xfId="0" applyFont="1" applyFill="1" applyBorder="1" applyAlignment="1" applyProtection="1">
      <alignment horizontal="center" vertical="center"/>
    </xf>
    <xf numFmtId="0" fontId="3" fillId="0" borderId="37" xfId="0" applyFont="1" applyFill="1" applyBorder="1" applyAlignment="1" applyProtection="1">
      <alignment horizontal="center" vertical="center"/>
    </xf>
    <xf numFmtId="0" fontId="3" fillId="0" borderId="28" xfId="0" applyFont="1" applyFill="1" applyBorder="1" applyAlignment="1" applyProtection="1">
      <alignment horizontal="center" vertical="center"/>
    </xf>
    <xf numFmtId="0" fontId="0" fillId="9" borderId="47" xfId="0" applyFill="1" applyBorder="1" applyAlignment="1" applyProtection="1">
      <alignment horizontal="center"/>
    </xf>
    <xf numFmtId="0" fontId="0" fillId="9" borderId="48" xfId="0" applyFill="1" applyBorder="1" applyAlignment="1" applyProtection="1">
      <alignment horizontal="center"/>
    </xf>
    <xf numFmtId="0" fontId="0" fillId="9" borderId="36" xfId="0" applyFill="1" applyBorder="1" applyAlignment="1" applyProtection="1">
      <alignment horizontal="center"/>
    </xf>
    <xf numFmtId="0" fontId="0" fillId="3" borderId="30" xfId="0" applyFill="1" applyBorder="1" applyAlignment="1" applyProtection="1">
      <alignment horizontal="center"/>
    </xf>
    <xf numFmtId="0" fontId="0" fillId="3" borderId="35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/>
    </xf>
    <xf numFmtId="0" fontId="3" fillId="6" borderId="38" xfId="0" applyFont="1" applyFill="1" applyBorder="1" applyAlignment="1" applyProtection="1">
      <alignment horizontal="center"/>
    </xf>
    <xf numFmtId="0" fontId="3" fillId="6" borderId="29" xfId="0" applyFont="1" applyFill="1" applyBorder="1" applyAlignment="1" applyProtection="1">
      <alignment horizontal="center"/>
    </xf>
    <xf numFmtId="0" fontId="3" fillId="6" borderId="39" xfId="0" applyFont="1" applyFill="1" applyBorder="1" applyAlignment="1" applyProtection="1">
      <alignment horizontal="center"/>
    </xf>
    <xf numFmtId="0" fontId="4" fillId="8" borderId="27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 applyProtection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Q21" sqref="Q20:Q21"/>
    </sheetView>
  </sheetViews>
  <sheetFormatPr defaultRowHeight="15"/>
  <cols>
    <col min="1" max="1" width="32.5703125" style="31" bestFit="1" customWidth="1"/>
    <col min="2" max="2" width="7.7109375" style="31" bestFit="1" customWidth="1"/>
    <col min="3" max="7" width="8" style="31" bestFit="1" customWidth="1"/>
    <col min="8" max="11" width="9.28515625" style="31" bestFit="1" customWidth="1"/>
    <col min="12" max="16384" width="9.140625" style="31"/>
  </cols>
  <sheetData>
    <row r="1" spans="1:13" ht="28.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s="33" customFormat="1" ht="29.25" thickBo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5.75" thickBot="1">
      <c r="A3" s="96" t="s">
        <v>10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</row>
    <row r="4" spans="1:13" ht="15.75" thickBot="1">
      <c r="A4" s="60" t="s">
        <v>2</v>
      </c>
      <c r="B4" s="69" t="s">
        <v>23</v>
      </c>
      <c r="C4" s="36" t="s">
        <v>3</v>
      </c>
      <c r="D4" s="36" t="s">
        <v>4</v>
      </c>
      <c r="E4" s="36" t="s">
        <v>5</v>
      </c>
      <c r="F4" s="36" t="s">
        <v>6</v>
      </c>
      <c r="G4" s="36" t="s">
        <v>7</v>
      </c>
      <c r="H4" s="36" t="s">
        <v>8</v>
      </c>
      <c r="I4" s="36" t="s">
        <v>24</v>
      </c>
      <c r="J4" s="36" t="s">
        <v>25</v>
      </c>
      <c r="K4" s="36" t="s">
        <v>26</v>
      </c>
      <c r="L4" s="36" t="s">
        <v>27</v>
      </c>
      <c r="M4" s="37" t="s">
        <v>28</v>
      </c>
    </row>
    <row r="5" spans="1:13">
      <c r="A5" s="61" t="s">
        <v>9</v>
      </c>
      <c r="B5" s="83"/>
      <c r="C5" s="26"/>
      <c r="D5" s="26"/>
      <c r="E5" s="26"/>
      <c r="F5" s="26"/>
      <c r="G5" s="26"/>
      <c r="H5" s="26"/>
      <c r="I5" s="26"/>
      <c r="J5" s="26"/>
      <c r="K5" s="26"/>
      <c r="L5" s="26"/>
      <c r="M5" s="27"/>
    </row>
    <row r="6" spans="1:13" ht="15.75" thickBot="1">
      <c r="A6" s="62" t="s">
        <v>11</v>
      </c>
      <c r="B6" s="108">
        <f>SUM(C18:M18)</f>
        <v>0</v>
      </c>
      <c r="C6" s="90"/>
      <c r="D6" s="91"/>
      <c r="E6" s="91"/>
      <c r="F6" s="91"/>
      <c r="G6" s="91"/>
      <c r="H6" s="91"/>
      <c r="I6" s="91"/>
      <c r="J6" s="91"/>
      <c r="K6" s="91"/>
      <c r="L6" s="91"/>
      <c r="M6" s="92"/>
    </row>
    <row r="7" spans="1:13" ht="15.75" thickBot="1">
      <c r="A7" s="63" t="s">
        <v>12</v>
      </c>
      <c r="B7" s="70">
        <f>SUM(B5:B6)</f>
        <v>0</v>
      </c>
      <c r="C7" s="42">
        <f t="shared" ref="C7:G7" si="0">SUM(C5:C6)</f>
        <v>0</v>
      </c>
      <c r="D7" s="42">
        <f t="shared" si="0"/>
        <v>0</v>
      </c>
      <c r="E7" s="42">
        <f t="shared" si="0"/>
        <v>0</v>
      </c>
      <c r="F7" s="42">
        <f t="shared" si="0"/>
        <v>0</v>
      </c>
      <c r="G7" s="42">
        <f t="shared" si="0"/>
        <v>0</v>
      </c>
      <c r="H7" s="42">
        <f t="shared" ref="H7" si="1">SUM(H5:H6)</f>
        <v>0</v>
      </c>
      <c r="I7" s="42">
        <f t="shared" ref="I7" si="2">SUM(I5:I6)</f>
        <v>0</v>
      </c>
      <c r="J7" s="42">
        <f t="shared" ref="J7" si="3">SUM(J5:J6)</f>
        <v>0</v>
      </c>
      <c r="K7" s="42">
        <f t="shared" ref="K7" si="4">SUM(K5:K6)</f>
        <v>0</v>
      </c>
      <c r="L7" s="42">
        <f t="shared" ref="L7" si="5">SUM(L5:L6)</f>
        <v>0</v>
      </c>
      <c r="M7" s="43">
        <f t="shared" ref="M7" si="6">SUM(M5:M6)</f>
        <v>0</v>
      </c>
    </row>
    <row r="8" spans="1:13">
      <c r="A8" s="64" t="s">
        <v>13</v>
      </c>
      <c r="B8" s="71" t="str">
        <f>IF(B7&gt;Sheet3!C$2,IF(B7&gt;Sheet3!C$3,IF(B7&gt;Sheet3!C$4,(((B7-(Sheet3!C$4-1))*30%)+(((Sheet3!C$4-1)-(Sheet3!C$3-1))*20%)+(((Sheet3!C$3-1)-(Sheet3!C$2-1))*10%)),(((B7-(Sheet3!C$3-1))*20%)+(((Sheet3!C$3-1)-(Sheet3!C$2-1))*10%))),(((B7-(Sheet3!C$2-1))*10%))),"0")</f>
        <v>0</v>
      </c>
      <c r="C8" s="45" t="str">
        <f>IF(C7&gt;Sheet3!D$2,IF(C7&gt;Sheet3!D$3,IF(C7&gt;Sheet3!D$4,(((C7-(Sheet3!D$4-1))*30%)+(((Sheet3!D$4-1)-(Sheet3!D$3-1))*20%)+(((Sheet3!D$3-1)-(Sheet3!D$2-1))*10%)),(((C7-(Sheet3!D$3-1))*20%)+(((Sheet3!D$3-1)-(Sheet3!D$2-1))*10%))),(((C7-(Sheet3!D$2-1))*10%))),"0")</f>
        <v>0</v>
      </c>
      <c r="D8" s="45" t="str">
        <f>IF(D7&gt;Sheet3!E$2,IF(D7&gt;Sheet3!E$3,IF(D7&gt;Sheet3!E$4,(((D7-(Sheet3!E$4-1))*30%)+(((Sheet3!E$4-1)-(Sheet3!E$3-1))*20%)+(((Sheet3!E$3-1)-(Sheet3!E$2-1))*10%)),(((D7-(Sheet3!E$3-1))*20%)+(((Sheet3!E$3-1)-(Sheet3!E$2-1))*10%))),(((D7-(Sheet3!E$2-1))*10%))),"0")</f>
        <v>0</v>
      </c>
      <c r="E8" s="45" t="str">
        <f>IF(E7&gt;Sheet3!F$2,IF(E7&gt;Sheet3!F$3,IF(E7&gt;Sheet3!F$4,(((E7-(Sheet3!F$4-1))*30%)+(((Sheet3!F$4-1)-(Sheet3!F$3-1))*20%)+(((Sheet3!F$3-1)-(Sheet3!F$2-1))*10%)),(((E7-(Sheet3!F$3-1))*20%)+(((Sheet3!F$3-1)-(Sheet3!F$2-1))*10%))),(((E7-(Sheet3!F$2-1))*10%))),"0")</f>
        <v>0</v>
      </c>
      <c r="F8" s="45" t="str">
        <f>IF(F7&gt;Sheet3!G$2,IF(F7&gt;Sheet3!G$3,IF(F7&gt;Sheet3!G$4,(((F7-(Sheet3!G$4-1))*30%)+(((Sheet3!G$4-1)-(Sheet3!G$3-1))*20%)+(((Sheet3!G$3-1)-(Sheet3!G$2-1))*10%)),(((F7-(Sheet3!G$3-1))*20%)+(((Sheet3!G$3-1)-(Sheet3!G$2-1))*10%))),(((F7-(Sheet3!G$2-1))*10%))),"0")</f>
        <v>0</v>
      </c>
      <c r="G8" s="45" t="str">
        <f>IF(G7&gt;Sheet3!H$2,IF(G7&gt;Sheet3!H$3,IF(G7&gt;Sheet3!H$4,(((G7-(Sheet3!H$4-1))*30%)+(((Sheet3!H$4-1)-(Sheet3!H$3-1))*20%)+(((Sheet3!H$3-1)-(Sheet3!H$2-1))*10%)),(((G7-(Sheet3!H$3-1))*20%)+(((Sheet3!H$3-1)-(Sheet3!H$2-1))*10%))),(((G7-(Sheet3!H$2-1))*10%))),"0")</f>
        <v>0</v>
      </c>
      <c r="H8" s="45" t="str">
        <f>IF(H7&gt;Sheet3!I$2,IF(H7&gt;Sheet3!I$3,IF(H7&gt;Sheet3!I$4,(((H7-(Sheet3!I$4-1))*30%)+(((Sheet3!I$4-1)-(Sheet3!I$3-1))*20%)+(((Sheet3!I$3-1)-(Sheet3!I$2-1))*10%)),(((H7-(Sheet3!I$3-1))*20%)+(((Sheet3!I$3-1)-(Sheet3!I$2-1))*10%))),(((H7-(Sheet3!I$2-1))*10%))),"0")</f>
        <v>0</v>
      </c>
      <c r="I8" s="45" t="str">
        <f>IF(I7&gt;Sheet3!J$2,IF(I7&gt;Sheet3!J$3,IF(I7&gt;Sheet3!J$4,(((I7-(Sheet3!J$4-1))*30%)+(((Sheet3!J$4-1)-(Sheet3!J$3-1))*20%)+(((Sheet3!J$3-1)-(Sheet3!J$2-1))*10%)),(((I7-(Sheet3!J$3-1))*20%)+(((Sheet3!J$3-1)-(Sheet3!J$2-1))*10%))),(((I7-(Sheet3!J$2-1))*10%))),"0")</f>
        <v>0</v>
      </c>
      <c r="J8" s="45" t="str">
        <f>IF(J7&gt;Sheet3!K$2,IF(J7&gt;Sheet3!K$3,IF(J7&gt;Sheet3!K$4,(((J7-(Sheet3!K$4-1))*30%)+(((Sheet3!K$4-1)-(Sheet3!K$3-1))*20%)+(((Sheet3!K$3-1)-(Sheet3!K$2-1))*10%)),(((J7-(Sheet3!K$3-1))*20%)+(((Sheet3!K$3-1)-(Sheet3!K$2-1))*10%))),(((J7-(Sheet3!K$2-1))*10%))),"0")</f>
        <v>0</v>
      </c>
      <c r="K8" s="45" t="str">
        <f>IF(K7&gt;Sheet3!L$2,IF(K7&gt;Sheet3!L$3,IF(K7&gt;Sheet3!L$4,(((K7-(Sheet3!L$4-1))*30%)+(((Sheet3!L$4-1)-(Sheet3!L$3-1))*20%)+(((Sheet3!L$3-1)-(Sheet3!L$2-1))*10%)),(((K7-(Sheet3!L$3-1))*20%)+(((Sheet3!L$3-1)-(Sheet3!L$2-1))*10%))),(((K7-(Sheet3!L$2-1))*10%))),"0")</f>
        <v>0</v>
      </c>
      <c r="L8" s="45" t="str">
        <f>IF(L7&gt;Sheet3!M$2,IF(L7&gt;Sheet3!M$3,IF(L7&gt;Sheet3!M$4,(((L7-(Sheet3!M$4-1))*30%)+(((Sheet3!M$4-1)-(Sheet3!M$3-1))*20%)+(((Sheet3!M$3-1)-(Sheet3!M$2-1))*10%)),(((L7-(Sheet3!M$3-1))*20%)+(((Sheet3!M$3-1)-(Sheet3!M$2-1))*10%))),(((L7-(Sheet3!M$2-1))*10%))),"0")</f>
        <v>0</v>
      </c>
      <c r="M8" s="46" t="str">
        <f>IF(M7&gt;Sheet3!N$2,IF(M7&gt;Sheet3!N$3,IF(M7&gt;Sheet3!N$4,(((M7-(Sheet3!N$4-1))*30%)+(((Sheet3!N$4-1)-(Sheet3!N$3-1))*20%)+(((Sheet3!N$3-1)-(Sheet3!N$2-1))*10%)),(((M7-(Sheet3!N$3-1))*20%)+(((Sheet3!N$3-1)-(Sheet3!N$2-1))*10%))),(((M7-(Sheet3!N$2-1))*10%))),"0")</f>
        <v>0</v>
      </c>
    </row>
    <row r="9" spans="1:13">
      <c r="A9" s="65" t="s">
        <v>14</v>
      </c>
      <c r="B9" s="93">
        <v>0</v>
      </c>
      <c r="C9" s="94"/>
      <c r="D9" s="94"/>
      <c r="E9" s="95"/>
      <c r="F9" s="48">
        <f>IF(F5&gt;Sheet3!G$15,F8*(Sheet3!G$14/100),0)</f>
        <v>0</v>
      </c>
      <c r="G9" s="48">
        <f>IF(G5&gt;Sheet3!H$15,G8*(Sheet3!H$14/100),0)</f>
        <v>0</v>
      </c>
      <c r="H9" s="48">
        <f>IF(H5&gt;Sheet3!I$15,H8*(Sheet3!I$14/100),0)</f>
        <v>0</v>
      </c>
      <c r="I9" s="48">
        <f>IF(I5&gt;Sheet3!J$15,I8*(Sheet3!J$14/100),0)</f>
        <v>0</v>
      </c>
      <c r="J9" s="48">
        <f>IF(J5&gt;Sheet3!K$15,J8*(Sheet3!K$14/100),0)</f>
        <v>0</v>
      </c>
      <c r="K9" s="48">
        <f>IF(K5&gt;Sheet3!L$15,K8*(Sheet3!L$14/100),0)</f>
        <v>0</v>
      </c>
      <c r="L9" s="48">
        <f>IF(L5&gt;Sheet3!M$15,L8*(Sheet3!M$14/100),0)</f>
        <v>0</v>
      </c>
      <c r="M9" s="49">
        <f>IF(M5&gt;Sheet3!N15,M8*(Sheet3!N14/100),IF(M5&gt;Sheet3!N17,M8*(Sheet3!N16/100),0))</f>
        <v>0</v>
      </c>
    </row>
    <row r="10" spans="1:13">
      <c r="A10" s="66" t="s">
        <v>15</v>
      </c>
      <c r="B10" s="73">
        <f>SUM(B8:B9)</f>
        <v>0</v>
      </c>
      <c r="C10" s="51">
        <f t="shared" ref="C10:M10" si="7">SUM(C8:C9)</f>
        <v>0</v>
      </c>
      <c r="D10" s="51">
        <f t="shared" si="7"/>
        <v>0</v>
      </c>
      <c r="E10" s="51">
        <f t="shared" si="7"/>
        <v>0</v>
      </c>
      <c r="F10" s="51">
        <f t="shared" si="7"/>
        <v>0</v>
      </c>
      <c r="G10" s="51">
        <f t="shared" si="7"/>
        <v>0</v>
      </c>
      <c r="H10" s="51">
        <f t="shared" si="7"/>
        <v>0</v>
      </c>
      <c r="I10" s="51">
        <f t="shared" si="7"/>
        <v>0</v>
      </c>
      <c r="J10" s="51">
        <f t="shared" si="7"/>
        <v>0</v>
      </c>
      <c r="K10" s="51">
        <f t="shared" si="7"/>
        <v>0</v>
      </c>
      <c r="L10" s="51">
        <f t="shared" si="7"/>
        <v>0</v>
      </c>
      <c r="M10" s="52">
        <f t="shared" si="7"/>
        <v>0</v>
      </c>
    </row>
    <row r="11" spans="1:13" ht="15.75" thickBot="1">
      <c r="A11" s="67" t="s">
        <v>16</v>
      </c>
      <c r="B11" s="72">
        <f>B10*0.03</f>
        <v>0</v>
      </c>
      <c r="C11" s="48">
        <f t="shared" ref="C11:M11" si="8">C10*0.03</f>
        <v>0</v>
      </c>
      <c r="D11" s="48">
        <f t="shared" si="8"/>
        <v>0</v>
      </c>
      <c r="E11" s="48">
        <f t="shared" si="8"/>
        <v>0</v>
      </c>
      <c r="F11" s="48">
        <f t="shared" si="8"/>
        <v>0</v>
      </c>
      <c r="G11" s="48">
        <f t="shared" si="8"/>
        <v>0</v>
      </c>
      <c r="H11" s="48">
        <f t="shared" si="8"/>
        <v>0</v>
      </c>
      <c r="I11" s="48">
        <f t="shared" si="8"/>
        <v>0</v>
      </c>
      <c r="J11" s="48">
        <f t="shared" si="8"/>
        <v>0</v>
      </c>
      <c r="K11" s="48">
        <f t="shared" si="8"/>
        <v>0</v>
      </c>
      <c r="L11" s="48">
        <f t="shared" si="8"/>
        <v>0</v>
      </c>
      <c r="M11" s="49">
        <f t="shared" si="8"/>
        <v>0</v>
      </c>
    </row>
    <row r="12" spans="1:13" ht="15.75" thickBot="1">
      <c r="A12" s="68" t="s">
        <v>17</v>
      </c>
      <c r="B12" s="74">
        <f>B10+B11</f>
        <v>0</v>
      </c>
      <c r="C12" s="55">
        <f t="shared" ref="C12:M12" si="9">C10+C11</f>
        <v>0</v>
      </c>
      <c r="D12" s="55">
        <f t="shared" si="9"/>
        <v>0</v>
      </c>
      <c r="E12" s="55">
        <f t="shared" si="9"/>
        <v>0</v>
      </c>
      <c r="F12" s="55">
        <f t="shared" si="9"/>
        <v>0</v>
      </c>
      <c r="G12" s="55">
        <f t="shared" si="9"/>
        <v>0</v>
      </c>
      <c r="H12" s="55">
        <f t="shared" si="9"/>
        <v>0</v>
      </c>
      <c r="I12" s="55">
        <f t="shared" si="9"/>
        <v>0</v>
      </c>
      <c r="J12" s="55">
        <f t="shared" si="9"/>
        <v>0</v>
      </c>
      <c r="K12" s="55">
        <f t="shared" si="9"/>
        <v>0</v>
      </c>
      <c r="L12" s="55">
        <f t="shared" si="9"/>
        <v>0</v>
      </c>
      <c r="M12" s="56">
        <f t="shared" si="9"/>
        <v>0</v>
      </c>
    </row>
    <row r="13" spans="1:13" ht="15.75" thickBot="1">
      <c r="A13" s="85" t="s">
        <v>18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57">
        <f>SUM(B12:M12)</f>
        <v>0</v>
      </c>
    </row>
    <row r="14" spans="1:13" ht="15.75" thickBot="1">
      <c r="A14" s="58"/>
      <c r="B14" s="58"/>
      <c r="C14" s="58"/>
      <c r="D14" s="58"/>
      <c r="E14" s="58"/>
      <c r="F14" s="58"/>
    </row>
    <row r="15" spans="1:13" ht="15.75" thickBot="1">
      <c r="A15" s="96" t="s">
        <v>1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8"/>
    </row>
    <row r="16" spans="1:13" ht="15.75" thickBot="1">
      <c r="A16" s="34" t="s">
        <v>19</v>
      </c>
      <c r="B16" s="35" t="s">
        <v>23</v>
      </c>
      <c r="C16" s="36" t="s">
        <v>3</v>
      </c>
      <c r="D16" s="36" t="s">
        <v>4</v>
      </c>
      <c r="E16" s="36" t="s">
        <v>5</v>
      </c>
      <c r="F16" s="36" t="s">
        <v>6</v>
      </c>
      <c r="G16" s="36" t="s">
        <v>7</v>
      </c>
      <c r="H16" s="36" t="s">
        <v>8</v>
      </c>
      <c r="I16" s="36" t="s">
        <v>24</v>
      </c>
      <c r="J16" s="36" t="s">
        <v>25</v>
      </c>
      <c r="K16" s="36" t="s">
        <v>26</v>
      </c>
      <c r="L16" s="36" t="s">
        <v>27</v>
      </c>
      <c r="M16" s="37" t="s">
        <v>28</v>
      </c>
    </row>
    <row r="17" spans="1:13">
      <c r="A17" s="38" t="s">
        <v>9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7"/>
    </row>
    <row r="18" spans="1:13" ht="15.75" thickBot="1">
      <c r="A18" s="39" t="s">
        <v>11</v>
      </c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</row>
    <row r="19" spans="1:13" ht="15.75" thickBot="1">
      <c r="A19" s="40" t="s">
        <v>12</v>
      </c>
      <c r="B19" s="41">
        <f>SUM(B17:B18)</f>
        <v>0</v>
      </c>
      <c r="C19" s="42">
        <f t="shared" ref="C19" si="10">SUM(C17:C18)</f>
        <v>0</v>
      </c>
      <c r="D19" s="42">
        <f t="shared" ref="D19" si="11">SUM(D17:D18)</f>
        <v>0</v>
      </c>
      <c r="E19" s="42">
        <f t="shared" ref="E19" si="12">SUM(E17:E18)</f>
        <v>0</v>
      </c>
      <c r="F19" s="42">
        <f t="shared" ref="F19" si="13">SUM(F17:F18)</f>
        <v>0</v>
      </c>
      <c r="G19" s="42">
        <f t="shared" ref="G19" si="14">SUM(G17:G18)</f>
        <v>0</v>
      </c>
      <c r="H19" s="42">
        <f t="shared" ref="H19" si="15">SUM(H17:H18)</f>
        <v>0</v>
      </c>
      <c r="I19" s="42">
        <f t="shared" ref="I19" si="16">SUM(I17:I18)</f>
        <v>0</v>
      </c>
      <c r="J19" s="42">
        <f t="shared" ref="J19" si="17">SUM(J17:J18)</f>
        <v>0</v>
      </c>
      <c r="K19" s="42">
        <f t="shared" ref="K19" si="18">SUM(K17:K18)</f>
        <v>0</v>
      </c>
      <c r="L19" s="42">
        <f t="shared" ref="L19" si="19">SUM(L17:L18)</f>
        <v>0</v>
      </c>
      <c r="M19" s="43">
        <f t="shared" ref="M19" si="20">SUM(M17:M18)</f>
        <v>0</v>
      </c>
    </row>
    <row r="20" spans="1:13">
      <c r="A20" s="44" t="s">
        <v>13</v>
      </c>
      <c r="B20" s="77" t="str">
        <f>IF(B19&gt;Sheet3!C$2,IF(B19&gt;Sheet3!C$3,IF(B19&gt;Sheet3!C$4,(((B19-(Sheet3!C$4-1))*30%)+(((Sheet3!C$4-1)-(Sheet3!C$3-1))*20%)+(((Sheet3!C$3-1)-(Sheet3!C$2-1))*10%)),(((B19-(Sheet3!C$3-1))*20%)+(((Sheet3!C$3-1)-(Sheet3!C$2-1))*10%))),(((B19-(Sheet3!C$2-1))*10%))),"0")</f>
        <v>0</v>
      </c>
      <c r="C20" s="78" t="str">
        <f>IF(C19&gt;Sheet3!D$2,IF(C19&gt;Sheet3!D$3,IF(C19&gt;Sheet3!D$4,(((C19-(Sheet3!D$4-1))*30%)+(((Sheet3!D$4-1)-(Sheet3!D$3-1))*20%)+(((Sheet3!D$3-1)-(Sheet3!D$2-1))*10%)),(((C19-(Sheet3!D$3-1))*20%)+(((Sheet3!D$3-1)-(Sheet3!D$2-1))*10%))),(((C19-(Sheet3!D$2-1))*10%))),"0")</f>
        <v>0</v>
      </c>
      <c r="D20" s="78" t="str">
        <f>IF(D19&gt;Sheet3!E$2,IF(D19&gt;Sheet3!E$3,IF(D19&gt;Sheet3!E$4,(((D19-(Sheet3!E$4-1))*30%)+(((Sheet3!E$4-1)-(Sheet3!E$3-1))*20%)+(((Sheet3!E$3-1)-(Sheet3!E$2-1))*10%)),(((D19-(Sheet3!E$3-1))*20%)+(((Sheet3!E$3-1)-(Sheet3!E$2-1))*10%))),(((D19-(Sheet3!E$2-1))*10%))),"0")</f>
        <v>0</v>
      </c>
      <c r="E20" s="78" t="str">
        <f>IF(E19&gt;Sheet3!F$2,IF(E19&gt;Sheet3!F$3,IF(E19&gt;Sheet3!F$4,(((E19-(Sheet3!F$4-1))*30%)+(((Sheet3!F$4-1)-(Sheet3!F$3-1))*20%)+(((Sheet3!F$3-1)-(Sheet3!F$2-1))*10%)),(((E19-(Sheet3!F$3-1))*20%)+(((Sheet3!F$3-1)-(Sheet3!F$2-1))*10%))),(((E19-(Sheet3!F$2-1))*10%))),"0")</f>
        <v>0</v>
      </c>
      <c r="F20" s="78" t="str">
        <f>IF(F19&gt;Sheet3!G$2,IF(F19&gt;Sheet3!G$3,IF(F19&gt;Sheet3!G$4,(((F19-(Sheet3!G$4-1))*30%)+(((Sheet3!G$4-1)-(Sheet3!G$3-1))*20%)+(((Sheet3!G$3-1)-(Sheet3!G$2-1))*10%)),(((F19-(Sheet3!G$3-1))*20%)+(((Sheet3!G$3-1)-(Sheet3!G$2-1))*10%))),(((F19-(Sheet3!G$2-1))*10%))),"0")</f>
        <v>0</v>
      </c>
      <c r="G20" s="78" t="str">
        <f>IF(G19&gt;Sheet3!H$2,IF(G19&gt;Sheet3!H$3,IF(G19&gt;Sheet3!H$4,(((G19-(Sheet3!H$4-1))*30%)+(((Sheet3!H$4-1)-(Sheet3!H$3-1))*20%)+(((Sheet3!H$3-1)-(Sheet3!H$2-1))*10%)),(((G19-(Sheet3!H$3-1))*20%)+(((Sheet3!H$3-1)-(Sheet3!H$2-1))*10%))),(((G19-(Sheet3!H$2-1))*10%))),"0")</f>
        <v>0</v>
      </c>
      <c r="H20" s="78" t="str">
        <f>IF(H19&gt;Sheet3!I$2,IF(H19&gt;Sheet3!I$3,IF(H19&gt;Sheet3!I$4,(((H19-(Sheet3!I$4-1))*30%)+(((Sheet3!I$4-1)-(Sheet3!I$3-1))*20%)+(((Sheet3!I$3-1)-(Sheet3!I$2-1))*10%)),(((H19-(Sheet3!I$3-1))*20%)+(((Sheet3!I$3-1)-(Sheet3!I$2-1))*10%))),(((H19-(Sheet3!I$2-1))*10%))),"0")</f>
        <v>0</v>
      </c>
      <c r="I20" s="78" t="str">
        <f>IF(I19&gt;Sheet3!J$2,IF(I19&gt;Sheet3!J$3,IF(I19&gt;Sheet3!J$4,(((I19-(Sheet3!J$4-1))*30%)+(((Sheet3!J$4-1)-(Sheet3!J$3-1))*20%)+(((Sheet3!J$3-1)-(Sheet3!J$2-1))*10%)),(((I19-(Sheet3!J$3-1))*20%)+(((Sheet3!J$3-1)-(Sheet3!J$2-1))*10%))),(((I19-(Sheet3!J$2-1))*10%))),"0")</f>
        <v>0</v>
      </c>
      <c r="J20" s="78" t="str">
        <f>IF(J19&gt;Sheet3!K$2,IF(J19&gt;Sheet3!K$3,IF(J19&gt;Sheet3!K$4,(((J19-(Sheet3!K$4-1))*30%)+(((Sheet3!K$4-1)-(Sheet3!K$3-1))*20%)+(((Sheet3!K$3-1)-(Sheet3!K$2-1))*10%)),(((J19-(Sheet3!K$3-1))*20%)+(((Sheet3!K$3-1)-(Sheet3!K$2-1))*10%))),(((J19-(Sheet3!K$2-1))*10%))),"0")</f>
        <v>0</v>
      </c>
      <c r="K20" s="78" t="str">
        <f>IF(K19&gt;Sheet3!L$2,IF(K19&gt;Sheet3!L$3,IF(K19&gt;Sheet3!L$4,(((K19-(Sheet3!L$4-1))*30%)+(((Sheet3!L$4-1)-(Sheet3!L$3-1))*20%)+(((Sheet3!L$3-1)-(Sheet3!L$2-1))*10%)),(((K19-(Sheet3!L$3-1))*20%)+(((Sheet3!L$3-1)-(Sheet3!L$2-1))*10%))),(((K19-(Sheet3!L$2-1))*10%))),"0")</f>
        <v>0</v>
      </c>
      <c r="L20" s="78" t="str">
        <f>IF(L19&gt;Sheet3!M$2,IF(L19&gt;Sheet3!M$3,IF(L19&gt;Sheet3!M$4,(((L19-(Sheet3!M$4-1))*30%)+(((Sheet3!M$4-1)-(Sheet3!M$3-1))*20%)+(((Sheet3!M$3-1)-(Sheet3!M$2-1))*10%)),(((L19-(Sheet3!M$3-1))*20%)+(((Sheet3!M$3-1)-(Sheet3!M$2-1))*10%))),(((L19-(Sheet3!M$2-1))*10%))),"0")</f>
        <v>0</v>
      </c>
      <c r="M20" s="79" t="str">
        <f>IF(M19&gt;Sheet3!N$2,IF(M19&gt;Sheet3!N$3,IF(M19&gt;Sheet3!N$4,(((M19-(Sheet3!N$4-1))*30%)+(((Sheet3!N$4-1)-(Sheet3!N$3-1))*20%)+(((Sheet3!N$3-1)-(Sheet3!N$2-1))*10%)),(((M19-(Sheet3!N$3-1))*20%)+(((Sheet3!N$3-1)-(Sheet3!N$2-1))*10%))),(((M19-(Sheet3!N$2-1))*10%))),"0")</f>
        <v>0</v>
      </c>
    </row>
    <row r="21" spans="1:13">
      <c r="A21" s="47" t="s">
        <v>14</v>
      </c>
      <c r="B21" s="93">
        <v>0</v>
      </c>
      <c r="C21" s="94"/>
      <c r="D21" s="94"/>
      <c r="E21" s="95"/>
      <c r="F21" s="48">
        <f>IF(F5&gt;Sheet3!G$15,F8*(Sheet3!G$14/100),0)</f>
        <v>0</v>
      </c>
      <c r="G21" s="48">
        <f>IF(G5&gt;Sheet3!H$15,G8*(Sheet3!H$14/100),0)</f>
        <v>0</v>
      </c>
      <c r="H21" s="48">
        <f>IF(H5&gt;Sheet3!I$15,H8*(Sheet3!I$14/100),0)</f>
        <v>0</v>
      </c>
      <c r="I21" s="48">
        <f>IF(I5&gt;Sheet3!J$15,I8*(Sheet3!J$14/100),0)</f>
        <v>0</v>
      </c>
      <c r="J21" s="48">
        <f>IF(J5&gt;Sheet3!K$15,J8*(Sheet3!K$14/100),0)</f>
        <v>0</v>
      </c>
      <c r="K21" s="48">
        <f>IF(K5&gt;Sheet3!L$15,K8*(Sheet3!L$14/100),0)</f>
        <v>0</v>
      </c>
      <c r="L21" s="48">
        <f>IF(L5&gt;Sheet3!M$15,L8*(Sheet3!M$14/100),0)</f>
        <v>0</v>
      </c>
      <c r="M21" s="49">
        <f>IF(M5&gt;Sheet3!N$15,M8*(Sheet3!N$14/100),IF(M5&gt;Sheet3!N$17,M8*(Sheet3!N$16/100),0))</f>
        <v>0</v>
      </c>
    </row>
    <row r="22" spans="1:13">
      <c r="A22" s="50" t="s">
        <v>15</v>
      </c>
      <c r="B22" s="73">
        <f>SUM(B20:B21)</f>
        <v>0</v>
      </c>
      <c r="C22" s="51">
        <f t="shared" ref="C22" si="21">SUM(C20:C21)</f>
        <v>0</v>
      </c>
      <c r="D22" s="51">
        <f t="shared" ref="D22" si="22">SUM(D20:D21)</f>
        <v>0</v>
      </c>
      <c r="E22" s="51">
        <f t="shared" ref="E22" si="23">SUM(E20:E21)</f>
        <v>0</v>
      </c>
      <c r="F22" s="51">
        <f t="shared" ref="F22" si="24">SUM(F20:F21)</f>
        <v>0</v>
      </c>
      <c r="G22" s="51">
        <f t="shared" ref="G22" si="25">SUM(G20:G21)</f>
        <v>0</v>
      </c>
      <c r="H22" s="51">
        <f t="shared" ref="H22" si="26">SUM(H20:H21)</f>
        <v>0</v>
      </c>
      <c r="I22" s="51">
        <f t="shared" ref="I22" si="27">SUM(I20:I21)</f>
        <v>0</v>
      </c>
      <c r="J22" s="51">
        <f t="shared" ref="J22" si="28">SUM(J20:J21)</f>
        <v>0</v>
      </c>
      <c r="K22" s="51">
        <f t="shared" ref="K22" si="29">SUM(K20:K21)</f>
        <v>0</v>
      </c>
      <c r="L22" s="51">
        <f t="shared" ref="L22" si="30">SUM(L20:L21)</f>
        <v>0</v>
      </c>
      <c r="M22" s="52">
        <f t="shared" ref="M22" si="31">SUM(M20:M21)</f>
        <v>0</v>
      </c>
    </row>
    <row r="23" spans="1:13" ht="15.75" thickBot="1">
      <c r="A23" s="53" t="s">
        <v>16</v>
      </c>
      <c r="B23" s="80">
        <f>B22*0.03</f>
        <v>0</v>
      </c>
      <c r="C23" s="81">
        <f t="shared" ref="C23" si="32">C22*0.03</f>
        <v>0</v>
      </c>
      <c r="D23" s="81">
        <f t="shared" ref="D23" si="33">D22*0.03</f>
        <v>0</v>
      </c>
      <c r="E23" s="81">
        <f t="shared" ref="E23" si="34">E22*0.03</f>
        <v>0</v>
      </c>
      <c r="F23" s="81">
        <f t="shared" ref="F23" si="35">F22*0.03</f>
        <v>0</v>
      </c>
      <c r="G23" s="81">
        <f t="shared" ref="G23" si="36">G22*0.03</f>
        <v>0</v>
      </c>
      <c r="H23" s="81">
        <f t="shared" ref="H23" si="37">H22*0.03</f>
        <v>0</v>
      </c>
      <c r="I23" s="81">
        <f t="shared" ref="I23" si="38">I22*0.03</f>
        <v>0</v>
      </c>
      <c r="J23" s="81">
        <f t="shared" ref="J23" si="39">J22*0.03</f>
        <v>0</v>
      </c>
      <c r="K23" s="81">
        <f t="shared" ref="K23" si="40">K22*0.03</f>
        <v>0</v>
      </c>
      <c r="L23" s="81">
        <f t="shared" ref="L23" si="41">L22*0.03</f>
        <v>0</v>
      </c>
      <c r="M23" s="82">
        <f t="shared" ref="M23" si="42">M22*0.03</f>
        <v>0</v>
      </c>
    </row>
    <row r="24" spans="1:13" ht="15.75" thickBot="1">
      <c r="A24" s="54" t="s">
        <v>17</v>
      </c>
      <c r="B24" s="75">
        <f>B22+B23</f>
        <v>0</v>
      </c>
      <c r="C24" s="75">
        <f t="shared" ref="C24" si="43">C22+C23</f>
        <v>0</v>
      </c>
      <c r="D24" s="75">
        <f t="shared" ref="D24" si="44">D22+D23</f>
        <v>0</v>
      </c>
      <c r="E24" s="75">
        <f t="shared" ref="E24" si="45">E22+E23</f>
        <v>0</v>
      </c>
      <c r="F24" s="75">
        <f t="shared" ref="F24" si="46">F22+F23</f>
        <v>0</v>
      </c>
      <c r="G24" s="75">
        <f t="shared" ref="G24" si="47">G22+G23</f>
        <v>0</v>
      </c>
      <c r="H24" s="75">
        <f t="shared" ref="H24" si="48">H22+H23</f>
        <v>0</v>
      </c>
      <c r="I24" s="75">
        <f t="shared" ref="I24" si="49">I22+I23</f>
        <v>0</v>
      </c>
      <c r="J24" s="75">
        <f t="shared" ref="J24" si="50">J22+J23</f>
        <v>0</v>
      </c>
      <c r="K24" s="75">
        <f t="shared" ref="K24" si="51">K22+K23</f>
        <v>0</v>
      </c>
      <c r="L24" s="75">
        <f t="shared" ref="L24" si="52">L22+L23</f>
        <v>0</v>
      </c>
      <c r="M24" s="76">
        <f t="shared" ref="M24" si="53">M22+M23</f>
        <v>0</v>
      </c>
    </row>
    <row r="25" spans="1:13" ht="15.75" thickBot="1">
      <c r="A25" s="85" t="s">
        <v>20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57">
        <f>SUM(B24:M24)</f>
        <v>0</v>
      </c>
    </row>
    <row r="27" spans="1:13" ht="15.75" thickBot="1"/>
    <row r="28" spans="1:13" ht="15.75" thickBot="1">
      <c r="A28" s="87" t="s">
        <v>21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9"/>
      <c r="M28" s="59">
        <f>M13-M25</f>
        <v>0</v>
      </c>
    </row>
  </sheetData>
  <sheetProtection password="CF7A" sheet="1" objects="1" scenarios="1"/>
  <mergeCells count="9">
    <mergeCell ref="A1:M1"/>
    <mergeCell ref="A13:L13"/>
    <mergeCell ref="A25:L25"/>
    <mergeCell ref="A28:L28"/>
    <mergeCell ref="C6:M6"/>
    <mergeCell ref="B9:E9"/>
    <mergeCell ref="B21:E21"/>
    <mergeCell ref="A3:M3"/>
    <mergeCell ref="A15:M1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E21" sqref="E21"/>
    </sheetView>
  </sheetViews>
  <sheetFormatPr defaultRowHeight="15"/>
  <cols>
    <col min="1" max="1" width="13.42578125" style="17" bestFit="1" customWidth="1"/>
    <col min="2" max="2" width="3" style="17" bestFit="1" customWidth="1"/>
    <col min="3" max="5" width="9" style="17" bestFit="1" customWidth="1"/>
    <col min="6" max="6" width="11.5703125" style="17" bestFit="1" customWidth="1"/>
    <col min="7" max="7" width="13.28515625" style="17" bestFit="1" customWidth="1"/>
    <col min="8" max="14" width="11.5703125" style="17" bestFit="1" customWidth="1"/>
    <col min="15" max="16384" width="9.140625" style="17"/>
  </cols>
  <sheetData>
    <row r="1" spans="1:14" ht="15.75" thickBot="1">
      <c r="A1" s="99" t="s">
        <v>22</v>
      </c>
      <c r="B1" s="100"/>
      <c r="C1" s="14" t="s">
        <v>23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24</v>
      </c>
      <c r="K1" s="15" t="s">
        <v>25</v>
      </c>
      <c r="L1" s="15" t="s">
        <v>26</v>
      </c>
      <c r="M1" s="15" t="s">
        <v>27</v>
      </c>
      <c r="N1" s="16" t="s">
        <v>28</v>
      </c>
    </row>
    <row r="2" spans="1:14">
      <c r="A2" s="101" t="s">
        <v>29</v>
      </c>
      <c r="B2" s="18">
        <v>0</v>
      </c>
      <c r="C2" s="1">
        <v>180001</v>
      </c>
      <c r="D2" s="2">
        <v>160001</v>
      </c>
      <c r="E2" s="3">
        <v>160001</v>
      </c>
      <c r="F2" s="3">
        <v>150001</v>
      </c>
      <c r="G2" s="3">
        <v>110001</v>
      </c>
      <c r="H2" s="3">
        <v>100001</v>
      </c>
      <c r="I2" s="3">
        <v>100001</v>
      </c>
      <c r="J2" s="3">
        <v>50001</v>
      </c>
      <c r="K2" s="3">
        <v>50001</v>
      </c>
      <c r="L2" s="3">
        <v>50001</v>
      </c>
      <c r="M2" s="3">
        <v>50001</v>
      </c>
      <c r="N2" s="4">
        <v>50001</v>
      </c>
    </row>
    <row r="3" spans="1:14">
      <c r="A3" s="102"/>
      <c r="B3" s="19">
        <v>10</v>
      </c>
      <c r="C3" s="5">
        <v>500001</v>
      </c>
      <c r="D3" s="6">
        <v>500001</v>
      </c>
      <c r="E3" s="7">
        <v>300001</v>
      </c>
      <c r="F3" s="7">
        <v>300001</v>
      </c>
      <c r="G3" s="7">
        <v>150001</v>
      </c>
      <c r="H3" s="7">
        <v>150001</v>
      </c>
      <c r="I3" s="7">
        <v>150001</v>
      </c>
      <c r="J3" s="7">
        <v>60001</v>
      </c>
      <c r="K3" s="7">
        <v>60001</v>
      </c>
      <c r="L3" s="7">
        <v>60001</v>
      </c>
      <c r="M3" s="7">
        <v>60001</v>
      </c>
      <c r="N3" s="8">
        <v>60001</v>
      </c>
    </row>
    <row r="4" spans="1:14">
      <c r="A4" s="102"/>
      <c r="B4" s="19">
        <v>20</v>
      </c>
      <c r="C4" s="5">
        <v>800001</v>
      </c>
      <c r="D4" s="6">
        <v>800001</v>
      </c>
      <c r="E4" s="7">
        <v>500001</v>
      </c>
      <c r="F4" s="7">
        <v>500001</v>
      </c>
      <c r="G4" s="7">
        <v>250001</v>
      </c>
      <c r="H4" s="7">
        <v>250001</v>
      </c>
      <c r="I4" s="7">
        <v>250001</v>
      </c>
      <c r="J4" s="7">
        <v>150001</v>
      </c>
      <c r="K4" s="7">
        <v>150001</v>
      </c>
      <c r="L4" s="7">
        <v>150001</v>
      </c>
      <c r="M4" s="7">
        <v>150001</v>
      </c>
      <c r="N4" s="8">
        <v>150001</v>
      </c>
    </row>
    <row r="5" spans="1:14" ht="15.75" thickBot="1">
      <c r="A5" s="103"/>
      <c r="B5" s="20">
        <v>30</v>
      </c>
      <c r="C5" s="9" t="s">
        <v>32</v>
      </c>
      <c r="D5" s="12" t="s">
        <v>32</v>
      </c>
      <c r="E5" s="12" t="s">
        <v>32</v>
      </c>
      <c r="F5" s="12" t="s">
        <v>32</v>
      </c>
      <c r="G5" s="12" t="s">
        <v>32</v>
      </c>
      <c r="H5" s="12" t="s">
        <v>32</v>
      </c>
      <c r="I5" s="12" t="s">
        <v>32</v>
      </c>
      <c r="J5" s="12" t="s">
        <v>32</v>
      </c>
      <c r="K5" s="12" t="s">
        <v>32</v>
      </c>
      <c r="L5" s="12" t="s">
        <v>32</v>
      </c>
      <c r="M5" s="12" t="s">
        <v>32</v>
      </c>
      <c r="N5" s="13" t="s">
        <v>32</v>
      </c>
    </row>
    <row r="6" spans="1:14">
      <c r="A6" s="101" t="s">
        <v>30</v>
      </c>
      <c r="B6" s="18">
        <v>0</v>
      </c>
      <c r="C6" s="1">
        <v>190001</v>
      </c>
      <c r="D6" s="3">
        <v>190001</v>
      </c>
      <c r="E6" s="3">
        <v>190001</v>
      </c>
      <c r="F6" s="3">
        <v>180001</v>
      </c>
      <c r="G6" s="3">
        <v>145001</v>
      </c>
      <c r="H6" s="3">
        <v>135001</v>
      </c>
      <c r="I6" s="3">
        <v>135001</v>
      </c>
      <c r="J6" s="3">
        <v>50001</v>
      </c>
      <c r="K6" s="3">
        <v>50001</v>
      </c>
      <c r="L6" s="3">
        <v>50001</v>
      </c>
      <c r="M6" s="3">
        <v>50001</v>
      </c>
      <c r="N6" s="4">
        <v>50001</v>
      </c>
    </row>
    <row r="7" spans="1:14">
      <c r="A7" s="102"/>
      <c r="B7" s="19">
        <v>10</v>
      </c>
      <c r="C7" s="5">
        <v>500001</v>
      </c>
      <c r="D7" s="7">
        <v>500001</v>
      </c>
      <c r="E7" s="7">
        <v>300001</v>
      </c>
      <c r="F7" s="7">
        <v>300001</v>
      </c>
      <c r="G7" s="7">
        <v>150001</v>
      </c>
      <c r="H7" s="7">
        <v>150001</v>
      </c>
      <c r="I7" s="7">
        <v>150001</v>
      </c>
      <c r="J7" s="7">
        <v>60001</v>
      </c>
      <c r="K7" s="7">
        <v>60001</v>
      </c>
      <c r="L7" s="7">
        <v>60001</v>
      </c>
      <c r="M7" s="7">
        <v>60001</v>
      </c>
      <c r="N7" s="8">
        <v>60001</v>
      </c>
    </row>
    <row r="8" spans="1:14">
      <c r="A8" s="102"/>
      <c r="B8" s="19">
        <v>20</v>
      </c>
      <c r="C8" s="5">
        <v>800001</v>
      </c>
      <c r="D8" s="7">
        <v>800001</v>
      </c>
      <c r="E8" s="7">
        <v>500001</v>
      </c>
      <c r="F8" s="7">
        <v>500001</v>
      </c>
      <c r="G8" s="7">
        <v>250001</v>
      </c>
      <c r="H8" s="7">
        <v>250001</v>
      </c>
      <c r="I8" s="7">
        <v>250001</v>
      </c>
      <c r="J8" s="7">
        <v>150001</v>
      </c>
      <c r="K8" s="7">
        <v>150001</v>
      </c>
      <c r="L8" s="7">
        <v>150001</v>
      </c>
      <c r="M8" s="7">
        <v>150001</v>
      </c>
      <c r="N8" s="8">
        <v>150001</v>
      </c>
    </row>
    <row r="9" spans="1:14" ht="15.75" thickBot="1">
      <c r="A9" s="104"/>
      <c r="B9" s="21">
        <v>30</v>
      </c>
      <c r="C9" s="9" t="s">
        <v>32</v>
      </c>
      <c r="D9" s="10" t="s">
        <v>32</v>
      </c>
      <c r="E9" s="10" t="s">
        <v>32</v>
      </c>
      <c r="F9" s="10" t="s">
        <v>32</v>
      </c>
      <c r="G9" s="10" t="s">
        <v>32</v>
      </c>
      <c r="H9" s="10" t="s">
        <v>32</v>
      </c>
      <c r="I9" s="10" t="s">
        <v>32</v>
      </c>
      <c r="J9" s="10" t="s">
        <v>32</v>
      </c>
      <c r="K9" s="10" t="s">
        <v>32</v>
      </c>
      <c r="L9" s="10" t="s">
        <v>32</v>
      </c>
      <c r="M9" s="10" t="s">
        <v>32</v>
      </c>
      <c r="N9" s="11" t="s">
        <v>32</v>
      </c>
    </row>
    <row r="10" spans="1:14">
      <c r="A10" s="105" t="s">
        <v>31</v>
      </c>
      <c r="B10" s="22">
        <v>0</v>
      </c>
      <c r="C10" s="1">
        <v>240001</v>
      </c>
      <c r="D10" s="3">
        <v>240001</v>
      </c>
      <c r="E10" s="3">
        <v>240001</v>
      </c>
      <c r="F10" s="3">
        <v>225001</v>
      </c>
      <c r="G10" s="3">
        <v>195001</v>
      </c>
      <c r="H10" s="3">
        <v>195001</v>
      </c>
      <c r="I10" s="3">
        <v>185001</v>
      </c>
      <c r="J10" s="3">
        <v>185001</v>
      </c>
      <c r="K10" s="3">
        <v>50001</v>
      </c>
      <c r="L10" s="3">
        <v>50001</v>
      </c>
      <c r="M10" s="3">
        <v>50001</v>
      </c>
      <c r="N10" s="4">
        <v>50001</v>
      </c>
    </row>
    <row r="11" spans="1:14">
      <c r="A11" s="102"/>
      <c r="B11" s="19">
        <v>10</v>
      </c>
      <c r="C11" s="5">
        <v>500001</v>
      </c>
      <c r="D11" s="7">
        <v>500001</v>
      </c>
      <c r="E11" s="7">
        <v>300001</v>
      </c>
      <c r="F11" s="7">
        <v>300001</v>
      </c>
      <c r="G11" s="7">
        <v>0</v>
      </c>
      <c r="H11" s="7">
        <v>0</v>
      </c>
      <c r="I11" s="7">
        <v>0</v>
      </c>
      <c r="J11" s="7">
        <v>0</v>
      </c>
      <c r="K11" s="7">
        <v>60001</v>
      </c>
      <c r="L11" s="7">
        <v>60001</v>
      </c>
      <c r="M11" s="7">
        <v>60001</v>
      </c>
      <c r="N11" s="8">
        <v>60001</v>
      </c>
    </row>
    <row r="12" spans="1:14">
      <c r="A12" s="102"/>
      <c r="B12" s="19">
        <v>20</v>
      </c>
      <c r="C12" s="5">
        <v>800001</v>
      </c>
      <c r="D12" s="7">
        <v>800001</v>
      </c>
      <c r="E12" s="7">
        <v>500001</v>
      </c>
      <c r="F12" s="7">
        <v>500001</v>
      </c>
      <c r="G12" s="7">
        <v>250001</v>
      </c>
      <c r="H12" s="7">
        <v>250001</v>
      </c>
      <c r="I12" s="7">
        <v>250001</v>
      </c>
      <c r="J12" s="7">
        <v>250001</v>
      </c>
      <c r="K12" s="7">
        <v>150001</v>
      </c>
      <c r="L12" s="7">
        <v>150001</v>
      </c>
      <c r="M12" s="7">
        <v>150001</v>
      </c>
      <c r="N12" s="8">
        <v>150001</v>
      </c>
    </row>
    <row r="13" spans="1:14" ht="15.75" thickBot="1">
      <c r="A13" s="104"/>
      <c r="B13" s="21">
        <v>30</v>
      </c>
      <c r="C13" s="9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  <c r="H13" s="10" t="s">
        <v>32</v>
      </c>
      <c r="I13" s="10" t="s">
        <v>32</v>
      </c>
      <c r="J13" s="10" t="s">
        <v>32</v>
      </c>
      <c r="K13" s="10" t="s">
        <v>32</v>
      </c>
      <c r="L13" s="10" t="s">
        <v>32</v>
      </c>
      <c r="M13" s="10" t="s">
        <v>32</v>
      </c>
      <c r="N13" s="11" t="s">
        <v>32</v>
      </c>
    </row>
    <row r="14" spans="1:14">
      <c r="E14" s="106" t="s">
        <v>33</v>
      </c>
      <c r="F14" s="106"/>
      <c r="G14" s="17">
        <v>10</v>
      </c>
      <c r="J14" s="17">
        <v>10</v>
      </c>
      <c r="K14" s="17">
        <v>10</v>
      </c>
      <c r="L14" s="17">
        <v>5</v>
      </c>
      <c r="M14" s="17">
        <v>2</v>
      </c>
      <c r="N14" s="17">
        <v>12</v>
      </c>
    </row>
    <row r="15" spans="1:14">
      <c r="E15" s="107" t="s">
        <v>34</v>
      </c>
      <c r="F15" s="107"/>
      <c r="G15" s="23">
        <v>1000000</v>
      </c>
      <c r="H15" s="23"/>
      <c r="I15" s="23"/>
      <c r="J15" s="23">
        <v>850000</v>
      </c>
      <c r="K15" s="23">
        <v>850000</v>
      </c>
      <c r="L15" s="23">
        <v>60000</v>
      </c>
      <c r="M15" s="23">
        <v>60000</v>
      </c>
      <c r="N15" s="23">
        <v>60000</v>
      </c>
    </row>
    <row r="16" spans="1:14">
      <c r="N16" s="17">
        <v>17</v>
      </c>
    </row>
    <row r="17" spans="3:14">
      <c r="N17" s="17">
        <v>150000</v>
      </c>
    </row>
    <row r="19" spans="3:14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3:14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3:14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3:14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3:14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3:14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3:14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3:14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3:14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3:14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3:14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3:14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3:14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3:14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</sheetData>
  <mergeCells count="6">
    <mergeCell ref="E15:F15"/>
    <mergeCell ref="A1:B1"/>
    <mergeCell ref="A2:A5"/>
    <mergeCell ref="A6:A9"/>
    <mergeCell ref="A10:A13"/>
    <mergeCell ref="E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</dc:creator>
  <cp:lastModifiedBy>india</cp:lastModifiedBy>
  <dcterms:created xsi:type="dcterms:W3CDTF">2012-03-11T10:24:24Z</dcterms:created>
  <dcterms:modified xsi:type="dcterms:W3CDTF">2012-03-11T14:38:52Z</dcterms:modified>
</cp:coreProperties>
</file>