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. Tax" sheetId="1" r:id="rId1"/>
  </sheets>
  <calcPr calcId="145621"/>
</workbook>
</file>

<file path=xl/calcChain.xml><?xml version="1.0" encoding="utf-8"?>
<calcChain xmlns="http://schemas.openxmlformats.org/spreadsheetml/2006/main">
  <c r="G10" i="1" l="1"/>
  <c r="G12" i="1" s="1"/>
  <c r="G11" i="1" s="1"/>
  <c r="E10" i="1"/>
  <c r="E12" i="1" s="1"/>
  <c r="E11" i="1" s="1"/>
  <c r="C10" i="1"/>
  <c r="C12" i="1" s="1"/>
  <c r="C11" i="1" s="1"/>
  <c r="C13" i="1" s="1"/>
  <c r="C15" i="1" s="1"/>
  <c r="A10" i="1"/>
  <c r="A12" i="1" s="1"/>
  <c r="A11" i="1" s="1"/>
  <c r="A13" i="1" s="1"/>
  <c r="A15" i="1" s="1"/>
  <c r="E13" i="1" l="1"/>
  <c r="E15" i="1" s="1"/>
  <c r="G13" i="1"/>
  <c r="G15" i="1" s="1"/>
</calcChain>
</file>

<file path=xl/sharedStrings.xml><?xml version="1.0" encoding="utf-8"?>
<sst xmlns="http://schemas.openxmlformats.org/spreadsheetml/2006/main" count="15" uniqueCount="15">
  <si>
    <t>The new and revised income tax slabs and rates applicable for the financial year (FY) 2011-12 and assessment year (AY) 2012-13 are mentioned below:</t>
  </si>
  <si>
    <t>(Developed by Manish Sharma &amp; Ravi)  E-mail- manish2891@gmail.com</t>
  </si>
  <si>
    <t>For Individual male,Age less than 60 Years</t>
  </si>
  <si>
    <t>For Individual female,Age less 60 years</t>
  </si>
  <si>
    <t>Please Enter Income (Excluding Agro Income)</t>
  </si>
  <si>
    <t>For Individual, Age more than 60 Years ( Senior Citizen)</t>
  </si>
  <si>
    <t>For Individual ,Age more than 80 Years ( Super Citizen )</t>
  </si>
  <si>
    <t>Individual</t>
  </si>
  <si>
    <t>Women</t>
  </si>
  <si>
    <t>Senior Citizen</t>
  </si>
  <si>
    <t>Super Citizen</t>
  </si>
  <si>
    <t>Enter Agriculture Income</t>
  </si>
  <si>
    <t>Income Tax</t>
  </si>
  <si>
    <t>Edu. Cess</t>
  </si>
  <si>
    <t>Total Income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</si>
</sst>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8"/>
      <color theme="1"/>
      <name val="Aharoni"/>
      <charset val="177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Aharoni"/>
      <charset val="177"/>
    </font>
    <font>
      <b/>
      <sz val="1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4" fillId="3" borderId="3" xfId="0" applyFont="1" applyFill="1" applyBorder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wrapText="1"/>
      <protection hidden="1"/>
    </xf>
    <xf numFmtId="0" fontId="4" fillId="4" borderId="3" xfId="0" applyFont="1" applyFill="1" applyBorder="1" applyAlignment="1" applyProtection="1">
      <alignment vertical="center" wrapText="1"/>
      <protection hidden="1"/>
    </xf>
    <xf numFmtId="0" fontId="5" fillId="5" borderId="4" xfId="0" applyFont="1" applyFill="1" applyBorder="1" applyAlignment="1" applyProtection="1">
      <alignment horizontal="center" wrapText="1"/>
      <protection hidden="1"/>
    </xf>
    <xf numFmtId="0" fontId="4" fillId="6" borderId="3" xfId="0" applyFont="1" applyFill="1" applyBorder="1" applyAlignment="1" applyProtection="1">
      <alignment vertical="center" wrapText="1"/>
      <protection hidden="1"/>
    </xf>
    <xf numFmtId="0" fontId="4" fillId="7" borderId="3" xfId="0" applyFont="1" applyFill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7" fillId="0" borderId="5" xfId="0" applyFont="1" applyBorder="1" applyAlignment="1" applyProtection="1">
      <alignment vertical="center" wrapText="1"/>
      <protection hidden="1"/>
    </xf>
    <xf numFmtId="164" fontId="6" fillId="8" borderId="0" xfId="1" applyNumberFormat="1" applyFont="1" applyFill="1" applyBorder="1" applyAlignment="1" applyProtection="1">
      <alignment horizontal="center" wrapText="1"/>
      <protection hidden="1"/>
    </xf>
    <xf numFmtId="0" fontId="8" fillId="3" borderId="3" xfId="0" applyFont="1" applyFill="1" applyBorder="1" applyAlignment="1" applyProtection="1">
      <alignment horizont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0" fontId="8" fillId="4" borderId="3" xfId="0" applyFont="1" applyFill="1" applyBorder="1" applyAlignment="1" applyProtection="1">
      <alignment horizontal="center" vertical="center" wrapText="1"/>
      <protection hidden="1"/>
    </xf>
    <xf numFmtId="0" fontId="8" fillId="5" borderId="4" xfId="0" applyFont="1" applyFill="1" applyBorder="1" applyAlignment="1" applyProtection="1">
      <alignment horizont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7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8" fillId="0" borderId="3" xfId="0" applyFont="1" applyFill="1" applyBorder="1" applyAlignment="1" applyProtection="1">
      <alignment horizontal="center" wrapText="1"/>
      <protection hidden="1"/>
    </xf>
    <xf numFmtId="0" fontId="8" fillId="0" borderId="4" xfId="0" applyFont="1" applyFill="1" applyBorder="1" applyAlignment="1" applyProtection="1">
      <alignment horizont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wrapText="1"/>
      <protection hidden="1"/>
    </xf>
    <xf numFmtId="164" fontId="9" fillId="8" borderId="3" xfId="1" applyNumberFormat="1" applyFont="1" applyFill="1" applyBorder="1" applyAlignment="1" applyProtection="1">
      <alignment horizontal="center"/>
      <protection hidden="1"/>
    </xf>
    <xf numFmtId="164" fontId="8" fillId="0" borderId="4" xfId="0" applyNumberFormat="1" applyFont="1" applyBorder="1" applyAlignment="1" applyProtection="1">
      <alignment horizontal="center" wrapText="1"/>
      <protection hidden="1"/>
    </xf>
    <xf numFmtId="0" fontId="10" fillId="5" borderId="3" xfId="0" applyFont="1" applyFill="1" applyBorder="1" applyAlignment="1" applyProtection="1">
      <alignment horizontal="center" wrapText="1"/>
      <protection hidden="1"/>
    </xf>
    <xf numFmtId="164" fontId="11" fillId="0" borderId="3" xfId="0" applyNumberFormat="1" applyFont="1" applyFill="1" applyBorder="1" applyAlignment="1" applyProtection="1">
      <alignment horizontal="center" wrapText="1"/>
      <protection hidden="1"/>
    </xf>
    <xf numFmtId="164" fontId="11" fillId="0" borderId="4" xfId="0" applyNumberFormat="1" applyFont="1" applyFill="1" applyBorder="1" applyAlignment="1" applyProtection="1">
      <alignment horizontal="center" wrapText="1"/>
      <protection hidden="1"/>
    </xf>
    <xf numFmtId="0" fontId="11" fillId="0" borderId="4" xfId="0" applyFont="1" applyFill="1" applyBorder="1" applyAlignment="1" applyProtection="1">
      <alignment horizontal="center" wrapText="1"/>
      <protection hidden="1"/>
    </xf>
    <xf numFmtId="0" fontId="3" fillId="0" borderId="0" xfId="0" applyFont="1" applyFill="1" applyAlignment="1" applyProtection="1">
      <alignment horizontal="center" wrapText="1"/>
      <protection hidden="1"/>
    </xf>
    <xf numFmtId="164" fontId="9" fillId="3" borderId="3" xfId="1" applyNumberFormat="1" applyFont="1" applyFill="1" applyBorder="1" applyAlignment="1" applyProtection="1">
      <alignment horizontal="center"/>
      <protection hidden="1"/>
    </xf>
    <xf numFmtId="164" fontId="9" fillId="0" borderId="4" xfId="1" applyNumberFormat="1" applyFont="1" applyBorder="1" applyAlignment="1" applyProtection="1">
      <alignment horizontal="center"/>
      <protection hidden="1"/>
    </xf>
    <xf numFmtId="164" fontId="9" fillId="4" borderId="3" xfId="1" applyNumberFormat="1" applyFont="1" applyFill="1" applyBorder="1" applyAlignment="1" applyProtection="1">
      <alignment horizontal="center"/>
      <protection hidden="1"/>
    </xf>
    <xf numFmtId="0" fontId="9" fillId="5" borderId="3" xfId="0" applyFont="1" applyFill="1" applyBorder="1" applyAlignment="1" applyProtection="1">
      <alignment horizontal="center" wrapText="1"/>
      <protection hidden="1"/>
    </xf>
    <xf numFmtId="164" fontId="9" fillId="6" borderId="3" xfId="1" applyNumberFormat="1" applyFont="1" applyFill="1" applyBorder="1" applyAlignment="1" applyProtection="1">
      <alignment horizontal="center"/>
      <protection hidden="1"/>
    </xf>
    <xf numFmtId="164" fontId="9" fillId="7" borderId="3" xfId="1" applyNumberFormat="1" applyFont="1" applyFill="1" applyBorder="1" applyAlignment="1" applyProtection="1">
      <alignment horizontal="center"/>
      <protection hidden="1"/>
    </xf>
    <xf numFmtId="164" fontId="12" fillId="0" borderId="3" xfId="1" applyNumberFormat="1" applyFont="1" applyFill="1" applyBorder="1" applyAlignment="1" applyProtection="1">
      <alignment horizontal="center"/>
      <protection hidden="1"/>
    </xf>
    <xf numFmtId="164" fontId="9" fillId="0" borderId="0" xfId="1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164" fontId="7" fillId="0" borderId="5" xfId="0" applyNumberFormat="1" applyFont="1" applyBorder="1" applyAlignment="1" applyProtection="1">
      <alignment vertical="center" wrapText="1"/>
      <protection hidden="1"/>
    </xf>
    <xf numFmtId="164" fontId="0" fillId="0" borderId="0" xfId="0" applyNumberFormat="1" applyAlignment="1" applyProtection="1">
      <alignment wrapText="1"/>
      <protection hidden="1"/>
    </xf>
    <xf numFmtId="43" fontId="9" fillId="5" borderId="4" xfId="1" applyFont="1" applyFill="1" applyBorder="1" applyAlignment="1" applyProtection="1">
      <alignment horizontal="center"/>
      <protection hidden="1"/>
    </xf>
    <xf numFmtId="43" fontId="6" fillId="0" borderId="0" xfId="1" applyFont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4</xdr:row>
      <xdr:rowOff>38100</xdr:rowOff>
    </xdr:from>
    <xdr:to>
      <xdr:col>3</xdr:col>
      <xdr:colOff>1076325</xdr:colOff>
      <xdr:row>4</xdr:row>
      <xdr:rowOff>438150</xdr:rowOff>
    </xdr:to>
    <xdr:sp macro="" textlink="">
      <xdr:nvSpPr>
        <xdr:cNvPr id="2" name="Down Arrow 1"/>
        <xdr:cNvSpPr/>
      </xdr:nvSpPr>
      <xdr:spPr>
        <a:xfrm>
          <a:off x="4695825" y="619125"/>
          <a:ext cx="304800" cy="4000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  <xdr:twoCellAnchor>
    <xdr:from>
      <xdr:col>3</xdr:col>
      <xdr:colOff>552450</xdr:colOff>
      <xdr:row>8</xdr:row>
      <xdr:rowOff>76200</xdr:rowOff>
    </xdr:from>
    <xdr:to>
      <xdr:col>3</xdr:col>
      <xdr:colOff>1381125</xdr:colOff>
      <xdr:row>8</xdr:row>
      <xdr:rowOff>295275</xdr:rowOff>
    </xdr:to>
    <xdr:sp macro="" textlink="">
      <xdr:nvSpPr>
        <xdr:cNvPr id="3" name="Left-Right Arrow 2"/>
        <xdr:cNvSpPr/>
      </xdr:nvSpPr>
      <xdr:spPr>
        <a:xfrm>
          <a:off x="4476750" y="2219325"/>
          <a:ext cx="828675" cy="21907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9" sqref="C9"/>
    </sheetView>
  </sheetViews>
  <sheetFormatPr defaultRowHeight="15" x14ac:dyDescent="0.25"/>
  <cols>
    <col min="1" max="1" width="25.7109375" style="1" bestFit="1" customWidth="1"/>
    <col min="2" max="2" width="5.42578125" style="1" customWidth="1"/>
    <col min="3" max="3" width="27.7109375" style="1" bestFit="1" customWidth="1"/>
    <col min="4" max="4" width="28.42578125" style="1" customWidth="1"/>
    <col min="5" max="5" width="27.7109375" style="1" customWidth="1"/>
    <col min="6" max="6" width="5.42578125" style="1" customWidth="1"/>
    <col min="7" max="7" width="31.28515625" style="1" customWidth="1"/>
    <col min="8" max="8" width="19.28515625" style="1" customWidth="1"/>
    <col min="9" max="16384" width="9.140625" style="1"/>
  </cols>
  <sheetData>
    <row r="1" spans="1:10" x14ac:dyDescent="0.25">
      <c r="A1" s="48" t="s">
        <v>0</v>
      </c>
      <c r="B1" s="48"/>
      <c r="C1" s="48"/>
      <c r="D1" s="48"/>
      <c r="E1" s="48"/>
      <c r="F1" s="48"/>
      <c r="G1" s="48"/>
    </row>
    <row r="2" spans="1:10" s="3" customFormat="1" x14ac:dyDescent="0.25">
      <c r="A2" s="2"/>
      <c r="B2" s="2"/>
      <c r="C2" s="2"/>
      <c r="D2" s="2"/>
      <c r="E2" s="2"/>
      <c r="F2" s="2"/>
      <c r="G2" s="2"/>
    </row>
    <row r="3" spans="1:10" ht="15.75" thickBot="1" x14ac:dyDescent="0.3">
      <c r="A3" s="49" t="s">
        <v>1</v>
      </c>
      <c r="B3" s="49"/>
      <c r="C3" s="49"/>
      <c r="D3" s="49"/>
      <c r="E3" s="49"/>
      <c r="F3" s="49"/>
      <c r="G3" s="49"/>
    </row>
    <row r="4" spans="1:10" s="3" customFormat="1" ht="15.75" thickTop="1" x14ac:dyDescent="0.25">
      <c r="A4" s="47"/>
      <c r="B4" s="47"/>
      <c r="C4" s="47"/>
      <c r="D4" s="47"/>
      <c r="E4" s="47"/>
      <c r="F4" s="47"/>
      <c r="G4" s="47"/>
    </row>
    <row r="5" spans="1:10" s="11" customFormat="1" ht="68.25" customHeight="1" x14ac:dyDescent="0.35">
      <c r="A5" s="4" t="s">
        <v>2</v>
      </c>
      <c r="B5" s="5"/>
      <c r="C5" s="6" t="s">
        <v>3</v>
      </c>
      <c r="D5" s="7" t="s">
        <v>4</v>
      </c>
      <c r="E5" s="8" t="s">
        <v>5</v>
      </c>
      <c r="F5" s="5"/>
      <c r="G5" s="9" t="s">
        <v>6</v>
      </c>
      <c r="H5" s="10"/>
    </row>
    <row r="6" spans="1:10" s="11" customFormat="1" ht="23.25" x14ac:dyDescent="0.35">
      <c r="A6" s="12"/>
      <c r="C6" s="12"/>
      <c r="D6" s="13">
        <v>700000</v>
      </c>
      <c r="E6" s="12"/>
      <c r="G6" s="12"/>
      <c r="H6" s="10"/>
    </row>
    <row r="7" spans="1:10" s="20" customFormat="1" ht="23.25" x14ac:dyDescent="0.35">
      <c r="A7" s="14" t="s">
        <v>7</v>
      </c>
      <c r="B7" s="15"/>
      <c r="C7" s="16" t="s">
        <v>8</v>
      </c>
      <c r="D7" s="17"/>
      <c r="E7" s="18" t="s">
        <v>9</v>
      </c>
      <c r="F7" s="15"/>
      <c r="G7" s="19" t="s">
        <v>10</v>
      </c>
    </row>
    <row r="8" spans="1:10" s="24" customFormat="1" ht="5.0999999999999996" customHeight="1" x14ac:dyDescent="0.35">
      <c r="A8" s="21"/>
      <c r="B8" s="22"/>
      <c r="C8" s="23"/>
      <c r="D8" s="22"/>
      <c r="E8" s="23"/>
      <c r="F8" s="22"/>
      <c r="G8" s="23"/>
    </row>
    <row r="9" spans="1:10" s="20" customFormat="1" ht="39" customHeight="1" x14ac:dyDescent="0.35">
      <c r="A9" s="25">
        <v>300000</v>
      </c>
      <c r="B9" s="26"/>
      <c r="C9" s="25">
        <v>300000</v>
      </c>
      <c r="D9" s="27" t="s">
        <v>11</v>
      </c>
      <c r="E9" s="25">
        <v>300000</v>
      </c>
      <c r="F9" s="26"/>
      <c r="G9" s="25">
        <v>300000</v>
      </c>
    </row>
    <row r="10" spans="1:10" s="31" customFormat="1" ht="5.0999999999999996" customHeight="1" x14ac:dyDescent="0.35">
      <c r="A10" s="28">
        <f>+IF(A9&lt;=5000,0,A9)</f>
        <v>300000</v>
      </c>
      <c r="B10" s="29"/>
      <c r="C10" s="28">
        <f>+IF(C9&lt;=5000,0,C9)</f>
        <v>300000</v>
      </c>
      <c r="D10" s="30"/>
      <c r="E10" s="28">
        <f>+IF(E9&lt;=5000,0,E9)</f>
        <v>300000</v>
      </c>
      <c r="F10" s="29"/>
      <c r="G10" s="28">
        <f>+IF(G9&lt;=5000,0,G9)</f>
        <v>300000</v>
      </c>
    </row>
    <row r="11" spans="1:10" ht="23.25" x14ac:dyDescent="0.35">
      <c r="A11" s="32">
        <f>+IF(A12&lt;=0,0,A12)</f>
        <v>122000</v>
      </c>
      <c r="B11" s="33"/>
      <c r="C11" s="34">
        <f>+IF(C12&lt;=0,0,C12)</f>
        <v>121000</v>
      </c>
      <c r="D11" s="35" t="s">
        <v>12</v>
      </c>
      <c r="E11" s="36">
        <f>+IF(E12&lt;=0,0,E12)</f>
        <v>110000</v>
      </c>
      <c r="F11" s="33"/>
      <c r="G11" s="37">
        <f>+IF(G12&lt;=0,0,G12)</f>
        <v>60000</v>
      </c>
      <c r="H11" s="11"/>
      <c r="I11" s="11"/>
      <c r="J11" s="11"/>
    </row>
    <row r="12" spans="1:10" s="3" customFormat="1" ht="5.0999999999999996" customHeight="1" x14ac:dyDescent="0.35">
      <c r="A12" s="38">
        <f>+ROUND(IF((D6+A10)&lt;=180000,(D6+A10)*0%,IF((D6+A10)&lt;500000,((D6+A10)-180000)*10%,IF((D6+A10)&lt;=800000,((D6+A10)-500000)*20%+32000,IF((D6+A10)&gt;800000,((D6+A10)-800000)*30%+92000,0)))),0)-ROUND(IF((180000+A10)&lt;=180000,(180000+A10)*0%,IF((180000+A10)&lt;500000,((180000+A10)-180000)*10%,IF((180000+A10)&lt;=800000,((180000+A10)-500000)*20%+32000,IF((180000+A10)&gt;800000,((180000+A10)-800000)*30%+92000,0)))),0)</f>
        <v>122000</v>
      </c>
      <c r="B12" s="39"/>
      <c r="C12" s="38">
        <f>+ROUND(IF((D6+C10)&lt;=190000,(D6+C10)*0%,IF((D6+C10)&lt;=500000,((D6+C10)-190000)*10%,IF((D6+C10)&lt;=800000,((D6+C10)-500000)*20%+31000,IF((D6+C10)&gt;800000,((D6+C10)-800000)*30%+91000,0)))),0)-ROUND(IF((190000+C10)&lt;=190000,(190000+C10)*0%,IF((190000+C10)&lt;=500000,((190000+C10)-190000)*10%,IF((190000+C10)&lt;=800000,((190000+C10)-500000)*20%+31000,IF((190000+C10)&gt;800000,((190000+C10)-800000)*30%+91000,0)))),0)</f>
        <v>121000</v>
      </c>
      <c r="D12" s="40"/>
      <c r="E12" s="38">
        <f>ROUND(IF((D6+E10)&lt;=250000,(D6+E10)*0%,IF((D6+E10)&lt;=500000,((D6+E10)-250000)*10%,IF((D6+E10)&lt;=800000,((D6+E10)-500000)*20%+25000,IF((D6+E10)&gt;800000,((D6+E10)-800000)*30%+85000,0)))),0)-ROUND(IF((250000+E10)&lt;=250000,(250000+E10)*0%,IF((250000+E10)&lt;=500000,((250000+E10)-250000)*10%,IF((250000+E10)&lt;=800000,((250000+E10)-500000)*20%+25000,IF((250000+E10)&gt;800000,((250000+E10)-800000)*30%+85000,0)))),0)</f>
        <v>110000</v>
      </c>
      <c r="F12" s="39"/>
      <c r="G12" s="38">
        <f>ROUND(IF((D6+G10)&lt;500000,(D6+G10)*0%,IF((D6+G10)&lt;=800000,((D6+G10)-500000)*20%,IF((D6+G10)&gt;800000,((D6+G10)-800000)*30%+60000,0))),0)-ROUND(IF((500000+G10)&lt;500000,(500000+G10)*0%,IF((500000+G10)&lt;=800000,((500000+G10)-500000)*20%,IF((500000+G10)&gt;800000,((500000+G10)-800000)*30%+60000,0))),0)</f>
        <v>60000</v>
      </c>
      <c r="H12" s="41"/>
      <c r="I12" s="41"/>
      <c r="J12" s="41"/>
    </row>
    <row r="13" spans="1:10" ht="23.25" x14ac:dyDescent="0.35">
      <c r="A13" s="32">
        <f>IF(A11&lt;=0,0,ROUND(A11*3%,0))</f>
        <v>3660</v>
      </c>
      <c r="B13" s="33"/>
      <c r="C13" s="34">
        <f>IF(C11&lt;=0,0,ROUND(C11*3%,0))</f>
        <v>3630</v>
      </c>
      <c r="D13" s="35" t="s">
        <v>13</v>
      </c>
      <c r="E13" s="36">
        <f>IF(E11&lt;=0,0,ROUND(E11*3%,0))</f>
        <v>3300</v>
      </c>
      <c r="F13" s="33"/>
      <c r="G13" s="37">
        <f>IF(G11&lt;=0,0,ROUND(G11*3%,0))</f>
        <v>1800</v>
      </c>
      <c r="H13" s="11"/>
      <c r="I13" s="11"/>
      <c r="J13" s="11"/>
    </row>
    <row r="14" spans="1:10" ht="5.0999999999999996" customHeight="1" x14ac:dyDescent="0.25">
      <c r="A14" s="42"/>
      <c r="B14" s="43"/>
      <c r="C14" s="42"/>
      <c r="D14" s="11"/>
      <c r="E14" s="42"/>
      <c r="F14" s="43"/>
      <c r="G14" s="42"/>
      <c r="H14" s="11"/>
      <c r="I14" s="11"/>
      <c r="J14" s="11"/>
    </row>
    <row r="15" spans="1:10" s="45" customFormat="1" ht="23.25" x14ac:dyDescent="0.35">
      <c r="A15" s="32">
        <f>+A13+A11</f>
        <v>125660</v>
      </c>
      <c r="B15" s="33"/>
      <c r="C15" s="34">
        <f>+C13+C11</f>
        <v>124630</v>
      </c>
      <c r="D15" s="44" t="s">
        <v>14</v>
      </c>
      <c r="E15" s="36">
        <f>+E11+E13</f>
        <v>113300</v>
      </c>
      <c r="F15" s="33"/>
      <c r="G15" s="37">
        <f>+G11+G13</f>
        <v>61800</v>
      </c>
    </row>
    <row r="16" spans="1:10" x14ac:dyDescent="0.25">
      <c r="A16" s="46"/>
      <c r="B16" s="46"/>
      <c r="C16" s="46"/>
    </row>
  </sheetData>
  <sheetProtection password="85ED" sheet="1" objects="1" scenarios="1"/>
  <protectedRanges>
    <protectedRange sqref="A9 C9 D6 E9 G9" name="Range2"/>
    <protectedRange sqref="D6" name="Range1_1"/>
  </protectedRanges>
  <mergeCells count="2">
    <mergeCell ref="A1:G1"/>
    <mergeCell ref="A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 Tax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2011-12-03T05:30:08Z</dcterms:modified>
</cp:coreProperties>
</file>