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activeTab="3"/>
  </bookViews>
  <sheets>
    <sheet name="Rent" sheetId="1" r:id="rId1"/>
    <sheet name="contract" sheetId="2" r:id="rId2"/>
    <sheet name="Interest" sheetId="4" r:id="rId3"/>
    <sheet name="Commission" sheetId="5" r:id="rId4"/>
    <sheet name="Prof." sheetId="6" r:id="rId5"/>
  </sheets>
  <calcPr calcId="124519"/>
</workbook>
</file>

<file path=xl/calcChain.xml><?xml version="1.0" encoding="utf-8"?>
<calcChain xmlns="http://schemas.openxmlformats.org/spreadsheetml/2006/main">
  <c r="F10" i="6"/>
  <c r="D20"/>
  <c r="F20" s="1"/>
  <c r="D19"/>
  <c r="D18"/>
  <c r="F18" s="1"/>
  <c r="D17"/>
  <c r="D16"/>
  <c r="D15"/>
  <c r="D14"/>
  <c r="D13"/>
  <c r="D12"/>
  <c r="D11"/>
  <c r="D10"/>
  <c r="G21"/>
  <c r="H20"/>
  <c r="H19"/>
  <c r="F19"/>
  <c r="H18"/>
  <c r="H17"/>
  <c r="F17"/>
  <c r="H16"/>
  <c r="F16"/>
  <c r="H15"/>
  <c r="F15"/>
  <c r="E21"/>
  <c r="B21"/>
  <c r="H13"/>
  <c r="F13"/>
  <c r="H12"/>
  <c r="F12"/>
  <c r="H11"/>
  <c r="F11"/>
  <c r="B19" i="5"/>
  <c r="H13"/>
  <c r="D13"/>
  <c r="F13" s="1"/>
  <c r="H12"/>
  <c r="D12"/>
  <c r="F12" s="1"/>
  <c r="H11"/>
  <c r="D11"/>
  <c r="F11" s="1"/>
  <c r="H10"/>
  <c r="D10"/>
  <c r="F10" s="1"/>
  <c r="H9"/>
  <c r="D9"/>
  <c r="F9" s="1"/>
  <c r="H8"/>
  <c r="D8"/>
  <c r="F8" s="1"/>
  <c r="D7"/>
  <c r="G20"/>
  <c r="H19"/>
  <c r="D19"/>
  <c r="F19" s="1"/>
  <c r="H18"/>
  <c r="D18"/>
  <c r="F18" s="1"/>
  <c r="H17"/>
  <c r="D17"/>
  <c r="F17" s="1"/>
  <c r="H16"/>
  <c r="D16"/>
  <c r="F16" s="1"/>
  <c r="H15"/>
  <c r="D15"/>
  <c r="F15" s="1"/>
  <c r="H14"/>
  <c r="D14"/>
  <c r="F14" s="1"/>
  <c r="E20"/>
  <c r="B20"/>
  <c r="A9"/>
  <c r="H39" i="2"/>
  <c r="D39"/>
  <c r="F39" s="1"/>
  <c r="H38"/>
  <c r="D38"/>
  <c r="F38" s="1"/>
  <c r="H37"/>
  <c r="D37"/>
  <c r="F37" s="1"/>
  <c r="H36"/>
  <c r="D36"/>
  <c r="F36" s="1"/>
  <c r="H35"/>
  <c r="D35"/>
  <c r="F35" s="1"/>
  <c r="H34"/>
  <c r="D34"/>
  <c r="F34" s="1"/>
  <c r="H33"/>
  <c r="D33"/>
  <c r="F33" s="1"/>
  <c r="H32"/>
  <c r="D32"/>
  <c r="F32" s="1"/>
  <c r="H31"/>
  <c r="D31"/>
  <c r="F31" s="1"/>
  <c r="H30"/>
  <c r="D30"/>
  <c r="F30" s="1"/>
  <c r="H29"/>
  <c r="D29"/>
  <c r="F29" s="1"/>
  <c r="E17"/>
  <c r="H17" s="1"/>
  <c r="B17"/>
  <c r="E16"/>
  <c r="B16"/>
  <c r="H10"/>
  <c r="D10"/>
  <c r="F10" s="1"/>
  <c r="A10"/>
  <c r="H21"/>
  <c r="D21"/>
  <c r="F21" s="1"/>
  <c r="H20"/>
  <c r="D20"/>
  <c r="F20" s="1"/>
  <c r="H19"/>
  <c r="D19"/>
  <c r="F19" s="1"/>
  <c r="H18"/>
  <c r="D18"/>
  <c r="F18" s="1"/>
  <c r="D17"/>
  <c r="F17" s="1"/>
  <c r="H16"/>
  <c r="D16"/>
  <c r="F16" s="1"/>
  <c r="H15"/>
  <c r="D15"/>
  <c r="F15" s="1"/>
  <c r="H14"/>
  <c r="D14"/>
  <c r="F14" s="1"/>
  <c r="H13"/>
  <c r="D13"/>
  <c r="F13" s="1"/>
  <c r="H12"/>
  <c r="D12"/>
  <c r="F12" s="1"/>
  <c r="H11"/>
  <c r="D11"/>
  <c r="F11" s="1"/>
  <c r="H18" i="4"/>
  <c r="D18"/>
  <c r="F18" s="1"/>
  <c r="H17"/>
  <c r="D17"/>
  <c r="F17" s="1"/>
  <c r="H16"/>
  <c r="D16"/>
  <c r="F16" s="1"/>
  <c r="H15"/>
  <c r="D15"/>
  <c r="F15" s="1"/>
  <c r="H14"/>
  <c r="D14"/>
  <c r="F14" s="1"/>
  <c r="H13"/>
  <c r="D13"/>
  <c r="F13" s="1"/>
  <c r="H12"/>
  <c r="D12"/>
  <c r="F12" s="1"/>
  <c r="H11"/>
  <c r="D11"/>
  <c r="F11" s="1"/>
  <c r="H10"/>
  <c r="D10"/>
  <c r="F10" s="1"/>
  <c r="H9"/>
  <c r="D9"/>
  <c r="F9" s="1"/>
  <c r="H8"/>
  <c r="D8"/>
  <c r="F8" s="1"/>
  <c r="G19"/>
  <c r="E19"/>
  <c r="B19"/>
  <c r="H7"/>
  <c r="H19" s="1"/>
  <c r="D7"/>
  <c r="H18" i="1"/>
  <c r="D18"/>
  <c r="F18" s="1"/>
  <c r="H17"/>
  <c r="D17"/>
  <c r="F17" s="1"/>
  <c r="H16"/>
  <c r="D16"/>
  <c r="F16" s="1"/>
  <c r="H15"/>
  <c r="D15"/>
  <c r="F15" s="1"/>
  <c r="H14"/>
  <c r="D14"/>
  <c r="F14" s="1"/>
  <c r="H13"/>
  <c r="F13"/>
  <c r="D13"/>
  <c r="H12"/>
  <c r="D12"/>
  <c r="F12" s="1"/>
  <c r="H11"/>
  <c r="D11"/>
  <c r="F11" s="1"/>
  <c r="H10"/>
  <c r="D10"/>
  <c r="F10" s="1"/>
  <c r="H9"/>
  <c r="D9"/>
  <c r="F9" s="1"/>
  <c r="H8"/>
  <c r="D8"/>
  <c r="F8" s="1"/>
  <c r="G40" i="2"/>
  <c r="E40"/>
  <c r="B40"/>
  <c r="H28"/>
  <c r="H40" s="1"/>
  <c r="D28"/>
  <c r="F28" s="1"/>
  <c r="B22"/>
  <c r="H9"/>
  <c r="D9"/>
  <c r="G19" i="1"/>
  <c r="E19"/>
  <c r="B19"/>
  <c r="H7"/>
  <c r="H19" s="1"/>
  <c r="D7"/>
  <c r="D19" s="1"/>
  <c r="D20" i="5" l="1"/>
  <c r="D19" i="4"/>
  <c r="F7" i="1"/>
  <c r="H21" i="6"/>
  <c r="F14"/>
  <c r="D21"/>
  <c r="F21"/>
  <c r="H14"/>
  <c r="F20" i="5"/>
  <c r="F40" i="2"/>
  <c r="H22"/>
  <c r="F22"/>
  <c r="G22"/>
  <c r="E22"/>
  <c r="F7" i="4"/>
  <c r="F19" s="1"/>
  <c r="F19" i="1"/>
  <c r="D40" i="2"/>
  <c r="D22"/>
</calcChain>
</file>

<file path=xl/sharedStrings.xml><?xml version="1.0" encoding="utf-8"?>
<sst xmlns="http://schemas.openxmlformats.org/spreadsheetml/2006/main" count="77" uniqueCount="21">
  <si>
    <t>For FY 2010-11</t>
  </si>
  <si>
    <t>TDS Reconciliation</t>
  </si>
  <si>
    <t>Month</t>
  </si>
  <si>
    <t>Amount</t>
  </si>
  <si>
    <t>Rent(Building)</t>
  </si>
  <si>
    <t>Tax Deducted at Source</t>
  </si>
  <si>
    <t xml:space="preserve"> Deductible</t>
  </si>
  <si>
    <t>Deducted</t>
  </si>
  <si>
    <t>Rate</t>
  </si>
  <si>
    <t>Deposited</t>
  </si>
  <si>
    <t>Short Deducted</t>
  </si>
  <si>
    <t>Short Deposit</t>
  </si>
  <si>
    <t>Total</t>
  </si>
  <si>
    <t>Excess Deducted</t>
  </si>
  <si>
    <t>Short  Deducted</t>
  </si>
  <si>
    <t xml:space="preserve">Interest- </t>
  </si>
  <si>
    <t xml:space="preserve">Commission- </t>
  </si>
  <si>
    <t xml:space="preserve">Proessional- </t>
  </si>
  <si>
    <t>op. balance</t>
  </si>
  <si>
    <t>Contract- company.</t>
  </si>
  <si>
    <t>Contract-other than company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</si>
</sst>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17" fontId="0" fillId="0" borderId="0" xfId="0" applyNumberFormat="1"/>
    <xf numFmtId="9" fontId="0" fillId="0" borderId="0" xfId="0" applyNumberFormat="1"/>
    <xf numFmtId="0" fontId="0" fillId="3" borderId="0" xfId="0" applyFill="1"/>
    <xf numFmtId="43" fontId="0" fillId="0" borderId="0" xfId="1" applyFont="1"/>
    <xf numFmtId="43" fontId="0" fillId="3" borderId="0" xfId="1" applyFont="1" applyFill="1"/>
    <xf numFmtId="164" fontId="0" fillId="0" borderId="0" xfId="1" applyNumberFormat="1" applyFont="1"/>
    <xf numFmtId="164" fontId="0" fillId="3" borderId="0" xfId="1" applyNumberFormat="1" applyFont="1" applyFill="1"/>
    <xf numFmtId="164" fontId="0" fillId="4" borderId="0" xfId="1" applyNumberFormat="1" applyFont="1" applyFill="1"/>
    <xf numFmtId="0" fontId="4" fillId="0" borderId="0" xfId="0" applyFont="1"/>
    <xf numFmtId="0" fontId="0" fillId="5" borderId="0" xfId="0" applyFill="1"/>
    <xf numFmtId="0" fontId="5" fillId="0" borderId="0" xfId="0" applyFont="1"/>
    <xf numFmtId="17" fontId="5" fillId="0" borderId="0" xfId="0" applyNumberFormat="1" applyFont="1"/>
    <xf numFmtId="43" fontId="5" fillId="0" borderId="0" xfId="1" applyFont="1"/>
    <xf numFmtId="9" fontId="5" fillId="0" borderId="0" xfId="0" applyNumberFormat="1" applyFont="1"/>
    <xf numFmtId="0" fontId="5" fillId="3" borderId="0" xfId="0" applyFont="1" applyFill="1"/>
    <xf numFmtId="43" fontId="5" fillId="3" borderId="0" xfId="1" applyFont="1" applyFill="1"/>
    <xf numFmtId="43" fontId="5" fillId="0" borderId="0" xfId="0" applyNumberFormat="1" applyFont="1"/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A2" sqref="A2:H2"/>
    </sheetView>
  </sheetViews>
  <sheetFormatPr defaultRowHeight="15"/>
  <cols>
    <col min="1" max="1" width="10.5703125" customWidth="1"/>
    <col min="2" max="2" width="11.7109375" customWidth="1"/>
    <col min="3" max="3" width="9.7109375" customWidth="1"/>
    <col min="4" max="4" width="14.42578125" customWidth="1"/>
    <col min="5" max="6" width="14.85546875" customWidth="1"/>
    <col min="7" max="7" width="12.5703125" customWidth="1"/>
    <col min="8" max="8" width="14.140625" customWidth="1"/>
    <col min="9" max="9" width="10.7109375" customWidth="1"/>
  </cols>
  <sheetData>
    <row r="1" spans="1:8" ht="18.75">
      <c r="A1" s="18"/>
      <c r="B1" s="18"/>
      <c r="C1" s="18"/>
      <c r="D1" s="18"/>
      <c r="E1" s="18"/>
      <c r="F1" s="18"/>
      <c r="G1" s="18"/>
      <c r="H1" s="18"/>
    </row>
    <row r="2" spans="1:8" ht="18.75">
      <c r="A2" s="18" t="s">
        <v>1</v>
      </c>
      <c r="B2" s="18"/>
      <c r="C2" s="18"/>
      <c r="D2" s="18"/>
      <c r="E2" s="18"/>
      <c r="F2" s="18"/>
      <c r="G2" s="18"/>
      <c r="H2" s="18"/>
    </row>
    <row r="3" spans="1:8" ht="18.75">
      <c r="A3" s="18" t="s">
        <v>0</v>
      </c>
      <c r="B3" s="18"/>
      <c r="C3" s="18"/>
      <c r="D3" s="18"/>
      <c r="E3" s="18"/>
      <c r="F3" s="18"/>
      <c r="G3" s="18"/>
      <c r="H3" s="18"/>
    </row>
    <row r="4" spans="1:8" ht="18.75">
      <c r="A4" s="19" t="s">
        <v>4</v>
      </c>
      <c r="B4" s="19"/>
      <c r="C4" s="19"/>
      <c r="D4" s="19"/>
      <c r="E4" s="19"/>
      <c r="F4" s="19"/>
      <c r="G4" s="19"/>
      <c r="H4" s="19"/>
    </row>
    <row r="5" spans="1:8">
      <c r="D5" s="20" t="s">
        <v>5</v>
      </c>
      <c r="E5" s="20"/>
      <c r="F5" s="20"/>
      <c r="G5" s="20"/>
    </row>
    <row r="6" spans="1:8">
      <c r="A6" t="s">
        <v>2</v>
      </c>
      <c r="B6" t="s">
        <v>3</v>
      </c>
      <c r="C6" t="s">
        <v>8</v>
      </c>
      <c r="D6" t="s">
        <v>6</v>
      </c>
      <c r="E6" t="s">
        <v>7</v>
      </c>
      <c r="F6" t="s">
        <v>10</v>
      </c>
      <c r="G6" t="s">
        <v>9</v>
      </c>
      <c r="H6" t="s">
        <v>11</v>
      </c>
    </row>
    <row r="7" spans="1:8">
      <c r="A7" s="1">
        <v>40269</v>
      </c>
      <c r="B7" s="6">
        <v>23580</v>
      </c>
      <c r="C7" s="2">
        <v>0.1</v>
      </c>
      <c r="D7" s="6">
        <f>+B7*C7</f>
        <v>2358</v>
      </c>
      <c r="E7" s="6">
        <v>0</v>
      </c>
      <c r="F7" s="6">
        <f>+D7-E7</f>
        <v>2358</v>
      </c>
      <c r="G7" s="6">
        <v>0</v>
      </c>
      <c r="H7" s="6">
        <f>+E7-G7</f>
        <v>0</v>
      </c>
    </row>
    <row r="8" spans="1:8">
      <c r="A8" s="1">
        <v>40299</v>
      </c>
      <c r="B8" s="6">
        <v>23580</v>
      </c>
      <c r="C8" s="2">
        <v>0.1</v>
      </c>
      <c r="D8" s="6">
        <f t="shared" ref="D8:D18" si="0">+B8*C8</f>
        <v>2358</v>
      </c>
      <c r="E8" s="6">
        <v>0</v>
      </c>
      <c r="F8" s="6">
        <f t="shared" ref="F8:F18" si="1">+D8-E8</f>
        <v>2358</v>
      </c>
      <c r="G8" s="6">
        <v>0</v>
      </c>
      <c r="H8" s="6">
        <f t="shared" ref="H8:H18" si="2">+E8-G8</f>
        <v>0</v>
      </c>
    </row>
    <row r="9" spans="1:8">
      <c r="A9" s="1">
        <v>40330</v>
      </c>
      <c r="B9" s="6">
        <v>23580</v>
      </c>
      <c r="C9" s="2">
        <v>0.1</v>
      </c>
      <c r="D9" s="6">
        <f t="shared" si="0"/>
        <v>2358</v>
      </c>
      <c r="E9" s="6">
        <v>0</v>
      </c>
      <c r="F9" s="6">
        <f t="shared" si="1"/>
        <v>2358</v>
      </c>
      <c r="G9" s="6">
        <v>0</v>
      </c>
      <c r="H9" s="6">
        <f t="shared" si="2"/>
        <v>0</v>
      </c>
    </row>
    <row r="10" spans="1:8">
      <c r="A10" s="1">
        <v>40360</v>
      </c>
      <c r="B10" s="6">
        <v>23580</v>
      </c>
      <c r="C10" s="2">
        <v>0.1</v>
      </c>
      <c r="D10" s="6">
        <f t="shared" si="0"/>
        <v>2358</v>
      </c>
      <c r="E10" s="6">
        <v>0</v>
      </c>
      <c r="F10" s="6">
        <f t="shared" si="1"/>
        <v>2358</v>
      </c>
      <c r="G10" s="6">
        <v>0</v>
      </c>
      <c r="H10" s="6">
        <f t="shared" si="2"/>
        <v>0</v>
      </c>
    </row>
    <row r="11" spans="1:8">
      <c r="A11" s="1">
        <v>40391</v>
      </c>
      <c r="B11" s="6">
        <v>23580</v>
      </c>
      <c r="C11" s="2">
        <v>0.1</v>
      </c>
      <c r="D11" s="6">
        <f t="shared" si="0"/>
        <v>2358</v>
      </c>
      <c r="E11" s="6">
        <v>4716</v>
      </c>
      <c r="F11" s="6">
        <f t="shared" si="1"/>
        <v>-2358</v>
      </c>
      <c r="G11" s="6">
        <v>2358</v>
      </c>
      <c r="H11" s="8">
        <f t="shared" si="2"/>
        <v>2358</v>
      </c>
    </row>
    <row r="12" spans="1:8">
      <c r="A12" s="1">
        <v>40422</v>
      </c>
      <c r="B12" s="6">
        <v>23580</v>
      </c>
      <c r="C12" s="2">
        <v>0.1</v>
      </c>
      <c r="D12" s="6">
        <f t="shared" si="0"/>
        <v>2358</v>
      </c>
      <c r="E12" s="6">
        <v>2358</v>
      </c>
      <c r="F12" s="6">
        <f t="shared" si="1"/>
        <v>0</v>
      </c>
      <c r="G12" s="6">
        <v>2358</v>
      </c>
      <c r="H12" s="6">
        <f t="shared" si="2"/>
        <v>0</v>
      </c>
    </row>
    <row r="13" spans="1:8">
      <c r="A13" s="1">
        <v>40452</v>
      </c>
      <c r="B13" s="6">
        <v>23580</v>
      </c>
      <c r="C13" s="2">
        <v>0.1</v>
      </c>
      <c r="D13" s="6">
        <f t="shared" si="0"/>
        <v>2358</v>
      </c>
      <c r="E13" s="6">
        <v>2358</v>
      </c>
      <c r="F13" s="6">
        <f t="shared" si="1"/>
        <v>0</v>
      </c>
      <c r="G13" s="6">
        <v>2358</v>
      </c>
      <c r="H13" s="6">
        <f t="shared" si="2"/>
        <v>0</v>
      </c>
    </row>
    <row r="14" spans="1:8">
      <c r="A14" s="1">
        <v>40483</v>
      </c>
      <c r="B14" s="6">
        <v>23580</v>
      </c>
      <c r="C14" s="2">
        <v>0.1</v>
      </c>
      <c r="D14" s="6">
        <f t="shared" si="0"/>
        <v>2358</v>
      </c>
      <c r="E14" s="6">
        <v>2358</v>
      </c>
      <c r="F14" s="6">
        <f t="shared" si="1"/>
        <v>0</v>
      </c>
      <c r="G14" s="6">
        <v>2358</v>
      </c>
      <c r="H14" s="6">
        <f t="shared" si="2"/>
        <v>0</v>
      </c>
    </row>
    <row r="15" spans="1:8">
      <c r="A15" s="1">
        <v>40513</v>
      </c>
      <c r="B15" s="6">
        <v>23580</v>
      </c>
      <c r="C15" s="2">
        <v>0.1</v>
      </c>
      <c r="D15" s="6">
        <f t="shared" si="0"/>
        <v>2358</v>
      </c>
      <c r="E15" s="6">
        <v>2358</v>
      </c>
      <c r="F15" s="6">
        <f t="shared" si="1"/>
        <v>0</v>
      </c>
      <c r="G15" s="6">
        <v>2358</v>
      </c>
      <c r="H15" s="6">
        <f t="shared" si="2"/>
        <v>0</v>
      </c>
    </row>
    <row r="16" spans="1:8">
      <c r="A16" s="1">
        <v>40544</v>
      </c>
      <c r="B16" s="6">
        <v>23580</v>
      </c>
      <c r="C16" s="2">
        <v>0.1</v>
      </c>
      <c r="D16" s="6">
        <f t="shared" si="0"/>
        <v>2358</v>
      </c>
      <c r="E16" s="6">
        <v>2358</v>
      </c>
      <c r="F16" s="6">
        <f t="shared" si="1"/>
        <v>0</v>
      </c>
      <c r="G16" s="6">
        <v>2358</v>
      </c>
      <c r="H16" s="6">
        <f t="shared" si="2"/>
        <v>0</v>
      </c>
    </row>
    <row r="17" spans="1:8">
      <c r="A17" s="1">
        <v>40575</v>
      </c>
      <c r="B17" s="6">
        <v>23580</v>
      </c>
      <c r="C17" s="2">
        <v>0.1</v>
      </c>
      <c r="D17" s="6">
        <f t="shared" si="0"/>
        <v>2358</v>
      </c>
      <c r="E17" s="6">
        <v>2358</v>
      </c>
      <c r="F17" s="6">
        <f t="shared" si="1"/>
        <v>0</v>
      </c>
      <c r="G17" s="6">
        <v>2358</v>
      </c>
      <c r="H17" s="6">
        <f t="shared" si="2"/>
        <v>0</v>
      </c>
    </row>
    <row r="18" spans="1:8">
      <c r="A18" s="1">
        <v>40603</v>
      </c>
      <c r="B18" s="6">
        <v>23580</v>
      </c>
      <c r="C18" s="2">
        <v>0.1</v>
      </c>
      <c r="D18" s="6">
        <f t="shared" si="0"/>
        <v>2358</v>
      </c>
      <c r="E18" s="6">
        <v>2358</v>
      </c>
      <c r="F18" s="6">
        <f t="shared" si="1"/>
        <v>0</v>
      </c>
      <c r="G18" s="6">
        <v>2358</v>
      </c>
      <c r="H18" s="6">
        <f t="shared" si="2"/>
        <v>0</v>
      </c>
    </row>
    <row r="19" spans="1:8">
      <c r="A19" s="3" t="s">
        <v>12</v>
      </c>
      <c r="B19" s="7">
        <f>SUM(B7:B18)</f>
        <v>282960</v>
      </c>
      <c r="C19" s="3"/>
      <c r="D19" s="7">
        <f>SUM(D7:D18)</f>
        <v>28296</v>
      </c>
      <c r="E19" s="7">
        <f>SUM(E7:E18)</f>
        <v>21222</v>
      </c>
      <c r="F19" s="7">
        <f>SUM(F7:F18)</f>
        <v>7074</v>
      </c>
      <c r="G19" s="7">
        <f>SUM(G7:G18)</f>
        <v>18864</v>
      </c>
      <c r="H19" s="7">
        <f>SUM(H7:H18)</f>
        <v>2358</v>
      </c>
    </row>
  </sheetData>
  <mergeCells count="5">
    <mergeCell ref="D5:G5"/>
    <mergeCell ref="A1:H1"/>
    <mergeCell ref="A2:H2"/>
    <mergeCell ref="A3:H3"/>
    <mergeCell ref="A4:H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0"/>
  <sheetViews>
    <sheetView topLeftCell="A4" workbookViewId="0">
      <selection activeCell="D52" sqref="D52"/>
    </sheetView>
  </sheetViews>
  <sheetFormatPr defaultRowHeight="15"/>
  <cols>
    <col min="1" max="1" width="9.7109375" customWidth="1"/>
    <col min="2" max="2" width="12" customWidth="1"/>
    <col min="3" max="3" width="10.85546875" customWidth="1"/>
    <col min="4" max="4" width="11.28515625" customWidth="1"/>
    <col min="5" max="5" width="10.85546875" customWidth="1"/>
    <col min="6" max="6" width="15.7109375" customWidth="1"/>
    <col min="7" max="7" width="10.85546875" customWidth="1"/>
    <col min="8" max="8" width="14.140625" customWidth="1"/>
    <col min="9" max="9" width="34.85546875" customWidth="1"/>
    <col min="10" max="10" width="7" hidden="1" customWidth="1"/>
  </cols>
  <sheetData>
    <row r="1" spans="1:9" ht="18.75">
      <c r="A1" s="18"/>
      <c r="B1" s="18"/>
      <c r="C1" s="18"/>
      <c r="D1" s="18"/>
      <c r="E1" s="18"/>
      <c r="F1" s="18"/>
      <c r="G1" s="18"/>
      <c r="H1" s="18"/>
    </row>
    <row r="2" spans="1:9" ht="18.75">
      <c r="A2" s="18" t="s">
        <v>1</v>
      </c>
      <c r="B2" s="18"/>
      <c r="C2" s="18"/>
      <c r="D2" s="18"/>
      <c r="E2" s="18"/>
      <c r="F2" s="18"/>
      <c r="G2" s="18"/>
      <c r="H2" s="18"/>
    </row>
    <row r="3" spans="1:9" ht="18.75">
      <c r="A3" s="18" t="s">
        <v>0</v>
      </c>
      <c r="B3" s="18"/>
      <c r="C3" s="18"/>
      <c r="D3" s="18"/>
      <c r="E3" s="18"/>
      <c r="F3" s="18"/>
      <c r="G3" s="18"/>
      <c r="H3" s="18"/>
    </row>
    <row r="6" spans="1:9" ht="18.75">
      <c r="A6" s="19" t="s">
        <v>19</v>
      </c>
      <c r="B6" s="19"/>
      <c r="C6" s="19"/>
      <c r="D6" s="19"/>
      <c r="E6" s="19"/>
      <c r="F6" s="19"/>
      <c r="G6" s="19"/>
      <c r="H6" s="19"/>
    </row>
    <row r="7" spans="1:9">
      <c r="D7" s="20" t="s">
        <v>5</v>
      </c>
      <c r="E7" s="20"/>
      <c r="F7" s="20"/>
      <c r="G7" s="20"/>
    </row>
    <row r="8" spans="1:9">
      <c r="A8" t="s">
        <v>2</v>
      </c>
      <c r="B8" t="s">
        <v>3</v>
      </c>
      <c r="C8" t="s">
        <v>8</v>
      </c>
      <c r="D8" t="s">
        <v>6</v>
      </c>
      <c r="E8" t="s">
        <v>7</v>
      </c>
      <c r="F8" s="10" t="s">
        <v>10</v>
      </c>
      <c r="G8" t="s">
        <v>9</v>
      </c>
      <c r="H8" t="s">
        <v>11</v>
      </c>
    </row>
    <row r="9" spans="1:9">
      <c r="A9" s="1">
        <v>40269</v>
      </c>
      <c r="B9" s="4">
        <v>0</v>
      </c>
      <c r="C9" s="2">
        <v>0.02</v>
      </c>
      <c r="D9" s="4">
        <f>+B9*C9</f>
        <v>0</v>
      </c>
      <c r="E9" s="4">
        <v>93</v>
      </c>
      <c r="F9" s="4">
        <v>0</v>
      </c>
      <c r="G9" s="4">
        <v>93</v>
      </c>
      <c r="H9" s="4">
        <f>+E9-G9</f>
        <v>0</v>
      </c>
      <c r="I9" t="s">
        <v>18</v>
      </c>
    </row>
    <row r="10" spans="1:9">
      <c r="A10" s="1">
        <f>+A9</f>
        <v>40269</v>
      </c>
      <c r="B10" s="4">
        <v>2341</v>
      </c>
      <c r="C10" s="2">
        <v>0.02</v>
      </c>
      <c r="D10" s="4">
        <f t="shared" ref="D10" si="0">+B10*C10</f>
        <v>46.82</v>
      </c>
      <c r="E10" s="4">
        <v>23</v>
      </c>
      <c r="F10" s="4">
        <f t="shared" ref="F10" si="1">+D10-E10</f>
        <v>23.82</v>
      </c>
      <c r="G10" s="4">
        <v>23</v>
      </c>
      <c r="H10" s="4">
        <f t="shared" ref="H10" si="2">+E10-G10</f>
        <v>0</v>
      </c>
    </row>
    <row r="11" spans="1:9">
      <c r="A11" s="1">
        <v>40299</v>
      </c>
      <c r="B11" s="4">
        <v>7489</v>
      </c>
      <c r="C11" s="2">
        <v>0.02</v>
      </c>
      <c r="D11" s="4">
        <f t="shared" ref="D11:D21" si="3">+B11*C11</f>
        <v>149.78</v>
      </c>
      <c r="E11" s="4">
        <v>75</v>
      </c>
      <c r="F11" s="4">
        <f t="shared" ref="F11:F21" si="4">+D11-E11</f>
        <v>74.78</v>
      </c>
      <c r="G11" s="4">
        <v>75</v>
      </c>
      <c r="H11" s="4">
        <f t="shared" ref="H11:H21" si="5">+E11-G11</f>
        <v>0</v>
      </c>
    </row>
    <row r="12" spans="1:9">
      <c r="A12" s="1">
        <v>40330</v>
      </c>
      <c r="B12" s="4">
        <v>4659</v>
      </c>
      <c r="C12" s="2">
        <v>0.02</v>
      </c>
      <c r="D12" s="4">
        <f t="shared" si="3"/>
        <v>93.18</v>
      </c>
      <c r="E12" s="4">
        <v>47</v>
      </c>
      <c r="F12" s="4">
        <f t="shared" si="4"/>
        <v>46.180000000000007</v>
      </c>
      <c r="G12" s="4">
        <v>47</v>
      </c>
      <c r="H12" s="4">
        <f t="shared" si="5"/>
        <v>0</v>
      </c>
    </row>
    <row r="13" spans="1:9">
      <c r="A13" s="1">
        <v>40360</v>
      </c>
      <c r="B13" s="4">
        <v>0</v>
      </c>
      <c r="C13" s="2">
        <v>0.02</v>
      </c>
      <c r="D13" s="4">
        <f t="shared" si="3"/>
        <v>0</v>
      </c>
      <c r="E13" s="4"/>
      <c r="F13" s="4">
        <f t="shared" si="4"/>
        <v>0</v>
      </c>
      <c r="G13" s="4"/>
      <c r="H13" s="4">
        <f t="shared" si="5"/>
        <v>0</v>
      </c>
    </row>
    <row r="14" spans="1:9">
      <c r="A14" s="1">
        <v>40391</v>
      </c>
      <c r="B14" s="4">
        <v>2408</v>
      </c>
      <c r="C14" s="2">
        <v>0.02</v>
      </c>
      <c r="D14" s="4">
        <f t="shared" si="3"/>
        <v>48.160000000000004</v>
      </c>
      <c r="E14" s="4">
        <v>24</v>
      </c>
      <c r="F14" s="4">
        <f t="shared" si="4"/>
        <v>24.160000000000004</v>
      </c>
      <c r="G14" s="4">
        <v>24</v>
      </c>
      <c r="H14" s="4">
        <f t="shared" si="5"/>
        <v>0</v>
      </c>
    </row>
    <row r="15" spans="1:9">
      <c r="A15" s="1">
        <v>40422</v>
      </c>
      <c r="B15" s="4">
        <v>8711</v>
      </c>
      <c r="C15" s="2">
        <v>0.02</v>
      </c>
      <c r="D15" s="4">
        <f t="shared" si="3"/>
        <v>174.22</v>
      </c>
      <c r="E15" s="4">
        <v>87</v>
      </c>
      <c r="F15" s="4">
        <f t="shared" si="4"/>
        <v>87.22</v>
      </c>
      <c r="G15" s="4">
        <v>87</v>
      </c>
      <c r="H15" s="4">
        <f t="shared" si="5"/>
        <v>0</v>
      </c>
    </row>
    <row r="16" spans="1:9">
      <c r="A16" s="1">
        <v>40452</v>
      </c>
      <c r="B16" s="4">
        <f>7211+7926</f>
        <v>15137</v>
      </c>
      <c r="C16" s="2">
        <v>0.02</v>
      </c>
      <c r="D16" s="4">
        <f t="shared" si="3"/>
        <v>302.74</v>
      </c>
      <c r="E16" s="4">
        <f>72+79</f>
        <v>151</v>
      </c>
      <c r="F16" s="4">
        <f t="shared" si="4"/>
        <v>151.74</v>
      </c>
      <c r="G16" s="4">
        <v>151</v>
      </c>
      <c r="H16" s="4">
        <f t="shared" si="5"/>
        <v>0</v>
      </c>
    </row>
    <row r="17" spans="1:8">
      <c r="A17" s="1">
        <v>40483</v>
      </c>
      <c r="B17" s="4">
        <f>11453+13448</f>
        <v>24901</v>
      </c>
      <c r="C17" s="2">
        <v>0.02</v>
      </c>
      <c r="D17" s="4">
        <f t="shared" si="3"/>
        <v>498.02000000000004</v>
      </c>
      <c r="E17" s="4">
        <f>115+135</f>
        <v>250</v>
      </c>
      <c r="F17" s="4">
        <f t="shared" si="4"/>
        <v>248.02000000000004</v>
      </c>
      <c r="G17" s="4">
        <v>250</v>
      </c>
      <c r="H17" s="4">
        <f t="shared" si="5"/>
        <v>0</v>
      </c>
    </row>
    <row r="18" spans="1:8">
      <c r="A18" s="1">
        <v>40513</v>
      </c>
      <c r="B18" s="4">
        <v>14861</v>
      </c>
      <c r="C18" s="2">
        <v>0.02</v>
      </c>
      <c r="D18" s="4">
        <f t="shared" si="3"/>
        <v>297.22000000000003</v>
      </c>
      <c r="E18" s="4">
        <v>297</v>
      </c>
      <c r="F18" s="4">
        <f t="shared" si="4"/>
        <v>0.22000000000002728</v>
      </c>
      <c r="G18" s="4">
        <v>297</v>
      </c>
      <c r="H18" s="4">
        <f t="shared" si="5"/>
        <v>0</v>
      </c>
    </row>
    <row r="19" spans="1:8">
      <c r="A19" s="1">
        <v>40544</v>
      </c>
      <c r="B19" s="4">
        <v>2727</v>
      </c>
      <c r="C19" s="2">
        <v>0.02</v>
      </c>
      <c r="D19" s="4">
        <f t="shared" si="3"/>
        <v>54.54</v>
      </c>
      <c r="E19" s="4">
        <v>27</v>
      </c>
      <c r="F19" s="4">
        <f t="shared" si="4"/>
        <v>27.54</v>
      </c>
      <c r="G19" s="4">
        <v>27</v>
      </c>
      <c r="H19" s="4">
        <f t="shared" si="5"/>
        <v>0</v>
      </c>
    </row>
    <row r="20" spans="1:8">
      <c r="A20" s="1">
        <v>40575</v>
      </c>
      <c r="B20" s="4"/>
      <c r="C20" s="2">
        <v>0.02</v>
      </c>
      <c r="D20" s="4">
        <f t="shared" si="3"/>
        <v>0</v>
      </c>
      <c r="E20" s="4"/>
      <c r="F20" s="4">
        <f t="shared" si="4"/>
        <v>0</v>
      </c>
      <c r="G20" s="4"/>
      <c r="H20" s="4">
        <f t="shared" si="5"/>
        <v>0</v>
      </c>
    </row>
    <row r="21" spans="1:8">
      <c r="A21" s="1">
        <v>40603</v>
      </c>
      <c r="B21" s="4"/>
      <c r="C21" s="2">
        <v>0.02</v>
      </c>
      <c r="D21" s="4">
        <f t="shared" si="3"/>
        <v>0</v>
      </c>
      <c r="E21" s="4"/>
      <c r="F21" s="4">
        <f t="shared" si="4"/>
        <v>0</v>
      </c>
      <c r="G21" s="4"/>
      <c r="H21" s="4">
        <f t="shared" si="5"/>
        <v>0</v>
      </c>
    </row>
    <row r="22" spans="1:8">
      <c r="A22" s="3" t="s">
        <v>12</v>
      </c>
      <c r="B22" s="5">
        <f>SUM(B9:B21)</f>
        <v>83234</v>
      </c>
      <c r="C22" s="5"/>
      <c r="D22" s="5">
        <f>SUM(D9:D21)</f>
        <v>1664.68</v>
      </c>
      <c r="E22" s="5">
        <f>SUM(E9:E21)</f>
        <v>1074</v>
      </c>
      <c r="F22" s="5">
        <f>SUM(F9:F21)</f>
        <v>683.68000000000006</v>
      </c>
      <c r="G22" s="5">
        <f>SUM(G9:G21)</f>
        <v>1074</v>
      </c>
      <c r="H22" s="5">
        <f>SUM(H9:H21)</f>
        <v>0</v>
      </c>
    </row>
    <row r="25" spans="1:8" ht="18.75">
      <c r="A25" s="19" t="s">
        <v>20</v>
      </c>
      <c r="B25" s="19"/>
      <c r="C25" s="19"/>
      <c r="D25" s="19"/>
      <c r="E25" s="19"/>
      <c r="F25" s="19"/>
      <c r="G25" s="19"/>
      <c r="H25" s="19"/>
    </row>
    <row r="26" spans="1:8">
      <c r="D26" s="20" t="s">
        <v>5</v>
      </c>
      <c r="E26" s="20"/>
      <c r="F26" s="20"/>
      <c r="G26" s="20"/>
    </row>
    <row r="27" spans="1:8">
      <c r="A27" t="s">
        <v>2</v>
      </c>
      <c r="B27" t="s">
        <v>3</v>
      </c>
      <c r="C27" t="s">
        <v>8</v>
      </c>
      <c r="D27" t="s">
        <v>6</v>
      </c>
      <c r="E27" t="s">
        <v>7</v>
      </c>
      <c r="F27" t="s">
        <v>13</v>
      </c>
      <c r="G27" t="s">
        <v>9</v>
      </c>
      <c r="H27" t="s">
        <v>11</v>
      </c>
    </row>
    <row r="28" spans="1:8">
      <c r="A28" s="1">
        <v>40269</v>
      </c>
      <c r="B28" s="4">
        <v>11160</v>
      </c>
      <c r="C28" s="2">
        <v>0.01</v>
      </c>
      <c r="D28" s="4">
        <f>+B28*C28</f>
        <v>111.60000000000001</v>
      </c>
      <c r="E28" s="4">
        <v>223</v>
      </c>
      <c r="F28" s="4">
        <f>+D28-E28</f>
        <v>-111.39999999999999</v>
      </c>
      <c r="G28" s="4">
        <v>223</v>
      </c>
      <c r="H28" s="4">
        <f>+E28-G28</f>
        <v>0</v>
      </c>
    </row>
    <row r="29" spans="1:8">
      <c r="A29" s="1">
        <v>40299</v>
      </c>
      <c r="B29" s="4">
        <v>0</v>
      </c>
      <c r="C29" s="2">
        <v>0.01</v>
      </c>
      <c r="D29" s="4">
        <f t="shared" ref="D29:D39" si="6">+B29*C29</f>
        <v>0</v>
      </c>
      <c r="E29" s="4"/>
      <c r="F29" s="4">
        <f t="shared" ref="F29:F39" si="7">+D29-E29</f>
        <v>0</v>
      </c>
      <c r="G29" s="4"/>
      <c r="H29" s="4">
        <f t="shared" ref="H29:H39" si="8">+E29-G29</f>
        <v>0</v>
      </c>
    </row>
    <row r="30" spans="1:8">
      <c r="A30" s="1">
        <v>40330</v>
      </c>
      <c r="B30" s="4">
        <v>0</v>
      </c>
      <c r="C30" s="2">
        <v>0.01</v>
      </c>
      <c r="D30" s="4">
        <f t="shared" si="6"/>
        <v>0</v>
      </c>
      <c r="E30" s="4"/>
      <c r="F30" s="4">
        <f t="shared" si="7"/>
        <v>0</v>
      </c>
      <c r="G30" s="4"/>
      <c r="H30" s="4">
        <f t="shared" si="8"/>
        <v>0</v>
      </c>
    </row>
    <row r="31" spans="1:8">
      <c r="A31" s="1">
        <v>40360</v>
      </c>
      <c r="B31" s="4">
        <v>0</v>
      </c>
      <c r="C31" s="2">
        <v>0.01</v>
      </c>
      <c r="D31" s="4">
        <f t="shared" si="6"/>
        <v>0</v>
      </c>
      <c r="E31" s="4"/>
      <c r="F31" s="4">
        <f t="shared" si="7"/>
        <v>0</v>
      </c>
      <c r="G31" s="4"/>
      <c r="H31" s="4">
        <f t="shared" si="8"/>
        <v>0</v>
      </c>
    </row>
    <row r="32" spans="1:8">
      <c r="A32" s="1">
        <v>40391</v>
      </c>
      <c r="B32" s="4">
        <v>0</v>
      </c>
      <c r="C32" s="2">
        <v>0.01</v>
      </c>
      <c r="D32" s="4">
        <f t="shared" si="6"/>
        <v>0</v>
      </c>
      <c r="E32" s="4"/>
      <c r="F32" s="4">
        <f t="shared" si="7"/>
        <v>0</v>
      </c>
      <c r="G32" s="4"/>
      <c r="H32" s="4">
        <f t="shared" si="8"/>
        <v>0</v>
      </c>
    </row>
    <row r="33" spans="1:8">
      <c r="A33" s="1">
        <v>40422</v>
      </c>
      <c r="B33" s="4">
        <v>0</v>
      </c>
      <c r="C33" s="2">
        <v>0.01</v>
      </c>
      <c r="D33" s="4">
        <f t="shared" si="6"/>
        <v>0</v>
      </c>
      <c r="E33" s="4"/>
      <c r="F33" s="4">
        <f t="shared" si="7"/>
        <v>0</v>
      </c>
      <c r="G33" s="4"/>
      <c r="H33" s="4">
        <f t="shared" si="8"/>
        <v>0</v>
      </c>
    </row>
    <row r="34" spans="1:8">
      <c r="A34" s="1">
        <v>40452</v>
      </c>
      <c r="B34" s="4">
        <v>0</v>
      </c>
      <c r="C34" s="2">
        <v>0.01</v>
      </c>
      <c r="D34" s="4">
        <f t="shared" si="6"/>
        <v>0</v>
      </c>
      <c r="E34" s="4"/>
      <c r="F34" s="4">
        <f t="shared" si="7"/>
        <v>0</v>
      </c>
      <c r="G34" s="4"/>
      <c r="H34" s="4">
        <f t="shared" si="8"/>
        <v>0</v>
      </c>
    </row>
    <row r="35" spans="1:8">
      <c r="A35" s="1">
        <v>40483</v>
      </c>
      <c r="B35" s="4">
        <v>0</v>
      </c>
      <c r="C35" s="2">
        <v>0.01</v>
      </c>
      <c r="D35" s="4">
        <f t="shared" si="6"/>
        <v>0</v>
      </c>
      <c r="E35" s="4"/>
      <c r="F35" s="4">
        <f t="shared" si="7"/>
        <v>0</v>
      </c>
      <c r="G35" s="4"/>
      <c r="H35" s="4">
        <f t="shared" si="8"/>
        <v>0</v>
      </c>
    </row>
    <row r="36" spans="1:8">
      <c r="A36" s="1">
        <v>40513</v>
      </c>
      <c r="B36" s="4">
        <v>26007</v>
      </c>
      <c r="C36" s="2">
        <v>0.01</v>
      </c>
      <c r="D36" s="4">
        <f t="shared" si="6"/>
        <v>260.07</v>
      </c>
      <c r="E36" s="4">
        <v>520</v>
      </c>
      <c r="F36" s="4">
        <f t="shared" si="7"/>
        <v>-259.93</v>
      </c>
      <c r="G36" s="4">
        <v>520</v>
      </c>
      <c r="H36" s="4">
        <f t="shared" si="8"/>
        <v>0</v>
      </c>
    </row>
    <row r="37" spans="1:8">
      <c r="A37" s="1">
        <v>40544</v>
      </c>
      <c r="B37" s="4">
        <v>0</v>
      </c>
      <c r="C37" s="2">
        <v>0.01</v>
      </c>
      <c r="D37" s="4">
        <f t="shared" si="6"/>
        <v>0</v>
      </c>
      <c r="E37" s="4"/>
      <c r="F37" s="4">
        <f t="shared" si="7"/>
        <v>0</v>
      </c>
      <c r="G37" s="4"/>
      <c r="H37" s="4">
        <f t="shared" si="8"/>
        <v>0</v>
      </c>
    </row>
    <row r="38" spans="1:8">
      <c r="A38" s="1">
        <v>40575</v>
      </c>
      <c r="B38" s="4">
        <v>900</v>
      </c>
      <c r="C38" s="2">
        <v>0.01</v>
      </c>
      <c r="D38" s="4">
        <f t="shared" si="6"/>
        <v>9</v>
      </c>
      <c r="E38" s="4">
        <v>18</v>
      </c>
      <c r="F38" s="4">
        <f t="shared" si="7"/>
        <v>-9</v>
      </c>
      <c r="G38" s="4">
        <v>18</v>
      </c>
      <c r="H38" s="4">
        <f t="shared" si="8"/>
        <v>0</v>
      </c>
    </row>
    <row r="39" spans="1:8">
      <c r="A39" s="1">
        <v>40603</v>
      </c>
      <c r="B39" s="4"/>
      <c r="C39" s="2">
        <v>0.01</v>
      </c>
      <c r="D39" s="4">
        <f t="shared" si="6"/>
        <v>0</v>
      </c>
      <c r="E39" s="4"/>
      <c r="F39" s="4">
        <f t="shared" si="7"/>
        <v>0</v>
      </c>
      <c r="G39" s="4"/>
      <c r="H39" s="4">
        <f t="shared" si="8"/>
        <v>0</v>
      </c>
    </row>
    <row r="40" spans="1:8">
      <c r="A40" s="3" t="s">
        <v>12</v>
      </c>
      <c r="B40" s="5">
        <f>SUM(B28:B39)</f>
        <v>38067</v>
      </c>
      <c r="C40" s="3"/>
      <c r="D40" s="5">
        <f>SUM(D28:D39)</f>
        <v>380.67</v>
      </c>
      <c r="E40" s="5">
        <f>SUM(E28:E39)</f>
        <v>761</v>
      </c>
      <c r="F40" s="5">
        <f>SUM(F28:F39)</f>
        <v>-380.33</v>
      </c>
      <c r="G40" s="5">
        <f>SUM(G28:G39)</f>
        <v>761</v>
      </c>
      <c r="H40" s="5">
        <f>SUM(H28:H39)</f>
        <v>0</v>
      </c>
    </row>
  </sheetData>
  <mergeCells count="7">
    <mergeCell ref="A1:H1"/>
    <mergeCell ref="A2:H2"/>
    <mergeCell ref="A3:H3"/>
    <mergeCell ref="A6:H6"/>
    <mergeCell ref="D7:G7"/>
    <mergeCell ref="A25:H25"/>
    <mergeCell ref="D26:G2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C32" sqref="C32"/>
    </sheetView>
  </sheetViews>
  <sheetFormatPr defaultRowHeight="15"/>
  <cols>
    <col min="1" max="1" width="8" customWidth="1"/>
    <col min="2" max="2" width="12" customWidth="1"/>
    <col min="3" max="3" width="6.140625" customWidth="1"/>
    <col min="4" max="4" width="11.140625" bestFit="1" customWidth="1"/>
    <col min="5" max="5" width="10.5703125" bestFit="1" customWidth="1"/>
    <col min="6" max="6" width="14.85546875" bestFit="1" customWidth="1"/>
    <col min="7" max="7" width="10.5703125" bestFit="1" customWidth="1"/>
    <col min="8" max="8" width="13.140625" bestFit="1" customWidth="1"/>
  </cols>
  <sheetData>
    <row r="1" spans="1:8" ht="18.75">
      <c r="A1" s="18"/>
      <c r="B1" s="18"/>
      <c r="C1" s="18"/>
      <c r="D1" s="18"/>
      <c r="E1" s="18"/>
      <c r="F1" s="18"/>
      <c r="G1" s="18"/>
      <c r="H1" s="18"/>
    </row>
    <row r="2" spans="1:8" ht="18.75">
      <c r="A2" s="18" t="s">
        <v>1</v>
      </c>
      <c r="B2" s="18"/>
      <c r="C2" s="18"/>
      <c r="D2" s="18"/>
      <c r="E2" s="18"/>
      <c r="F2" s="18"/>
      <c r="G2" s="18"/>
      <c r="H2" s="18"/>
    </row>
    <row r="3" spans="1:8" ht="18.75">
      <c r="A3" s="18" t="s">
        <v>0</v>
      </c>
      <c r="B3" s="18"/>
      <c r="C3" s="18"/>
      <c r="D3" s="18"/>
      <c r="E3" s="18"/>
      <c r="F3" s="18"/>
      <c r="G3" s="18"/>
      <c r="H3" s="18"/>
    </row>
    <row r="4" spans="1:8" ht="18.75">
      <c r="A4" s="19" t="s">
        <v>15</v>
      </c>
      <c r="B4" s="19"/>
      <c r="C4" s="19"/>
      <c r="D4" s="19"/>
      <c r="E4" s="19"/>
      <c r="F4" s="19"/>
      <c r="G4" s="19"/>
      <c r="H4" s="19"/>
    </row>
    <row r="5" spans="1:8">
      <c r="D5" s="20" t="s">
        <v>5</v>
      </c>
      <c r="E5" s="20"/>
      <c r="F5" s="20"/>
      <c r="G5" s="20"/>
    </row>
    <row r="6" spans="1:8">
      <c r="A6" t="s">
        <v>2</v>
      </c>
      <c r="B6" t="s">
        <v>3</v>
      </c>
      <c r="C6" t="s">
        <v>8</v>
      </c>
      <c r="D6" t="s">
        <v>6</v>
      </c>
      <c r="E6" t="s">
        <v>7</v>
      </c>
      <c r="F6" s="9" t="s">
        <v>10</v>
      </c>
      <c r="G6" t="s">
        <v>9</v>
      </c>
      <c r="H6" s="9" t="s">
        <v>11</v>
      </c>
    </row>
    <row r="7" spans="1:8">
      <c r="A7" s="1">
        <v>40269</v>
      </c>
      <c r="B7" s="6">
        <v>13500</v>
      </c>
      <c r="C7" s="2">
        <v>0.1</v>
      </c>
      <c r="D7" s="4">
        <f>+B7*C7</f>
        <v>1350</v>
      </c>
      <c r="E7" s="4">
        <v>0</v>
      </c>
      <c r="F7" s="4">
        <f>+D7-E7</f>
        <v>1350</v>
      </c>
      <c r="G7" s="4">
        <v>0</v>
      </c>
      <c r="H7" s="4">
        <f>+E7-G7</f>
        <v>0</v>
      </c>
    </row>
    <row r="8" spans="1:8">
      <c r="A8" s="1">
        <v>40299</v>
      </c>
      <c r="B8" s="6">
        <v>13500</v>
      </c>
      <c r="C8" s="2">
        <v>0.1</v>
      </c>
      <c r="D8" s="4">
        <f t="shared" ref="D8:D17" si="0">+B8*C8</f>
        <v>1350</v>
      </c>
      <c r="E8" s="4">
        <v>0</v>
      </c>
      <c r="F8" s="4">
        <f t="shared" ref="F8:F17" si="1">+D8-E8</f>
        <v>1350</v>
      </c>
      <c r="G8" s="4">
        <v>0</v>
      </c>
      <c r="H8" s="4">
        <f t="shared" ref="H8:H17" si="2">+E8-G8</f>
        <v>0</v>
      </c>
    </row>
    <row r="9" spans="1:8">
      <c r="A9" s="1">
        <v>40330</v>
      </c>
      <c r="B9" s="6">
        <v>13500</v>
      </c>
      <c r="C9" s="2">
        <v>0.1</v>
      </c>
      <c r="D9" s="4">
        <f t="shared" si="0"/>
        <v>1350</v>
      </c>
      <c r="E9" s="4">
        <v>0</v>
      </c>
      <c r="F9" s="4">
        <f t="shared" si="1"/>
        <v>1350</v>
      </c>
      <c r="G9" s="4">
        <v>0</v>
      </c>
      <c r="H9" s="4">
        <f t="shared" si="2"/>
        <v>0</v>
      </c>
    </row>
    <row r="10" spans="1:8">
      <c r="A10" s="1">
        <v>40360</v>
      </c>
      <c r="B10" s="6">
        <v>13500</v>
      </c>
      <c r="C10" s="2">
        <v>0.1</v>
      </c>
      <c r="D10" s="4">
        <f t="shared" si="0"/>
        <v>1350</v>
      </c>
      <c r="E10" s="4">
        <v>0</v>
      </c>
      <c r="F10" s="4">
        <f t="shared" si="1"/>
        <v>1350</v>
      </c>
      <c r="G10" s="4">
        <v>0</v>
      </c>
      <c r="H10" s="4">
        <f t="shared" si="2"/>
        <v>0</v>
      </c>
    </row>
    <row r="11" spans="1:8">
      <c r="A11" s="1">
        <v>40391</v>
      </c>
      <c r="B11" s="6">
        <v>13500</v>
      </c>
      <c r="C11" s="2">
        <v>0.1</v>
      </c>
      <c r="D11" s="4">
        <f t="shared" si="0"/>
        <v>1350</v>
      </c>
      <c r="E11" s="4">
        <v>0</v>
      </c>
      <c r="F11" s="4">
        <f t="shared" si="1"/>
        <v>1350</v>
      </c>
      <c r="G11" s="4">
        <v>0</v>
      </c>
      <c r="H11" s="4">
        <f t="shared" si="2"/>
        <v>0</v>
      </c>
    </row>
    <row r="12" spans="1:8">
      <c r="A12" s="1">
        <v>40422</v>
      </c>
      <c r="B12" s="6">
        <v>13500</v>
      </c>
      <c r="C12" s="2">
        <v>0.1</v>
      </c>
      <c r="D12" s="4">
        <f t="shared" si="0"/>
        <v>1350</v>
      </c>
      <c r="E12" s="4">
        <v>0</v>
      </c>
      <c r="F12" s="4">
        <f t="shared" si="1"/>
        <v>1350</v>
      </c>
      <c r="G12" s="4">
        <v>0</v>
      </c>
      <c r="H12" s="4">
        <f t="shared" si="2"/>
        <v>0</v>
      </c>
    </row>
    <row r="13" spans="1:8">
      <c r="A13" s="1">
        <v>40452</v>
      </c>
      <c r="B13" s="6">
        <v>13500</v>
      </c>
      <c r="C13" s="2">
        <v>0.1</v>
      </c>
      <c r="D13" s="4">
        <f t="shared" si="0"/>
        <v>1350</v>
      </c>
      <c r="E13" s="4">
        <v>0</v>
      </c>
      <c r="F13" s="4">
        <f t="shared" si="1"/>
        <v>1350</v>
      </c>
      <c r="G13" s="4">
        <v>0</v>
      </c>
      <c r="H13" s="4">
        <f t="shared" si="2"/>
        <v>0</v>
      </c>
    </row>
    <row r="14" spans="1:8">
      <c r="A14" s="1">
        <v>40483</v>
      </c>
      <c r="B14" s="6">
        <v>13500</v>
      </c>
      <c r="C14" s="2">
        <v>0.1</v>
      </c>
      <c r="D14" s="4">
        <f t="shared" si="0"/>
        <v>1350</v>
      </c>
      <c r="E14" s="4">
        <v>0</v>
      </c>
      <c r="F14" s="4">
        <f t="shared" si="1"/>
        <v>1350</v>
      </c>
      <c r="G14" s="4">
        <v>0</v>
      </c>
      <c r="H14" s="4">
        <f t="shared" si="2"/>
        <v>0</v>
      </c>
    </row>
    <row r="15" spans="1:8">
      <c r="A15" s="1">
        <v>40513</v>
      </c>
      <c r="B15" s="6">
        <v>13500</v>
      </c>
      <c r="C15" s="2">
        <v>0.1</v>
      </c>
      <c r="D15" s="4">
        <f t="shared" si="0"/>
        <v>1350</v>
      </c>
      <c r="E15" s="4">
        <v>0</v>
      </c>
      <c r="F15" s="4">
        <f t="shared" si="1"/>
        <v>1350</v>
      </c>
      <c r="G15" s="4">
        <v>0</v>
      </c>
      <c r="H15" s="4">
        <f t="shared" si="2"/>
        <v>0</v>
      </c>
    </row>
    <row r="16" spans="1:8">
      <c r="A16" s="1">
        <v>40544</v>
      </c>
      <c r="B16" s="6">
        <v>13500</v>
      </c>
      <c r="C16" s="2">
        <v>0.1</v>
      </c>
      <c r="D16" s="4">
        <f t="shared" si="0"/>
        <v>1350</v>
      </c>
      <c r="E16" s="4">
        <v>0</v>
      </c>
      <c r="F16" s="4">
        <f t="shared" si="1"/>
        <v>1350</v>
      </c>
      <c r="G16" s="4">
        <v>0</v>
      </c>
      <c r="H16" s="4">
        <f t="shared" si="2"/>
        <v>0</v>
      </c>
    </row>
    <row r="17" spans="1:8">
      <c r="A17" s="1">
        <v>40575</v>
      </c>
      <c r="B17" s="6">
        <v>13500</v>
      </c>
      <c r="C17" s="2">
        <v>0.1</v>
      </c>
      <c r="D17" s="4">
        <f t="shared" si="0"/>
        <v>1350</v>
      </c>
      <c r="E17" s="4">
        <v>0</v>
      </c>
      <c r="F17" s="4">
        <f t="shared" si="1"/>
        <v>1350</v>
      </c>
      <c r="G17" s="4">
        <v>0</v>
      </c>
      <c r="H17" s="4">
        <f t="shared" si="2"/>
        <v>0</v>
      </c>
    </row>
    <row r="18" spans="1:8">
      <c r="A18" s="1">
        <v>40603</v>
      </c>
      <c r="B18" s="6">
        <v>13500</v>
      </c>
      <c r="C18" s="2">
        <v>0.1</v>
      </c>
      <c r="D18" s="4">
        <f>+B18*C18</f>
        <v>1350</v>
      </c>
      <c r="E18" s="4">
        <v>0</v>
      </c>
      <c r="F18" s="4">
        <f>+D18-E18</f>
        <v>1350</v>
      </c>
      <c r="G18" s="4">
        <v>0</v>
      </c>
      <c r="H18" s="4">
        <f>+E18-G18</f>
        <v>0</v>
      </c>
    </row>
    <row r="19" spans="1:8">
      <c r="A19" s="3" t="s">
        <v>12</v>
      </c>
      <c r="B19" s="5">
        <f>SUM(B7:B18)</f>
        <v>162000</v>
      </c>
      <c r="C19" s="5"/>
      <c r="D19" s="5">
        <f>SUM(D7:D18)</f>
        <v>16200</v>
      </c>
      <c r="E19" s="5">
        <f>SUM(E7:E18)</f>
        <v>0</v>
      </c>
      <c r="F19" s="5">
        <f>SUM(F7:F18)</f>
        <v>16200</v>
      </c>
      <c r="G19" s="5">
        <f>SUM(G7:G18)</f>
        <v>0</v>
      </c>
      <c r="H19" s="5">
        <f>SUM(H7:H18)</f>
        <v>0</v>
      </c>
    </row>
    <row r="22" spans="1:8">
      <c r="A22" s="1"/>
      <c r="B22" s="6"/>
      <c r="C22" s="2"/>
      <c r="D22" s="4"/>
      <c r="E22" s="4"/>
      <c r="F22" s="4"/>
      <c r="G22" s="4"/>
      <c r="H22" s="4"/>
    </row>
    <row r="23" spans="1:8">
      <c r="A23" s="1"/>
      <c r="B23" s="6"/>
      <c r="C23" s="2"/>
      <c r="D23" s="4"/>
      <c r="E23" s="4"/>
      <c r="F23" s="4"/>
      <c r="G23" s="4"/>
      <c r="H23" s="4"/>
    </row>
    <row r="24" spans="1:8">
      <c r="A24" s="1"/>
      <c r="B24" s="6"/>
      <c r="C24" s="2"/>
      <c r="D24" s="4"/>
      <c r="E24" s="4"/>
      <c r="F24" s="4"/>
      <c r="G24" s="4"/>
      <c r="H24" s="4"/>
    </row>
    <row r="25" spans="1:8">
      <c r="A25" s="1"/>
      <c r="B25" s="6"/>
      <c r="C25" s="2"/>
      <c r="D25" s="4"/>
      <c r="E25" s="4"/>
      <c r="F25" s="4"/>
      <c r="G25" s="4"/>
      <c r="H25" s="4"/>
    </row>
    <row r="26" spans="1:8">
      <c r="A26" s="1"/>
      <c r="B26" s="6"/>
      <c r="C26" s="2"/>
      <c r="D26" s="4"/>
      <c r="E26" s="4"/>
      <c r="F26" s="4"/>
      <c r="G26" s="4"/>
      <c r="H26" s="4"/>
    </row>
    <row r="27" spans="1:8">
      <c r="A27" s="3"/>
      <c r="B27" s="5"/>
      <c r="C27" s="5"/>
      <c r="D27" s="5"/>
      <c r="E27" s="5"/>
      <c r="F27" s="5"/>
      <c r="G27" s="5"/>
      <c r="H27" s="5"/>
    </row>
  </sheetData>
  <mergeCells count="5">
    <mergeCell ref="A1:H1"/>
    <mergeCell ref="A2:H2"/>
    <mergeCell ref="A3:H3"/>
    <mergeCell ref="A4:H4"/>
    <mergeCell ref="D5:G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0"/>
  <sheetViews>
    <sheetView tabSelected="1" zoomScale="85" zoomScaleNormal="85" workbookViewId="0">
      <selection activeCell="E27" sqref="E27"/>
    </sheetView>
  </sheetViews>
  <sheetFormatPr defaultRowHeight="15.75"/>
  <cols>
    <col min="1" max="1" width="9.140625" style="11"/>
    <col min="2" max="2" width="13.42578125" style="11" bestFit="1" customWidth="1"/>
    <col min="3" max="3" width="9.140625" style="11"/>
    <col min="4" max="4" width="11.85546875" style="11" bestFit="1" customWidth="1"/>
    <col min="5" max="5" width="12.140625" style="11" bestFit="1" customWidth="1"/>
    <col min="6" max="6" width="15.5703125" style="11" customWidth="1"/>
    <col min="7" max="7" width="11.7109375" style="11" customWidth="1"/>
    <col min="8" max="8" width="14.7109375" style="11" customWidth="1"/>
    <col min="9" max="9" width="10.85546875" style="11" bestFit="1" customWidth="1"/>
    <col min="10" max="16384" width="9.140625" style="11"/>
  </cols>
  <sheetData>
    <row r="1" spans="1:8">
      <c r="A1" s="22"/>
      <c r="B1" s="22"/>
      <c r="C1" s="22"/>
      <c r="D1" s="22"/>
      <c r="E1" s="22"/>
      <c r="F1" s="22"/>
      <c r="G1" s="22"/>
      <c r="H1" s="22"/>
    </row>
    <row r="2" spans="1:8">
      <c r="A2" s="22" t="s">
        <v>1</v>
      </c>
      <c r="B2" s="22"/>
      <c r="C2" s="22"/>
      <c r="D2" s="22"/>
      <c r="E2" s="22"/>
      <c r="F2" s="22"/>
      <c r="G2" s="22"/>
      <c r="H2" s="22"/>
    </row>
    <row r="3" spans="1:8">
      <c r="A3" s="22" t="s">
        <v>0</v>
      </c>
      <c r="B3" s="22"/>
      <c r="C3" s="22"/>
      <c r="D3" s="22"/>
      <c r="E3" s="22"/>
      <c r="F3" s="22"/>
      <c r="G3" s="22"/>
      <c r="H3" s="22"/>
    </row>
    <row r="4" spans="1:8" ht="18.75">
      <c r="A4" s="19" t="s">
        <v>16</v>
      </c>
      <c r="B4" s="19"/>
      <c r="C4" s="19"/>
      <c r="D4" s="19"/>
      <c r="E4" s="19"/>
      <c r="F4" s="19"/>
      <c r="G4" s="19"/>
      <c r="H4" s="19"/>
    </row>
    <row r="5" spans="1:8">
      <c r="D5" s="21" t="s">
        <v>5</v>
      </c>
      <c r="E5" s="21"/>
      <c r="F5" s="21"/>
      <c r="G5" s="21"/>
    </row>
    <row r="6" spans="1:8">
      <c r="A6" s="11" t="s">
        <v>2</v>
      </c>
      <c r="B6" s="11" t="s">
        <v>3</v>
      </c>
      <c r="C6" s="11" t="s">
        <v>8</v>
      </c>
      <c r="D6" s="11" t="s">
        <v>6</v>
      </c>
      <c r="E6" s="11" t="s">
        <v>7</v>
      </c>
      <c r="F6" s="11" t="s">
        <v>14</v>
      </c>
      <c r="G6" s="11" t="s">
        <v>9</v>
      </c>
      <c r="H6" s="11" t="s">
        <v>11</v>
      </c>
    </row>
    <row r="7" spans="1:8">
      <c r="A7" s="12">
        <v>40269</v>
      </c>
      <c r="B7" s="13">
        <v>0</v>
      </c>
      <c r="C7" s="14">
        <v>0.1</v>
      </c>
      <c r="D7" s="13">
        <f t="shared" ref="D7:D13" si="0">+B7*C7</f>
        <v>0</v>
      </c>
      <c r="E7" s="13"/>
      <c r="F7" s="13">
        <v>0</v>
      </c>
      <c r="G7" s="13">
        <v>7193</v>
      </c>
      <c r="H7" s="13">
        <v>0</v>
      </c>
    </row>
    <row r="8" spans="1:8">
      <c r="A8" s="12">
        <v>40299</v>
      </c>
      <c r="B8" s="13">
        <v>0</v>
      </c>
      <c r="C8" s="14">
        <v>0.1</v>
      </c>
      <c r="D8" s="13">
        <f t="shared" si="0"/>
        <v>0</v>
      </c>
      <c r="E8" s="13"/>
      <c r="F8" s="13">
        <f t="shared" ref="F8:F13" si="1">+D8-E8</f>
        <v>0</v>
      </c>
      <c r="G8" s="13">
        <v>0</v>
      </c>
      <c r="H8" s="13">
        <f t="shared" ref="H8:H13" si="2">+E8-G8</f>
        <v>0</v>
      </c>
    </row>
    <row r="9" spans="1:8">
      <c r="A9" s="12">
        <f>+A8</f>
        <v>40299</v>
      </c>
      <c r="B9" s="13">
        <v>0</v>
      </c>
      <c r="C9" s="14">
        <v>0.1</v>
      </c>
      <c r="D9" s="13">
        <f t="shared" si="0"/>
        <v>0</v>
      </c>
      <c r="E9" s="13"/>
      <c r="F9" s="13">
        <f t="shared" si="1"/>
        <v>0</v>
      </c>
      <c r="G9" s="13">
        <v>0</v>
      </c>
      <c r="H9" s="13">
        <f t="shared" si="2"/>
        <v>0</v>
      </c>
    </row>
    <row r="10" spans="1:8">
      <c r="A10" s="12">
        <v>40330</v>
      </c>
      <c r="B10" s="13">
        <v>0</v>
      </c>
      <c r="C10" s="14">
        <v>0.1</v>
      </c>
      <c r="D10" s="13">
        <f t="shared" si="0"/>
        <v>0</v>
      </c>
      <c r="E10" s="13"/>
      <c r="F10" s="13">
        <f t="shared" si="1"/>
        <v>0</v>
      </c>
      <c r="G10" s="13">
        <v>0</v>
      </c>
      <c r="H10" s="13">
        <f t="shared" si="2"/>
        <v>0</v>
      </c>
    </row>
    <row r="11" spans="1:8">
      <c r="A11" s="12">
        <v>40360</v>
      </c>
      <c r="B11" s="13">
        <v>71926</v>
      </c>
      <c r="C11" s="14">
        <v>0.1</v>
      </c>
      <c r="D11" s="13">
        <f t="shared" si="0"/>
        <v>7192.6</v>
      </c>
      <c r="E11" s="13">
        <v>7193</v>
      </c>
      <c r="F11" s="13">
        <f t="shared" si="1"/>
        <v>-0.3999999999996362</v>
      </c>
      <c r="G11" s="13">
        <v>7193</v>
      </c>
      <c r="H11" s="13">
        <f t="shared" si="2"/>
        <v>0</v>
      </c>
    </row>
    <row r="12" spans="1:8">
      <c r="A12" s="12">
        <v>40391</v>
      </c>
      <c r="B12" s="13">
        <v>0</v>
      </c>
      <c r="C12" s="14">
        <v>0.1</v>
      </c>
      <c r="D12" s="13">
        <f t="shared" si="0"/>
        <v>0</v>
      </c>
      <c r="E12" s="13"/>
      <c r="F12" s="13">
        <f t="shared" si="1"/>
        <v>0</v>
      </c>
      <c r="G12" s="13">
        <v>0</v>
      </c>
      <c r="H12" s="13">
        <f t="shared" si="2"/>
        <v>0</v>
      </c>
    </row>
    <row r="13" spans="1:8">
      <c r="A13" s="12">
        <v>40422</v>
      </c>
      <c r="B13" s="13">
        <v>0</v>
      </c>
      <c r="C13" s="14">
        <v>0.1</v>
      </c>
      <c r="D13" s="13">
        <f t="shared" si="0"/>
        <v>0</v>
      </c>
      <c r="E13" s="13"/>
      <c r="F13" s="13">
        <f t="shared" si="1"/>
        <v>0</v>
      </c>
      <c r="G13" s="13">
        <v>0</v>
      </c>
      <c r="H13" s="13">
        <f t="shared" si="2"/>
        <v>0</v>
      </c>
    </row>
    <row r="14" spans="1:8">
      <c r="A14" s="12">
        <v>40452</v>
      </c>
      <c r="B14" s="13">
        <v>0</v>
      </c>
      <c r="C14" s="14">
        <v>0.1</v>
      </c>
      <c r="D14" s="13">
        <f t="shared" ref="D14:D19" si="3">+B14*C14</f>
        <v>0</v>
      </c>
      <c r="E14" s="13"/>
      <c r="F14" s="13">
        <f t="shared" ref="F14:F19" si="4">+D14-E14</f>
        <v>0</v>
      </c>
      <c r="G14" s="13">
        <v>0</v>
      </c>
      <c r="H14" s="13">
        <f t="shared" ref="H14:H19" si="5">+E14-G14</f>
        <v>0</v>
      </c>
    </row>
    <row r="15" spans="1:8">
      <c r="A15" s="12">
        <v>40483</v>
      </c>
      <c r="B15" s="13">
        <v>0</v>
      </c>
      <c r="C15" s="14">
        <v>0.1</v>
      </c>
      <c r="D15" s="13">
        <f t="shared" si="3"/>
        <v>0</v>
      </c>
      <c r="E15" s="13"/>
      <c r="F15" s="13">
        <f t="shared" si="4"/>
        <v>0</v>
      </c>
      <c r="G15" s="13">
        <v>0</v>
      </c>
      <c r="H15" s="13">
        <f t="shared" si="5"/>
        <v>0</v>
      </c>
    </row>
    <row r="16" spans="1:8">
      <c r="A16" s="12">
        <v>40513</v>
      </c>
      <c r="B16" s="13">
        <v>92311</v>
      </c>
      <c r="C16" s="14">
        <v>0.1</v>
      </c>
      <c r="D16" s="13">
        <f t="shared" si="3"/>
        <v>9231.1</v>
      </c>
      <c r="E16" s="13">
        <v>9231</v>
      </c>
      <c r="F16" s="13">
        <f t="shared" si="4"/>
        <v>0.1000000000003638</v>
      </c>
      <c r="G16" s="13">
        <v>9231</v>
      </c>
      <c r="H16" s="13">
        <f t="shared" si="5"/>
        <v>0</v>
      </c>
    </row>
    <row r="17" spans="1:9">
      <c r="A17" s="12">
        <v>40544</v>
      </c>
      <c r="B17" s="13">
        <v>0</v>
      </c>
      <c r="C17" s="14">
        <v>0.1</v>
      </c>
      <c r="D17" s="13">
        <f t="shared" si="3"/>
        <v>0</v>
      </c>
      <c r="E17" s="13"/>
      <c r="F17" s="13">
        <f t="shared" si="4"/>
        <v>0</v>
      </c>
      <c r="G17" s="13">
        <v>0</v>
      </c>
      <c r="H17" s="13">
        <f t="shared" si="5"/>
        <v>0</v>
      </c>
    </row>
    <row r="18" spans="1:9">
      <c r="A18" s="12">
        <v>40575</v>
      </c>
      <c r="B18" s="13">
        <v>0</v>
      </c>
      <c r="C18" s="14">
        <v>0.1</v>
      </c>
      <c r="D18" s="13">
        <f t="shared" si="3"/>
        <v>0</v>
      </c>
      <c r="E18" s="13"/>
      <c r="F18" s="13">
        <f t="shared" si="4"/>
        <v>0</v>
      </c>
      <c r="G18" s="13">
        <v>0</v>
      </c>
      <c r="H18" s="13">
        <f t="shared" si="5"/>
        <v>0</v>
      </c>
    </row>
    <row r="19" spans="1:9">
      <c r="A19" s="12">
        <v>40603</v>
      </c>
      <c r="B19" s="13">
        <f>78464+49680</f>
        <v>128144</v>
      </c>
      <c r="C19" s="14">
        <v>0.1</v>
      </c>
      <c r="D19" s="13">
        <f t="shared" si="3"/>
        <v>12814.400000000001</v>
      </c>
      <c r="E19" s="13">
        <v>12814</v>
      </c>
      <c r="F19" s="13">
        <f t="shared" si="4"/>
        <v>0.40000000000145519</v>
      </c>
      <c r="G19" s="13">
        <v>0</v>
      </c>
      <c r="H19" s="13">
        <f t="shared" si="5"/>
        <v>12814</v>
      </c>
    </row>
    <row r="20" spans="1:9">
      <c r="A20" s="15" t="s">
        <v>12</v>
      </c>
      <c r="B20" s="16">
        <f>SUM(B7:B19)</f>
        <v>292381</v>
      </c>
      <c r="C20" s="16"/>
      <c r="D20" s="16">
        <f>SUM(D7:D19)</f>
        <v>29238.100000000002</v>
      </c>
      <c r="E20" s="16">
        <f>SUM(E7:E19)</f>
        <v>29238</v>
      </c>
      <c r="F20" s="16">
        <f>SUM(F7:F19)</f>
        <v>0.10000000000218279</v>
      </c>
      <c r="G20" s="16">
        <f>SUM(G7:G19)</f>
        <v>23617</v>
      </c>
      <c r="H20" s="16"/>
      <c r="I20" s="17"/>
    </row>
  </sheetData>
  <mergeCells count="5">
    <mergeCell ref="A1:H1"/>
    <mergeCell ref="A2:H2"/>
    <mergeCell ref="A3:H3"/>
    <mergeCell ref="A4:H4"/>
    <mergeCell ref="D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G26" sqref="G26"/>
    </sheetView>
  </sheetViews>
  <sheetFormatPr defaultRowHeight="15"/>
  <cols>
    <col min="1" max="1" width="7.42578125" bestFit="1" customWidth="1"/>
    <col min="2" max="2" width="10.5703125" bestFit="1" customWidth="1"/>
    <col min="3" max="3" width="5" bestFit="1" customWidth="1"/>
    <col min="4" max="4" width="11.140625" bestFit="1" customWidth="1"/>
    <col min="5" max="5" width="9.5703125" bestFit="1" customWidth="1"/>
    <col min="6" max="6" width="16.28515625" bestFit="1" customWidth="1"/>
    <col min="7" max="7" width="10.140625" bestFit="1" customWidth="1"/>
    <col min="8" max="8" width="14.140625" bestFit="1" customWidth="1"/>
  </cols>
  <sheetData>
    <row r="1" spans="1:9" ht="18.75">
      <c r="A1" s="18"/>
      <c r="B1" s="18"/>
      <c r="C1" s="18"/>
      <c r="D1" s="18"/>
      <c r="E1" s="18"/>
      <c r="F1" s="18"/>
      <c r="G1" s="18"/>
      <c r="H1" s="18"/>
      <c r="I1" s="18"/>
    </row>
    <row r="2" spans="1:9" ht="18.75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9" ht="18.75">
      <c r="A3" s="18" t="s">
        <v>0</v>
      </c>
      <c r="B3" s="18"/>
      <c r="C3" s="18"/>
      <c r="D3" s="18"/>
      <c r="E3" s="18"/>
      <c r="F3" s="18"/>
      <c r="G3" s="18"/>
      <c r="H3" s="18"/>
      <c r="I3" s="18"/>
    </row>
    <row r="5" spans="1:9" ht="18.75">
      <c r="A5" s="19" t="s">
        <v>17</v>
      </c>
      <c r="B5" s="19"/>
      <c r="C5" s="19"/>
      <c r="D5" s="19"/>
      <c r="E5" s="19"/>
      <c r="F5" s="19"/>
      <c r="G5" s="19"/>
      <c r="H5" s="19"/>
    </row>
    <row r="6" spans="1:9">
      <c r="D6" s="20" t="s">
        <v>5</v>
      </c>
      <c r="E6" s="20"/>
      <c r="F6" s="20"/>
      <c r="G6" s="20"/>
    </row>
    <row r="7" spans="1:9">
      <c r="A7" t="s">
        <v>2</v>
      </c>
      <c r="B7" t="s">
        <v>3</v>
      </c>
      <c r="C7" t="s">
        <v>8</v>
      </c>
      <c r="D7" t="s">
        <v>6</v>
      </c>
      <c r="E7" t="s">
        <v>7</v>
      </c>
      <c r="F7" t="s">
        <v>14</v>
      </c>
      <c r="G7" t="s">
        <v>9</v>
      </c>
      <c r="H7" t="s">
        <v>11</v>
      </c>
    </row>
    <row r="8" spans="1:9">
      <c r="A8" s="1">
        <v>40269</v>
      </c>
      <c r="B8" s="4">
        <v>0</v>
      </c>
      <c r="C8" s="2">
        <v>0.1</v>
      </c>
      <c r="D8" s="4">
        <v>0</v>
      </c>
      <c r="E8" s="4"/>
      <c r="F8" s="4">
        <v>0</v>
      </c>
      <c r="G8" s="4">
        <v>1655</v>
      </c>
      <c r="H8" s="4">
        <v>0</v>
      </c>
    </row>
    <row r="9" spans="1:9">
      <c r="A9" s="1">
        <v>40269</v>
      </c>
      <c r="B9" s="4">
        <v>0</v>
      </c>
      <c r="C9" s="2">
        <v>0.1</v>
      </c>
      <c r="D9" s="4">
        <v>0</v>
      </c>
      <c r="E9" s="4"/>
      <c r="F9" s="4">
        <v>0</v>
      </c>
      <c r="G9" s="4"/>
      <c r="H9" s="4">
        <v>0</v>
      </c>
    </row>
    <row r="10" spans="1:9">
      <c r="A10" s="1">
        <v>40299</v>
      </c>
      <c r="B10" s="4">
        <v>16545</v>
      </c>
      <c r="C10" s="2">
        <v>0.1</v>
      </c>
      <c r="D10" s="4">
        <f>+B10*C10</f>
        <v>1654.5</v>
      </c>
      <c r="E10" s="4">
        <v>1655</v>
      </c>
      <c r="F10" s="4">
        <f>+D10-E10:E10</f>
        <v>-0.5</v>
      </c>
      <c r="G10" s="4">
        <v>1655</v>
      </c>
      <c r="H10" s="4">
        <v>0</v>
      </c>
    </row>
    <row r="11" spans="1:9">
      <c r="A11" s="1">
        <v>40330</v>
      </c>
      <c r="B11" s="4"/>
      <c r="C11" s="2">
        <v>0.1</v>
      </c>
      <c r="D11" s="4">
        <f t="shared" ref="D11:D20" si="0">+B11*C11</f>
        <v>0</v>
      </c>
      <c r="E11" s="4"/>
      <c r="F11" s="4">
        <f t="shared" ref="F11:F20" si="1">+D11-E11</f>
        <v>0</v>
      </c>
      <c r="G11" s="4"/>
      <c r="H11" s="4">
        <f t="shared" ref="H11:H20" si="2">+E11-G11</f>
        <v>0</v>
      </c>
    </row>
    <row r="12" spans="1:9">
      <c r="A12" s="1">
        <v>40360</v>
      </c>
      <c r="B12" s="4"/>
      <c r="C12" s="2">
        <v>0.1</v>
      </c>
      <c r="D12" s="4">
        <f t="shared" si="0"/>
        <v>0</v>
      </c>
      <c r="E12" s="4"/>
      <c r="F12" s="4">
        <f t="shared" si="1"/>
        <v>0</v>
      </c>
      <c r="G12" s="4"/>
      <c r="H12" s="4">
        <f t="shared" si="2"/>
        <v>0</v>
      </c>
    </row>
    <row r="13" spans="1:9">
      <c r="A13" s="1">
        <v>40391</v>
      </c>
      <c r="B13" s="4"/>
      <c r="C13" s="2">
        <v>0.1</v>
      </c>
      <c r="D13" s="4">
        <f t="shared" si="0"/>
        <v>0</v>
      </c>
      <c r="E13" s="4"/>
      <c r="F13" s="4">
        <f t="shared" si="1"/>
        <v>0</v>
      </c>
      <c r="G13" s="4"/>
      <c r="H13" s="4">
        <f t="shared" si="2"/>
        <v>0</v>
      </c>
    </row>
    <row r="14" spans="1:9">
      <c r="A14" s="1">
        <v>40422</v>
      </c>
      <c r="B14" s="4"/>
      <c r="C14" s="2">
        <v>0.1</v>
      </c>
      <c r="D14" s="4">
        <f t="shared" si="0"/>
        <v>0</v>
      </c>
      <c r="E14" s="4"/>
      <c r="F14" s="4">
        <f t="shared" si="1"/>
        <v>0</v>
      </c>
      <c r="G14" s="4"/>
      <c r="H14" s="4">
        <f t="shared" si="2"/>
        <v>0</v>
      </c>
    </row>
    <row r="15" spans="1:9">
      <c r="A15" s="1">
        <v>40452</v>
      </c>
      <c r="B15" s="4">
        <v>16545</v>
      </c>
      <c r="C15" s="2">
        <v>0.1</v>
      </c>
      <c r="D15" s="4">
        <f t="shared" si="0"/>
        <v>1654.5</v>
      </c>
      <c r="E15" s="4">
        <v>1655</v>
      </c>
      <c r="F15" s="4">
        <f t="shared" si="1"/>
        <v>-0.5</v>
      </c>
      <c r="G15" s="4">
        <v>1655</v>
      </c>
      <c r="H15" s="4">
        <f t="shared" si="2"/>
        <v>0</v>
      </c>
    </row>
    <row r="16" spans="1:9">
      <c r="A16" s="1">
        <v>40483</v>
      </c>
      <c r="B16" s="4">
        <v>0</v>
      </c>
      <c r="C16" s="2">
        <v>0.1</v>
      </c>
      <c r="D16" s="4">
        <f t="shared" si="0"/>
        <v>0</v>
      </c>
      <c r="E16" s="4"/>
      <c r="F16" s="4">
        <f t="shared" si="1"/>
        <v>0</v>
      </c>
      <c r="G16" s="4">
        <v>0</v>
      </c>
      <c r="H16" s="4">
        <f t="shared" si="2"/>
        <v>0</v>
      </c>
    </row>
    <row r="17" spans="1:8">
      <c r="A17" s="1">
        <v>40513</v>
      </c>
      <c r="B17" s="4">
        <v>0</v>
      </c>
      <c r="C17" s="2">
        <v>0.1</v>
      </c>
      <c r="D17" s="4">
        <f t="shared" si="0"/>
        <v>0</v>
      </c>
      <c r="E17" s="4"/>
      <c r="F17" s="4">
        <f t="shared" si="1"/>
        <v>0</v>
      </c>
      <c r="G17" s="4">
        <v>0</v>
      </c>
      <c r="H17" s="4">
        <f t="shared" si="2"/>
        <v>0</v>
      </c>
    </row>
    <row r="18" spans="1:8">
      <c r="A18" s="1">
        <v>40544</v>
      </c>
      <c r="B18" s="4">
        <v>16545</v>
      </c>
      <c r="C18" s="2">
        <v>0.1</v>
      </c>
      <c r="D18" s="4">
        <f t="shared" si="0"/>
        <v>1654.5</v>
      </c>
      <c r="E18" s="4">
        <v>1655</v>
      </c>
      <c r="F18" s="4">
        <f t="shared" si="1"/>
        <v>-0.5</v>
      </c>
      <c r="G18" s="4">
        <v>1655</v>
      </c>
      <c r="H18" s="4">
        <f t="shared" si="2"/>
        <v>0</v>
      </c>
    </row>
    <row r="19" spans="1:8">
      <c r="A19" s="1">
        <v>40575</v>
      </c>
      <c r="B19" s="4">
        <v>0</v>
      </c>
      <c r="C19" s="2">
        <v>0.1</v>
      </c>
      <c r="D19" s="4">
        <f t="shared" si="0"/>
        <v>0</v>
      </c>
      <c r="E19" s="4"/>
      <c r="F19" s="4">
        <f t="shared" si="1"/>
        <v>0</v>
      </c>
      <c r="G19" s="4">
        <v>0</v>
      </c>
      <c r="H19" s="4">
        <f t="shared" si="2"/>
        <v>0</v>
      </c>
    </row>
    <row r="20" spans="1:8">
      <c r="A20" s="1">
        <v>40603</v>
      </c>
      <c r="B20" s="4">
        <v>16545</v>
      </c>
      <c r="C20" s="2">
        <v>0.1</v>
      </c>
      <c r="D20" s="4">
        <f t="shared" si="0"/>
        <v>1654.5</v>
      </c>
      <c r="E20" s="4">
        <v>1655</v>
      </c>
      <c r="F20" s="4">
        <f t="shared" si="1"/>
        <v>-0.5</v>
      </c>
      <c r="G20" s="4">
        <v>0</v>
      </c>
      <c r="H20" s="4">
        <f t="shared" si="2"/>
        <v>1655</v>
      </c>
    </row>
    <row r="21" spans="1:8">
      <c r="A21" s="3" t="s">
        <v>12</v>
      </c>
      <c r="B21" s="5">
        <f>SUM(B8:B20)</f>
        <v>66180</v>
      </c>
      <c r="C21" s="5"/>
      <c r="D21" s="5">
        <f>SUM(D8:D20)</f>
        <v>6618</v>
      </c>
      <c r="E21" s="5">
        <f>SUM(E8:E20)</f>
        <v>6620</v>
      </c>
      <c r="F21" s="5">
        <f>SUM(F8:F20)</f>
        <v>-2</v>
      </c>
      <c r="G21" s="5">
        <f>SUM(G8:G20)</f>
        <v>6620</v>
      </c>
      <c r="H21" s="5">
        <f>+E21-G21</f>
        <v>0</v>
      </c>
    </row>
  </sheetData>
  <mergeCells count="5">
    <mergeCell ref="A5:H5"/>
    <mergeCell ref="D6:G6"/>
    <mergeCell ref="A1:I1"/>
    <mergeCell ref="A2:I2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Rent</vt:lpstr>
      <vt:lpstr>contract</vt:lpstr>
      <vt:lpstr>Interest</vt:lpstr>
      <vt:lpstr>Commission</vt:lpstr>
      <vt:lpstr>Prof.</vt:lpstr>
    </vt:vector>
  </TitlesOfParts>
  <Company>wwww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pawan</dc:creator>
  <cp:lastModifiedBy>pawan</cp:lastModifiedBy>
  <dcterms:created xsi:type="dcterms:W3CDTF">2011-08-02T05:10:46Z</dcterms:created>
  <dcterms:modified xsi:type="dcterms:W3CDTF">2011-08-03T10:57:00Z</dcterms:modified>
</cp:coreProperties>
</file>