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244A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9" i="1"/>
  <c r="K6"/>
  <c r="K5"/>
  <c r="K4"/>
  <c r="F9"/>
  <c r="F8"/>
  <c r="G8" s="1"/>
  <c r="F7"/>
  <c r="F6"/>
  <c r="G6" s="1"/>
  <c r="F5"/>
  <c r="F4"/>
  <c r="G4" s="1"/>
  <c r="F3"/>
  <c r="G9"/>
  <c r="G7"/>
  <c r="J9"/>
  <c r="J8"/>
  <c r="J7"/>
  <c r="J6"/>
  <c r="J5"/>
  <c r="J4"/>
  <c r="J3"/>
  <c r="K3" s="1"/>
  <c r="G3"/>
  <c r="K8" l="1"/>
  <c r="K7"/>
  <c r="G5"/>
</calcChain>
</file>

<file path=xl/sharedStrings.xml><?xml version="1.0" encoding="utf-8"?>
<sst xmlns="http://schemas.openxmlformats.org/spreadsheetml/2006/main" count="38" uniqueCount="36">
  <si>
    <t>AY</t>
  </si>
  <si>
    <t>Sr.</t>
  </si>
  <si>
    <t>2009-2010</t>
  </si>
  <si>
    <t>I.Tax Paid</t>
  </si>
  <si>
    <t>I.Tax Payable</t>
  </si>
  <si>
    <t>FBT adjustment</t>
  </si>
  <si>
    <t>whether less than 10% of the amount determined u/s 143(1) or 115WE(1) for FBT or on regular assessment</t>
  </si>
  <si>
    <t>Notes:-</t>
  </si>
  <si>
    <t>whether less than 10% of D</t>
  </si>
  <si>
    <t>Period of Interest:-</t>
  </si>
  <si>
    <t>a</t>
  </si>
  <si>
    <t>For Advance Tax &amp; TDS/TCS</t>
  </si>
  <si>
    <t>For every month or part of a month from 1st April of the AY to the date on which refund is granted</t>
  </si>
  <si>
    <t>For other taxes/penalties</t>
  </si>
  <si>
    <t>b</t>
  </si>
  <si>
    <t>From date of payment of tax/penalty to the date on which refund is granted</t>
  </si>
  <si>
    <t>Months</t>
  </si>
  <si>
    <t>Date of Refund</t>
  </si>
  <si>
    <t>Date of AY</t>
  </si>
  <si>
    <t>Rate of Interest</t>
  </si>
  <si>
    <t xml:space="preserve">AY </t>
  </si>
  <si>
    <t>upto 31-5-2001</t>
  </si>
  <si>
    <t>Rate per month</t>
  </si>
  <si>
    <t>1-6-2001 to 31-5-2002</t>
  </si>
  <si>
    <t>c</t>
  </si>
  <si>
    <t>1-6-2002 to 07-09-2003</t>
  </si>
  <si>
    <t>d</t>
  </si>
  <si>
    <t>08-09-2003 till date</t>
  </si>
  <si>
    <t xml:space="preserve">Interest </t>
  </si>
  <si>
    <t>2008-2009</t>
  </si>
  <si>
    <t>Refund Form No.30 (rule 41)</t>
  </si>
  <si>
    <t>2007-08</t>
  </si>
  <si>
    <t>2006-07</t>
  </si>
  <si>
    <t>2005-06</t>
  </si>
  <si>
    <r>
      <t xml:space="preserve">Assessee is </t>
    </r>
    <r>
      <rPr>
        <b/>
        <sz val="11"/>
        <color theme="1"/>
        <rFont val="Calibri"/>
        <family val="2"/>
        <scheme val="minor"/>
      </rPr>
      <t>entitled to interest on interest payable u/s 244A</t>
    </r>
    <r>
      <rPr>
        <sz val="11"/>
        <color theme="1"/>
        <rFont val="Calibri"/>
        <family val="2"/>
        <scheme val="minor"/>
      </rPr>
      <t>,if the interest is not paid along with excess tax,since the interest portion partakes the character of amount due (m/s HEG Ltd.(2009) TIOL-132-(SC-LB))</t>
    </r>
  </si>
  <si>
    <t>2004-05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</si>
</sst>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0.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10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7"/>
  <sheetViews>
    <sheetView tabSelected="1" workbookViewId="0">
      <selection activeCell="K14" sqref="K14"/>
    </sheetView>
  </sheetViews>
  <sheetFormatPr defaultRowHeight="15"/>
  <cols>
    <col min="1" max="1" width="3.28515625" bestFit="1" customWidth="1"/>
    <col min="3" max="4" width="15.28515625" bestFit="1" customWidth="1"/>
    <col min="5" max="5" width="13.42578125" customWidth="1"/>
    <col min="6" max="6" width="15.28515625" bestFit="1" customWidth="1"/>
    <col min="7" max="7" width="16.140625" customWidth="1"/>
    <col min="8" max="9" width="10.42578125" bestFit="1" customWidth="1"/>
    <col min="11" max="11" width="14.28515625" bestFit="1" customWidth="1"/>
  </cols>
  <sheetData>
    <row r="2" spans="1:11" s="3" customFormat="1" ht="30">
      <c r="A2" s="8" t="s">
        <v>1</v>
      </c>
      <c r="B2" s="8" t="s">
        <v>0</v>
      </c>
      <c r="C2" s="8" t="s">
        <v>3</v>
      </c>
      <c r="D2" s="8" t="s">
        <v>4</v>
      </c>
      <c r="E2" s="8" t="s">
        <v>5</v>
      </c>
      <c r="F2" s="8" t="s">
        <v>30</v>
      </c>
      <c r="G2" s="8" t="s">
        <v>8</v>
      </c>
      <c r="H2" s="8" t="s">
        <v>18</v>
      </c>
      <c r="I2" s="8" t="s">
        <v>17</v>
      </c>
      <c r="J2" s="8" t="s">
        <v>16</v>
      </c>
      <c r="K2" s="8" t="s">
        <v>28</v>
      </c>
    </row>
    <row r="3" spans="1:11">
      <c r="A3" s="9">
        <v>1</v>
      </c>
      <c r="B3" s="9" t="s">
        <v>2</v>
      </c>
      <c r="C3" s="10">
        <v>470444265</v>
      </c>
      <c r="D3" s="10">
        <v>312099201</v>
      </c>
      <c r="E3" s="10">
        <v>-530657</v>
      </c>
      <c r="F3" s="11">
        <f>+C3-D3+E3</f>
        <v>157814407</v>
      </c>
      <c r="G3" s="12">
        <f>+F3/D3</f>
        <v>0.5056546331882471</v>
      </c>
      <c r="H3" s="13">
        <v>40269</v>
      </c>
      <c r="I3" s="13">
        <v>40451</v>
      </c>
      <c r="J3" s="14">
        <f>ROUNDUP((DAYS360(H3,I3,FALSE))/30,0)</f>
        <v>6</v>
      </c>
      <c r="K3" s="10">
        <f>IF(G3&gt;10%,+F3*$D$26*J3,0)</f>
        <v>4734432.21</v>
      </c>
    </row>
    <row r="4" spans="1:11">
      <c r="A4" s="9">
        <v>2</v>
      </c>
      <c r="B4" s="9" t="s">
        <v>29</v>
      </c>
      <c r="C4" s="10">
        <v>214459213</v>
      </c>
      <c r="D4" s="10">
        <v>200633006</v>
      </c>
      <c r="E4" s="10">
        <v>814740</v>
      </c>
      <c r="F4" s="11">
        <f t="shared" ref="F4:F9" si="0">+C4-D4+E4</f>
        <v>14640947</v>
      </c>
      <c r="G4" s="12">
        <f t="shared" ref="G4:G9" si="1">+F4/D4</f>
        <v>7.2973770826122192E-2</v>
      </c>
      <c r="H4" s="13">
        <v>39904</v>
      </c>
      <c r="I4" s="13">
        <v>40390</v>
      </c>
      <c r="J4" s="14">
        <f t="shared" ref="J4:J9" si="2">ROUNDUP((DAYS360(H4,I4,FALSE))/30,0)</f>
        <v>16</v>
      </c>
      <c r="K4" s="10">
        <f>IF(G4&gt;10%,+F4*$D$26*J4,0)</f>
        <v>0</v>
      </c>
    </row>
    <row r="5" spans="1:11">
      <c r="A5" s="9">
        <v>3</v>
      </c>
      <c r="B5" s="9" t="s">
        <v>31</v>
      </c>
      <c r="C5" s="10">
        <v>452167206</v>
      </c>
      <c r="D5" s="10">
        <v>442977720</v>
      </c>
      <c r="E5" s="10">
        <v>612018</v>
      </c>
      <c r="F5" s="11">
        <f t="shared" si="0"/>
        <v>9801504</v>
      </c>
      <c r="G5" s="12">
        <f t="shared" si="1"/>
        <v>2.2126404009664414E-2</v>
      </c>
      <c r="H5" s="13">
        <v>39539</v>
      </c>
      <c r="I5" s="13">
        <v>39721</v>
      </c>
      <c r="J5" s="14">
        <f t="shared" si="2"/>
        <v>6</v>
      </c>
      <c r="K5" s="10">
        <f>IF(G5&gt;10%,+F5*$D$26*J5,0)</f>
        <v>0</v>
      </c>
    </row>
    <row r="6" spans="1:11">
      <c r="A6" s="9">
        <v>4</v>
      </c>
      <c r="B6" s="9" t="s">
        <v>32</v>
      </c>
      <c r="C6" s="10">
        <v>19437748</v>
      </c>
      <c r="D6" s="10">
        <v>19415796</v>
      </c>
      <c r="E6" s="10">
        <v>0</v>
      </c>
      <c r="F6" s="11">
        <f t="shared" si="0"/>
        <v>21952</v>
      </c>
      <c r="G6" s="12">
        <f t="shared" si="1"/>
        <v>1.1306258059159665E-3</v>
      </c>
      <c r="H6" s="13">
        <v>39173</v>
      </c>
      <c r="I6" s="13">
        <v>39355</v>
      </c>
      <c r="J6" s="14">
        <f t="shared" si="2"/>
        <v>6</v>
      </c>
      <c r="K6" s="10">
        <f t="shared" ref="K6:K9" si="3">IF(G6&gt;10%,+F6*$D$26*J6,0)</f>
        <v>0</v>
      </c>
    </row>
    <row r="7" spans="1:11">
      <c r="A7" s="9">
        <v>5</v>
      </c>
      <c r="B7" s="9" t="s">
        <v>33</v>
      </c>
      <c r="C7" s="10">
        <v>18988481</v>
      </c>
      <c r="D7" s="10">
        <v>15079416</v>
      </c>
      <c r="E7" s="10">
        <v>0</v>
      </c>
      <c r="F7" s="11">
        <f t="shared" si="0"/>
        <v>3909065</v>
      </c>
      <c r="G7" s="12">
        <f t="shared" si="1"/>
        <v>0.25923185619390032</v>
      </c>
      <c r="H7" s="13">
        <v>38808</v>
      </c>
      <c r="I7" s="13">
        <v>38990</v>
      </c>
      <c r="J7" s="14">
        <f t="shared" si="2"/>
        <v>6</v>
      </c>
      <c r="K7" s="10">
        <f t="shared" si="3"/>
        <v>117271.95000000001</v>
      </c>
    </row>
    <row r="8" spans="1:11">
      <c r="A8" s="9">
        <v>6</v>
      </c>
      <c r="B8" s="9" t="s">
        <v>35</v>
      </c>
      <c r="C8" s="10">
        <v>16715396</v>
      </c>
      <c r="D8" s="10">
        <v>9437764</v>
      </c>
      <c r="E8" s="10">
        <v>0</v>
      </c>
      <c r="F8" s="11">
        <f t="shared" si="0"/>
        <v>7277632</v>
      </c>
      <c r="G8" s="12">
        <f t="shared" si="1"/>
        <v>0.7711182436856866</v>
      </c>
      <c r="H8" s="13">
        <v>38443</v>
      </c>
      <c r="I8" s="13">
        <v>38625</v>
      </c>
      <c r="J8" s="14">
        <f t="shared" si="2"/>
        <v>6</v>
      </c>
      <c r="K8" s="10">
        <f t="shared" si="3"/>
        <v>218328.96000000002</v>
      </c>
    </row>
    <row r="9" spans="1:11">
      <c r="A9" s="9"/>
      <c r="B9" s="9"/>
      <c r="C9" s="10"/>
      <c r="D9" s="10"/>
      <c r="E9" s="10"/>
      <c r="F9" s="11">
        <f t="shared" si="0"/>
        <v>0</v>
      </c>
      <c r="G9" s="12" t="e">
        <f t="shared" si="1"/>
        <v>#DIV/0!</v>
      </c>
      <c r="H9" s="13"/>
      <c r="I9" s="13"/>
      <c r="J9" s="14">
        <f t="shared" si="2"/>
        <v>0</v>
      </c>
      <c r="K9" s="10" t="e">
        <f t="shared" si="3"/>
        <v>#DIV/0!</v>
      </c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4" spans="1:11">
      <c r="B14" s="1" t="s">
        <v>7</v>
      </c>
    </row>
    <row r="15" spans="1:11">
      <c r="A15" s="2">
        <v>1</v>
      </c>
      <c r="B15" t="s">
        <v>6</v>
      </c>
    </row>
    <row r="16" spans="1:11">
      <c r="A16" s="2">
        <v>2</v>
      </c>
      <c r="B16" s="1" t="s">
        <v>9</v>
      </c>
    </row>
    <row r="17" spans="1:4">
      <c r="A17" s="2" t="s">
        <v>10</v>
      </c>
      <c r="B17" s="1" t="s">
        <v>11</v>
      </c>
    </row>
    <row r="18" spans="1:4">
      <c r="A18" s="2"/>
      <c r="B18" t="s">
        <v>12</v>
      </c>
    </row>
    <row r="19" spans="1:4">
      <c r="A19" s="2" t="s">
        <v>14</v>
      </c>
      <c r="B19" s="1" t="s">
        <v>13</v>
      </c>
    </row>
    <row r="20" spans="1:4">
      <c r="A20" s="2"/>
      <c r="B20" t="s">
        <v>15</v>
      </c>
    </row>
    <row r="21" spans="1:4">
      <c r="A21" s="2">
        <v>3</v>
      </c>
      <c r="B21" s="1" t="s">
        <v>19</v>
      </c>
    </row>
    <row r="22" spans="1:4">
      <c r="A22" s="2"/>
      <c r="B22" s="2" t="s">
        <v>20</v>
      </c>
      <c r="D22" s="2" t="s">
        <v>22</v>
      </c>
    </row>
    <row r="23" spans="1:4">
      <c r="A23" s="2" t="s">
        <v>10</v>
      </c>
      <c r="B23" t="s">
        <v>21</v>
      </c>
      <c r="D23" s="5">
        <v>0.01</v>
      </c>
    </row>
    <row r="24" spans="1:4">
      <c r="A24" s="2" t="s">
        <v>14</v>
      </c>
      <c r="B24" t="s">
        <v>23</v>
      </c>
      <c r="D24" s="6">
        <v>7.4999999999999997E-3</v>
      </c>
    </row>
    <row r="25" spans="1:4">
      <c r="A25" s="2" t="s">
        <v>24</v>
      </c>
      <c r="B25" t="s">
        <v>25</v>
      </c>
      <c r="D25" s="7">
        <v>6.6699999999999997E-3</v>
      </c>
    </row>
    <row r="26" spans="1:4">
      <c r="A26" s="2" t="s">
        <v>26</v>
      </c>
      <c r="B26" t="s">
        <v>27</v>
      </c>
      <c r="D26" s="4">
        <v>5.0000000000000001E-3</v>
      </c>
    </row>
    <row r="27" spans="1:4">
      <c r="A27" s="2">
        <v>4</v>
      </c>
      <c r="B27" t="s">
        <v>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244A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</cp:lastModifiedBy>
  <dcterms:created xsi:type="dcterms:W3CDTF">2010-08-05T06:35:36Z</dcterms:created>
  <dcterms:modified xsi:type="dcterms:W3CDTF">2010-08-12T05:16:47Z</dcterms:modified>
</cp:coreProperties>
</file>