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1340" windowHeight="6795" tabRatio="607" firstSheet="1" activeTab="2"/>
  </bookViews>
  <sheets>
    <sheet name="PF" sheetId="1" state="hidden" r:id="rId1"/>
    <sheet name="E.P.F" sheetId="9" r:id="rId2"/>
    <sheet name="E.S.I" sheetId="10" r:id="rId3"/>
  </sheets>
  <calcPr calcId="124519"/>
</workbook>
</file>

<file path=xl/calcChain.xml><?xml version="1.0" encoding="utf-8"?>
<calcChain xmlns="http://schemas.openxmlformats.org/spreadsheetml/2006/main">
  <c r="J46" i="9"/>
  <c r="J47"/>
  <c r="J48"/>
  <c r="J49"/>
  <c r="J50"/>
  <c r="J51"/>
  <c r="J52"/>
  <c r="J53"/>
  <c r="J54"/>
  <c r="J55"/>
  <c r="J56"/>
  <c r="I46"/>
  <c r="I47"/>
  <c r="I48"/>
  <c r="I49"/>
  <c r="I50"/>
  <c r="I51"/>
  <c r="I52"/>
  <c r="I53"/>
  <c r="I54"/>
  <c r="I55"/>
  <c r="I56"/>
  <c r="H46"/>
  <c r="H47"/>
  <c r="H48"/>
  <c r="H49"/>
  <c r="H50"/>
  <c r="H51"/>
  <c r="H52"/>
  <c r="H53"/>
  <c r="H54"/>
  <c r="H55"/>
  <c r="H56"/>
  <c r="G46"/>
  <c r="G47"/>
  <c r="G48"/>
  <c r="G49"/>
  <c r="G50"/>
  <c r="G51"/>
  <c r="G52"/>
  <c r="G53"/>
  <c r="G54"/>
  <c r="G55"/>
  <c r="G56"/>
  <c r="F46"/>
  <c r="F47"/>
  <c r="F48"/>
  <c r="F49"/>
  <c r="F50"/>
  <c r="F51"/>
  <c r="F52"/>
  <c r="F53"/>
  <c r="F54"/>
  <c r="F55"/>
  <c r="F56"/>
  <c r="E46"/>
  <c r="K46" s="1"/>
  <c r="E47"/>
  <c r="K47" s="1"/>
  <c r="E48"/>
  <c r="K48" s="1"/>
  <c r="E49"/>
  <c r="K49" s="1"/>
  <c r="E50"/>
  <c r="K50" s="1"/>
  <c r="E51"/>
  <c r="K51" s="1"/>
  <c r="E52"/>
  <c r="K52" s="1"/>
  <c r="E53"/>
  <c r="K53" s="1"/>
  <c r="E54"/>
  <c r="K54" s="1"/>
  <c r="E55"/>
  <c r="K55" s="1"/>
  <c r="E56"/>
  <c r="K56" s="1"/>
  <c r="J36"/>
  <c r="J37"/>
  <c r="J38"/>
  <c r="J39"/>
  <c r="J40"/>
  <c r="J41"/>
  <c r="J42"/>
  <c r="J43"/>
  <c r="J44"/>
  <c r="J45"/>
  <c r="I36"/>
  <c r="I37"/>
  <c r="I38"/>
  <c r="I39"/>
  <c r="I40"/>
  <c r="I41"/>
  <c r="I42"/>
  <c r="I43"/>
  <c r="I44"/>
  <c r="I45"/>
  <c r="H36"/>
  <c r="H37"/>
  <c r="H38"/>
  <c r="H39"/>
  <c r="H40"/>
  <c r="H41"/>
  <c r="H42"/>
  <c r="H43"/>
  <c r="H44"/>
  <c r="H45"/>
  <c r="G36"/>
  <c r="G37"/>
  <c r="G38"/>
  <c r="G39"/>
  <c r="G40"/>
  <c r="G41"/>
  <c r="G42"/>
  <c r="G43"/>
  <c r="G44"/>
  <c r="G45"/>
  <c r="F36"/>
  <c r="F37"/>
  <c r="F38"/>
  <c r="F39"/>
  <c r="F40"/>
  <c r="F41"/>
  <c r="F42"/>
  <c r="F43"/>
  <c r="F44"/>
  <c r="F45"/>
  <c r="E36"/>
  <c r="K36" s="1"/>
  <c r="E37"/>
  <c r="K37" s="1"/>
  <c r="E38"/>
  <c r="K38" s="1"/>
  <c r="E39"/>
  <c r="K39" s="1"/>
  <c r="E40"/>
  <c r="K40" s="1"/>
  <c r="E41"/>
  <c r="K41" s="1"/>
  <c r="E42"/>
  <c r="K42" s="1"/>
  <c r="E43"/>
  <c r="K43" s="1"/>
  <c r="E44"/>
  <c r="K44" s="1"/>
  <c r="E45"/>
  <c r="K45" s="1"/>
  <c r="F17"/>
  <c r="G19" i="10"/>
  <c r="G18"/>
  <c r="G17"/>
  <c r="G16"/>
  <c r="G15"/>
  <c r="G14"/>
  <c r="G13"/>
  <c r="G12"/>
  <c r="G11"/>
  <c r="F11"/>
  <c r="F12"/>
  <c r="F13"/>
  <c r="F14"/>
  <c r="F15"/>
  <c r="F16"/>
  <c r="F17"/>
  <c r="F18"/>
  <c r="F19"/>
  <c r="E11"/>
  <c r="E12"/>
  <c r="E13"/>
  <c r="E14"/>
  <c r="E15"/>
  <c r="E16"/>
  <c r="E17"/>
  <c r="E18"/>
  <c r="E19"/>
  <c r="F10"/>
  <c r="E10"/>
  <c r="G10" s="1"/>
  <c r="E17" i="9"/>
  <c r="E19"/>
  <c r="E18"/>
  <c r="D20" i="10"/>
  <c r="D26" s="1"/>
  <c r="J25" i="9"/>
  <c r="J18"/>
  <c r="J19"/>
  <c r="J20"/>
  <c r="J21"/>
  <c r="J22"/>
  <c r="J23"/>
  <c r="J24"/>
  <c r="J26"/>
  <c r="J27"/>
  <c r="J28"/>
  <c r="J29"/>
  <c r="J30"/>
  <c r="J31"/>
  <c r="J32"/>
  <c r="J33"/>
  <c r="J34"/>
  <c r="J35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J17"/>
  <c r="J57" s="1"/>
  <c r="F71" s="1"/>
  <c r="I17"/>
  <c r="I57" s="1"/>
  <c r="F70" s="1"/>
  <c r="H17"/>
  <c r="H57" s="1"/>
  <c r="F69" s="1"/>
  <c r="G17"/>
  <c r="G57" s="1"/>
  <c r="F68" s="1"/>
  <c r="F57"/>
  <c r="F67" s="1"/>
  <c r="E26"/>
  <c r="K26" s="1"/>
  <c r="E24"/>
  <c r="K24" s="1"/>
  <c r="E22"/>
  <c r="K22" s="1"/>
  <c r="E20"/>
  <c r="K20" s="1"/>
  <c r="K18"/>
  <c r="K19"/>
  <c r="E21"/>
  <c r="K21" s="1"/>
  <c r="E23"/>
  <c r="K23" s="1"/>
  <c r="E25"/>
  <c r="K25" s="1"/>
  <c r="E27"/>
  <c r="K27" s="1"/>
  <c r="E28"/>
  <c r="K28" s="1"/>
  <c r="E29"/>
  <c r="K29" s="1"/>
  <c r="E30"/>
  <c r="K30" s="1"/>
  <c r="E31"/>
  <c r="K31" s="1"/>
  <c r="E32"/>
  <c r="K32" s="1"/>
  <c r="E33"/>
  <c r="K33" s="1"/>
  <c r="E34"/>
  <c r="K34" s="1"/>
  <c r="E35"/>
  <c r="K35" s="1"/>
  <c r="I29" i="1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30"/>
  <c r="E39" s="1"/>
  <c r="A9"/>
  <c r="A25"/>
  <c r="A26"/>
  <c r="A27"/>
  <c r="A28"/>
  <c r="A29"/>
  <c r="A16"/>
  <c r="A17"/>
  <c r="A18"/>
  <c r="A19"/>
  <c r="A20"/>
  <c r="A21"/>
  <c r="A22"/>
  <c r="A23"/>
  <c r="A24"/>
  <c r="A10"/>
  <c r="A15"/>
  <c r="A14"/>
  <c r="A13"/>
  <c r="A12"/>
  <c r="A11"/>
  <c r="E10"/>
  <c r="G10" s="1"/>
  <c r="E11"/>
  <c r="G11" s="1"/>
  <c r="F11"/>
  <c r="E12"/>
  <c r="G12" s="1"/>
  <c r="E13"/>
  <c r="G13" s="1"/>
  <c r="E14"/>
  <c r="G14" s="1"/>
  <c r="E15"/>
  <c r="G15" s="1"/>
  <c r="F15"/>
  <c r="E16"/>
  <c r="G16"/>
  <c r="F16"/>
  <c r="H16" s="1"/>
  <c r="E18"/>
  <c r="G18"/>
  <c r="F18"/>
  <c r="H18"/>
  <c r="E19"/>
  <c r="G19"/>
  <c r="F19"/>
  <c r="H19"/>
  <c r="E23"/>
  <c r="G23"/>
  <c r="F23"/>
  <c r="E24"/>
  <c r="G24" s="1"/>
  <c r="E25"/>
  <c r="G25" s="1"/>
  <c r="E26"/>
  <c r="G26" s="1"/>
  <c r="E27"/>
  <c r="G27" s="1"/>
  <c r="E28"/>
  <c r="G28" s="1"/>
  <c r="E29"/>
  <c r="G29" s="1"/>
  <c r="E17"/>
  <c r="G17" s="1"/>
  <c r="E9"/>
  <c r="F9" s="1"/>
  <c r="D24"/>
  <c r="D23"/>
  <c r="D22"/>
  <c r="D29"/>
  <c r="D28"/>
  <c r="D26"/>
  <c r="D25"/>
  <c r="D27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E22"/>
  <c r="F22" s="1"/>
  <c r="E20"/>
  <c r="F20" s="1"/>
  <c r="E21"/>
  <c r="F21" s="1"/>
  <c r="E30"/>
  <c r="E35" s="1"/>
  <c r="D9"/>
  <c r="D10"/>
  <c r="D11"/>
  <c r="D12"/>
  <c r="D13"/>
  <c r="D14"/>
  <c r="D15"/>
  <c r="D16"/>
  <c r="D17"/>
  <c r="D18"/>
  <c r="D19"/>
  <c r="D20"/>
  <c r="D21"/>
  <c r="C9"/>
  <c r="F13" l="1"/>
  <c r="H13"/>
  <c r="G9"/>
  <c r="G30" s="1"/>
  <c r="E38" s="1"/>
  <c r="F17"/>
  <c r="H17" s="1"/>
  <c r="F29"/>
  <c r="H29" s="1"/>
  <c r="F28"/>
  <c r="H28" s="1"/>
  <c r="F27"/>
  <c r="H27" s="1"/>
  <c r="F26"/>
  <c r="H26" s="1"/>
  <c r="F25"/>
  <c r="H25" s="1"/>
  <c r="F24"/>
  <c r="H24" s="1"/>
  <c r="H11"/>
  <c r="F12"/>
  <c r="E40"/>
  <c r="E41"/>
  <c r="E36"/>
  <c r="F30"/>
  <c r="E37" s="1"/>
  <c r="H9"/>
  <c r="H30" s="1"/>
  <c r="H23"/>
  <c r="F14"/>
  <c r="H12"/>
  <c r="F10"/>
  <c r="H10" s="1"/>
  <c r="H15"/>
  <c r="H14"/>
  <c r="G21"/>
  <c r="H21" s="1"/>
  <c r="G20"/>
  <c r="H20" s="1"/>
  <c r="G22"/>
  <c r="H22" s="1"/>
  <c r="F20" i="10"/>
  <c r="D28" s="1"/>
  <c r="E20"/>
  <c r="D27" s="1"/>
  <c r="G20"/>
  <c r="E57" i="9"/>
  <c r="F66" s="1"/>
  <c r="F73" s="1"/>
  <c r="K17"/>
  <c r="K57" s="1"/>
  <c r="D29" i="10" l="1"/>
  <c r="E42" i="1"/>
</calcChain>
</file>

<file path=xl/sharedStrings.xml><?xml version="1.0" encoding="utf-8"?>
<sst xmlns="http://schemas.openxmlformats.org/spreadsheetml/2006/main" count="82" uniqueCount="68">
  <si>
    <t>Sl No.</t>
  </si>
  <si>
    <t>PF No.</t>
  </si>
  <si>
    <t>EMPLOYEE NAME</t>
  </si>
  <si>
    <t>PF APPLICABLE SALARY</t>
  </si>
  <si>
    <t>EPF</t>
  </si>
  <si>
    <t>FPF</t>
  </si>
  <si>
    <t>TOTAL</t>
  </si>
  <si>
    <t>VPF</t>
  </si>
  <si>
    <t>TOTAL SALARY</t>
  </si>
  <si>
    <t>FPF (8.33 % OF SALARY)</t>
  </si>
  <si>
    <t>EPF(3.67% OF SALRY)</t>
  </si>
  <si>
    <t>PF CONTRI (STAFF)</t>
  </si>
  <si>
    <t>ADMIN CHARGES (1.1% OF SALARY)</t>
  </si>
  <si>
    <t>EDLI CHARGES(.005% OF SALARY)</t>
  </si>
  <si>
    <t xml:space="preserve">TOTAL PAYABLE </t>
  </si>
  <si>
    <t>DETAILS</t>
  </si>
  <si>
    <t>CALCULATIONS</t>
  </si>
  <si>
    <t>SL NO</t>
  </si>
  <si>
    <t>ESI NO</t>
  </si>
  <si>
    <t>SALARY (ESI APPLICABLE)</t>
  </si>
  <si>
    <t>EMPLOYEE'S CONTRIBUTION (1.75%)</t>
  </si>
  <si>
    <t>NET ESI PAYABLE</t>
  </si>
  <si>
    <t>BRANCH</t>
  </si>
  <si>
    <t>BRANCH :</t>
  </si>
  <si>
    <t>CARGOMAR PVT LTD   (2006-2007)</t>
  </si>
  <si>
    <t>PF LIST FOR JANUARY '07</t>
  </si>
  <si>
    <t>BASIC SALARY</t>
  </si>
  <si>
    <t>NAME OF EMPLOYEE</t>
  </si>
  <si>
    <t>EMPLOYEES PENSION SCHEME</t>
  </si>
  <si>
    <t>CALCULATION OF E.P.F</t>
  </si>
  <si>
    <t>@ 12%</t>
  </si>
  <si>
    <t xml:space="preserve">EMPLOYER CONTR'N                                                                            </t>
  </si>
  <si>
    <t>@3.67%</t>
  </si>
  <si>
    <t xml:space="preserve">EMPLOYEES PENSION SCHEME (E.P.S) </t>
  </si>
  <si>
    <t>@8.33%</t>
  </si>
  <si>
    <t xml:space="preserve">EMPLOYEE DEPOSIT LINKED INSURANCE (E.D.L.I) </t>
  </si>
  <si>
    <t>@.5%</t>
  </si>
  <si>
    <t xml:space="preserve">ADM. CHARGES ON E.P.F </t>
  </si>
  <si>
    <t>@1.1%</t>
  </si>
  <si>
    <r>
      <t xml:space="preserve">ADM. CHARGES ON E.D.L.I. </t>
    </r>
    <r>
      <rPr>
        <b/>
        <sz val="10"/>
        <color theme="5" tint="-0.499984740745262"/>
        <rFont val="Times New Roman"/>
        <family val="1"/>
      </rPr>
      <t xml:space="preserve"> </t>
    </r>
  </si>
  <si>
    <t>@.01%</t>
  </si>
  <si>
    <t xml:space="preserve"> EMPLOYEE CONTR'N     </t>
  </si>
  <si>
    <t>SUMMARY</t>
  </si>
  <si>
    <t>PARTICULARS</t>
  </si>
  <si>
    <t>AMOUNT</t>
  </si>
  <si>
    <t>EMPLOYEE'S CONTRIBUTION</t>
  </si>
  <si>
    <t>EMPLOYER'S CONTRIBUTION</t>
  </si>
  <si>
    <t>EMPLOYEES'S DEPOSIT LINKED INSURANCE</t>
  </si>
  <si>
    <t>ADMINISTRATIVE CHARGES ON E.P.F</t>
  </si>
  <si>
    <t>ADMINISTRATIVE CHARGES ON E.D.L.I.S</t>
  </si>
  <si>
    <t xml:space="preserve">FOR THE MONTH____________           </t>
  </si>
  <si>
    <t>P.F NO</t>
  </si>
  <si>
    <t>TOTAL SALARY (UP TO 15000.00)</t>
  </si>
  <si>
    <r>
      <t xml:space="preserve">EMPLOYEE'S CONTR'N </t>
    </r>
    <r>
      <rPr>
        <b/>
        <sz val="12"/>
        <color theme="5" tint="-0.499984740745262"/>
        <rFont val="MS Serif"/>
        <family val="1"/>
      </rPr>
      <t>@1.75%</t>
    </r>
  </si>
  <si>
    <r>
      <t xml:space="preserve">EMPLOYER'S CONTR'N </t>
    </r>
    <r>
      <rPr>
        <b/>
        <sz val="12"/>
        <color theme="5" tint="-0.499984740745262"/>
        <rFont val="MS Serif"/>
        <family val="1"/>
      </rPr>
      <t>@4.75%</t>
    </r>
  </si>
  <si>
    <t>EMPLOYER'S CONTRIBUTION (4.75%)</t>
  </si>
  <si>
    <t>CALCULATION OF E.S.I.</t>
  </si>
  <si>
    <t>FOR THE MONTH____________</t>
  </si>
  <si>
    <t>Aditya Chawla</t>
  </si>
  <si>
    <t>CREATED BY:-</t>
  </si>
  <si>
    <r>
      <t xml:space="preserve">                 </t>
    </r>
    <r>
      <rPr>
        <b/>
        <sz val="10"/>
        <rFont val="Arial"/>
        <family val="2"/>
      </rPr>
      <t xml:space="preserve"> contribution is made by the employer to the extent of 13.61% in different a/c's</t>
    </r>
    <r>
      <rPr>
        <sz val="10"/>
        <rFont val="Arial"/>
        <family val="2"/>
      </rPr>
      <t>.</t>
    </r>
  </si>
  <si>
    <t>A/C NO.1</t>
  </si>
  <si>
    <t>A/C NO.10</t>
  </si>
  <si>
    <t>A/C NO.21</t>
  </si>
  <si>
    <t>A/C NO.2</t>
  </si>
  <si>
    <t>A/C NO.22</t>
  </si>
  <si>
    <r>
      <rPr>
        <b/>
        <u/>
        <sz val="10"/>
        <rFont val="Arial"/>
        <family val="2"/>
      </rPr>
      <t xml:space="preserve">NOTE:        </t>
    </r>
    <r>
      <rPr>
        <b/>
        <sz val="10"/>
        <rFont val="Arial"/>
        <family val="2"/>
      </rPr>
      <t xml:space="preserve"> Employee's contribution is made to the extent of 12% of basic salary limited upto 6500.00 p/m w.e.f 01.05.2010 and the remaining</t>
    </r>
  </si>
  <si>
    <t>Insert details in coloum B,C AND D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</si>
</sst>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27">
    <font>
      <sz val="10"/>
      <name val="Arial"/>
    </font>
    <font>
      <sz val="10"/>
      <name val="Arial"/>
    </font>
    <font>
      <sz val="10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11"/>
      <name val="Times New Roman"/>
      <family val="1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b/>
      <u/>
      <sz val="16"/>
      <color theme="9" tint="-0.499984740745262"/>
      <name val="Times New Roman"/>
      <family val="1"/>
    </font>
    <font>
      <b/>
      <sz val="11"/>
      <name val="Times New Roman"/>
      <family val="1"/>
    </font>
    <font>
      <b/>
      <u/>
      <sz val="12"/>
      <name val="Times New Roman"/>
      <family val="1"/>
    </font>
    <font>
      <sz val="14"/>
      <color theme="0"/>
      <name val="Times New Roman"/>
      <family val="1"/>
    </font>
    <font>
      <b/>
      <u/>
      <sz val="12"/>
      <color theme="0"/>
      <name val="Times New Roman"/>
      <family val="1"/>
    </font>
    <font>
      <b/>
      <sz val="13.5"/>
      <color theme="5" tint="-0.499984740745262"/>
      <name val="MS Serif"/>
      <family val="1"/>
    </font>
    <font>
      <b/>
      <sz val="10"/>
      <color theme="5" tint="-0.499984740745262"/>
      <name val="Times New Roman"/>
      <family val="1"/>
    </font>
    <font>
      <b/>
      <sz val="12"/>
      <color theme="5" tint="-0.499984740745262"/>
      <name val="MS Serif"/>
      <family val="1"/>
    </font>
    <font>
      <sz val="12"/>
      <color theme="0"/>
      <name val="Times New Roman"/>
      <family val="1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u/>
      <sz val="12"/>
      <color rgb="FFC00000"/>
      <name val="Elephant"/>
      <family val="1"/>
    </font>
    <font>
      <sz val="10"/>
      <name val="Arial"/>
      <family val="2"/>
    </font>
    <font>
      <sz val="10"/>
      <color theme="1"/>
      <name val="Berlin Sans FB"/>
      <family val="2"/>
    </font>
    <font>
      <b/>
      <sz val="10"/>
      <color theme="1"/>
      <name val="Berlin Sans FB"/>
      <family val="2"/>
    </font>
    <font>
      <b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3">
    <xf numFmtId="0" fontId="0" fillId="0" borderId="0" xfId="0"/>
    <xf numFmtId="2" fontId="0" fillId="0" borderId="0" xfId="0" applyNumberFormat="1"/>
    <xf numFmtId="43" fontId="2" fillId="0" borderId="0" xfId="1" applyFont="1"/>
    <xf numFmtId="43" fontId="2" fillId="0" borderId="1" xfId="1" applyFont="1" applyBorder="1"/>
    <xf numFmtId="43" fontId="2" fillId="0" borderId="0" xfId="1" applyFont="1" applyBorder="1"/>
    <xf numFmtId="43" fontId="2" fillId="0" borderId="2" xfId="1" applyFont="1" applyBorder="1"/>
    <xf numFmtId="43" fontId="3" fillId="0" borderId="0" xfId="1" applyFont="1"/>
    <xf numFmtId="43" fontId="3" fillId="0" borderId="0" xfId="1" applyFont="1" applyBorder="1"/>
    <xf numFmtId="43" fontId="4" fillId="0" borderId="0" xfId="1" applyFont="1"/>
    <xf numFmtId="43" fontId="4" fillId="0" borderId="0" xfId="1" applyFont="1" applyBorder="1"/>
    <xf numFmtId="43" fontId="5" fillId="0" borderId="0" xfId="1" applyFont="1" applyAlignment="1">
      <alignment horizontal="center"/>
    </xf>
    <xf numFmtId="43" fontId="5" fillId="0" borderId="0" xfId="1" applyFont="1" applyBorder="1" applyAlignment="1">
      <alignment horizontal="center"/>
    </xf>
    <xf numFmtId="43" fontId="5" fillId="0" borderId="1" xfId="1" applyFont="1" applyBorder="1" applyAlignment="1">
      <alignment horizontal="center"/>
    </xf>
    <xf numFmtId="164" fontId="5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1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left" vertical="center"/>
    </xf>
    <xf numFmtId="43" fontId="5" fillId="0" borderId="1" xfId="1" applyFont="1" applyBorder="1" applyAlignment="1">
      <alignment horizontal="center" vertical="center" wrapText="1"/>
    </xf>
    <xf numFmtId="2" fontId="8" fillId="0" borderId="0" xfId="0" applyNumberFormat="1" applyFont="1"/>
    <xf numFmtId="2" fontId="9" fillId="0" borderId="0" xfId="0" applyNumberFormat="1" applyFont="1"/>
    <xf numFmtId="164" fontId="5" fillId="0" borderId="1" xfId="1" applyNumberFormat="1" applyFont="1" applyBorder="1" applyAlignment="1">
      <alignment horizontal="center" vertical="center" wrapText="1"/>
    </xf>
    <xf numFmtId="43" fontId="5" fillId="0" borderId="0" xfId="1" applyFont="1" applyBorder="1" applyAlignment="1">
      <alignment horizontal="center" vertical="center" wrapText="1"/>
    </xf>
    <xf numFmtId="43" fontId="5" fillId="0" borderId="3" xfId="1" applyFont="1" applyBorder="1" applyAlignment="1">
      <alignment horizontal="center"/>
    </xf>
    <xf numFmtId="43" fontId="3" fillId="0" borderId="4" xfId="1" applyFont="1" applyBorder="1"/>
    <xf numFmtId="43" fontId="3" fillId="0" borderId="5" xfId="1" applyFont="1" applyBorder="1"/>
    <xf numFmtId="43" fontId="4" fillId="0" borderId="6" xfId="1" applyFont="1" applyBorder="1"/>
    <xf numFmtId="0" fontId="0" fillId="0" borderId="0" xfId="0" applyProtection="1">
      <protection locked="0"/>
    </xf>
    <xf numFmtId="0" fontId="2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Protection="1"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Protection="1">
      <protection locked="0"/>
    </xf>
    <xf numFmtId="43" fontId="12" fillId="4" borderId="1" xfId="1" applyFont="1" applyFill="1" applyBorder="1" applyProtection="1">
      <protection locked="0"/>
    </xf>
    <xf numFmtId="0" fontId="12" fillId="4" borderId="1" xfId="0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horizontal="center"/>
      <protection locked="0"/>
    </xf>
    <xf numFmtId="0" fontId="3" fillId="0" borderId="0" xfId="0" applyFont="1" applyFill="1" applyProtection="1">
      <protection locked="0"/>
    </xf>
    <xf numFmtId="2" fontId="4" fillId="0" borderId="0" xfId="1" applyNumberFormat="1" applyFont="1" applyFill="1" applyBorder="1" applyProtection="1">
      <protection locked="0"/>
    </xf>
    <xf numFmtId="43" fontId="2" fillId="0" borderId="0" xfId="1" applyFont="1" applyFill="1" applyProtection="1">
      <protection locked="0"/>
    </xf>
    <xf numFmtId="2" fontId="2" fillId="0" borderId="0" xfId="1" applyNumberFormat="1" applyFont="1" applyFill="1" applyProtection="1">
      <protection locked="0"/>
    </xf>
    <xf numFmtId="2" fontId="7" fillId="0" borderId="0" xfId="1" applyNumberFormat="1" applyFont="1" applyFill="1" applyProtection="1">
      <protection locked="0"/>
    </xf>
    <xf numFmtId="2" fontId="4" fillId="0" borderId="0" xfId="1" applyNumberFormat="1" applyFont="1" applyFill="1" applyProtection="1">
      <protection locked="0"/>
    </xf>
    <xf numFmtId="2" fontId="11" fillId="0" borderId="0" xfId="0" applyNumberFormat="1" applyFont="1" applyFill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Protection="1">
      <protection locked="0"/>
    </xf>
    <xf numFmtId="2" fontId="2" fillId="4" borderId="1" xfId="1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43" fontId="5" fillId="0" borderId="10" xfId="1" applyFont="1" applyBorder="1" applyAlignment="1">
      <alignment horizontal="center"/>
    </xf>
    <xf numFmtId="43" fontId="5" fillId="0" borderId="13" xfId="1" applyFont="1" applyBorder="1" applyAlignment="1">
      <alignment horizontal="center"/>
    </xf>
    <xf numFmtId="43" fontId="5" fillId="0" borderId="11" xfId="1" applyFont="1" applyBorder="1" applyAlignment="1">
      <alignment horizontal="center"/>
    </xf>
    <xf numFmtId="43" fontId="3" fillId="0" borderId="16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43" fontId="3" fillId="0" borderId="17" xfId="1" applyFont="1" applyBorder="1" applyAlignment="1">
      <alignment horizontal="center"/>
    </xf>
    <xf numFmtId="43" fontId="4" fillId="0" borderId="10" xfId="1" applyFont="1" applyBorder="1" applyAlignment="1">
      <alignment horizontal="center"/>
    </xf>
    <xf numFmtId="43" fontId="4" fillId="0" borderId="13" xfId="1" applyFont="1" applyBorder="1" applyAlignment="1">
      <alignment horizontal="center"/>
    </xf>
    <xf numFmtId="43" fontId="4" fillId="0" borderId="11" xfId="1" applyFont="1" applyBorder="1" applyAlignment="1">
      <alignment horizontal="center"/>
    </xf>
    <xf numFmtId="43" fontId="5" fillId="0" borderId="15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43" fontId="5" fillId="0" borderId="14" xfId="1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12" fillId="0" borderId="8" xfId="0" applyFont="1" applyFill="1" applyBorder="1" applyAlignment="1" applyProtection="1">
      <alignment horizontal="center"/>
      <protection locked="0"/>
    </xf>
    <xf numFmtId="0" fontId="0" fillId="0" borderId="0" xfId="0" applyProtection="1">
      <protection hidden="1"/>
    </xf>
    <xf numFmtId="0" fontId="21" fillId="8" borderId="0" xfId="0" applyFont="1" applyFill="1" applyProtection="1">
      <protection hidden="1"/>
    </xf>
    <xf numFmtId="0" fontId="20" fillId="8" borderId="0" xfId="0" applyFont="1" applyFill="1" applyAlignment="1" applyProtection="1">
      <alignment horizontal="center"/>
      <protection hidden="1"/>
    </xf>
    <xf numFmtId="0" fontId="0" fillId="7" borderId="0" xfId="0" applyFill="1" applyProtection="1">
      <protection hidden="1"/>
    </xf>
    <xf numFmtId="0" fontId="22" fillId="7" borderId="0" xfId="0" applyFont="1" applyFill="1" applyAlignment="1" applyProtection="1">
      <alignment horizontal="left"/>
      <protection hidden="1"/>
    </xf>
    <xf numFmtId="0" fontId="11" fillId="0" borderId="0" xfId="0" applyFont="1" applyFill="1" applyAlignment="1" applyProtection="1">
      <alignment horizontal="center" vertical="top"/>
      <protection hidden="1"/>
    </xf>
    <xf numFmtId="0" fontId="11" fillId="0" borderId="0" xfId="0" applyFont="1" applyFill="1" applyAlignment="1" applyProtection="1">
      <alignment horizontal="center" vertical="top"/>
      <protection hidden="1"/>
    </xf>
    <xf numFmtId="0" fontId="2" fillId="0" borderId="0" xfId="0" applyFont="1" applyFill="1" applyAlignment="1" applyProtection="1">
      <alignment horizontal="center"/>
      <protection hidden="1"/>
    </xf>
    <xf numFmtId="0" fontId="2" fillId="0" borderId="0" xfId="0" applyFont="1" applyFill="1" applyProtection="1"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2" fontId="5" fillId="2" borderId="3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43" fontId="5" fillId="2" borderId="5" xfId="1" applyFont="1" applyFill="1" applyBorder="1" applyAlignment="1" applyProtection="1">
      <alignment horizontal="center" vertical="center" wrapText="1"/>
      <protection hidden="1"/>
    </xf>
    <xf numFmtId="2" fontId="5" fillId="2" borderId="5" xfId="1" applyNumberFormat="1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 wrapText="1"/>
      <protection hidden="1"/>
    </xf>
    <xf numFmtId="0" fontId="5" fillId="2" borderId="5" xfId="0" applyFont="1" applyFill="1" applyBorder="1" applyAlignment="1" applyProtection="1">
      <alignment horizontal="center" vertical="center"/>
      <protection hidden="1"/>
    </xf>
    <xf numFmtId="43" fontId="5" fillId="2" borderId="5" xfId="1" applyFont="1" applyFill="1" applyBorder="1" applyAlignment="1" applyProtection="1">
      <alignment horizontal="center" vertical="center" wrapText="1"/>
      <protection hidden="1"/>
    </xf>
    <xf numFmtId="2" fontId="16" fillId="2" borderId="5" xfId="1" applyNumberFormat="1" applyFont="1" applyFill="1" applyBorder="1" applyAlignment="1" applyProtection="1">
      <alignment horizontal="center" vertical="center" wrapText="1"/>
      <protection hidden="1"/>
    </xf>
    <xf numFmtId="2" fontId="5" fillId="2" borderId="5" xfId="1" applyNumberFormat="1" applyFont="1" applyFill="1" applyBorder="1" applyAlignment="1" applyProtection="1">
      <alignment horizontal="center" vertical="center" wrapText="1"/>
      <protection hidden="1"/>
    </xf>
    <xf numFmtId="2" fontId="12" fillId="4" borderId="1" xfId="1" applyNumberFormat="1" applyFont="1" applyFill="1" applyBorder="1" applyAlignment="1" applyProtection="1">
      <alignment horizontal="right"/>
      <protection hidden="1"/>
    </xf>
    <xf numFmtId="2" fontId="12" fillId="4" borderId="1" xfId="1" applyNumberFormat="1" applyFont="1" applyFill="1" applyBorder="1" applyProtection="1">
      <protection hidden="1"/>
    </xf>
    <xf numFmtId="0" fontId="15" fillId="5" borderId="12" xfId="0" applyFont="1" applyFill="1" applyBorder="1" applyAlignment="1" applyProtection="1">
      <alignment horizontal="right" vertical="center"/>
      <protection hidden="1"/>
    </xf>
    <xf numFmtId="0" fontId="15" fillId="5" borderId="14" xfId="0" applyFont="1" applyFill="1" applyBorder="1" applyAlignment="1" applyProtection="1">
      <alignment horizontal="right" vertical="center"/>
      <protection hidden="1"/>
    </xf>
    <xf numFmtId="2" fontId="14" fillId="5" borderId="1" xfId="1" applyNumberFormat="1" applyFont="1" applyFill="1" applyBorder="1" applyAlignment="1" applyProtection="1">
      <alignment horizontal="center" vertical="center"/>
      <protection hidden="1"/>
    </xf>
    <xf numFmtId="43" fontId="2" fillId="0" borderId="0" xfId="1" applyFont="1" applyFill="1" applyProtection="1">
      <protection hidden="1"/>
    </xf>
    <xf numFmtId="2" fontId="2" fillId="0" borderId="0" xfId="1" applyNumberFormat="1" applyFont="1" applyFill="1" applyProtection="1">
      <protection hidden="1"/>
    </xf>
    <xf numFmtId="0" fontId="13" fillId="0" borderId="0" xfId="0" applyFont="1" applyFill="1" applyAlignment="1" applyProtection="1">
      <alignment horizontal="center"/>
      <protection hidden="1"/>
    </xf>
    <xf numFmtId="43" fontId="12" fillId="6" borderId="1" xfId="1" applyFont="1" applyFill="1" applyBorder="1" applyAlignment="1" applyProtection="1">
      <alignment horizontal="center" vertical="center"/>
      <protection hidden="1"/>
    </xf>
    <xf numFmtId="2" fontId="12" fillId="6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7" fillId="3" borderId="15" xfId="0" applyFont="1" applyFill="1" applyBorder="1" applyAlignment="1" applyProtection="1">
      <alignment horizontal="center"/>
      <protection hidden="1"/>
    </xf>
    <xf numFmtId="0" fontId="7" fillId="3" borderId="12" xfId="0" applyFont="1" applyFill="1" applyBorder="1" applyAlignment="1" applyProtection="1">
      <alignment horizontal="center"/>
      <protection hidden="1"/>
    </xf>
    <xf numFmtId="0" fontId="7" fillId="3" borderId="14" xfId="0" applyFont="1" applyFill="1" applyBorder="1" applyAlignment="1" applyProtection="1">
      <alignment horizontal="center"/>
      <protection hidden="1"/>
    </xf>
    <xf numFmtId="2" fontId="7" fillId="3" borderId="14" xfId="1" applyNumberFormat="1" applyFont="1" applyFill="1" applyBorder="1" applyProtection="1">
      <protection hidden="1"/>
    </xf>
    <xf numFmtId="0" fontId="6" fillId="3" borderId="1" xfId="0" applyFont="1" applyFill="1" applyBorder="1" applyAlignment="1" applyProtection="1">
      <alignment horizontal="left"/>
      <protection hidden="1"/>
    </xf>
    <xf numFmtId="2" fontId="10" fillId="3" borderId="1" xfId="1" applyNumberFormat="1" applyFont="1" applyFill="1" applyBorder="1" applyProtection="1">
      <protection hidden="1"/>
    </xf>
    <xf numFmtId="0" fontId="4" fillId="0" borderId="0" xfId="0" applyFont="1" applyFill="1" applyAlignment="1" applyProtection="1">
      <alignment horizontal="center"/>
      <protection hidden="1"/>
    </xf>
    <xf numFmtId="2" fontId="10" fillId="3" borderId="1" xfId="0" applyNumberFormat="1" applyFont="1" applyFill="1" applyBorder="1" applyProtection="1">
      <protection hidden="1"/>
    </xf>
    <xf numFmtId="0" fontId="6" fillId="3" borderId="16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6" fillId="3" borderId="17" xfId="0" applyFont="1" applyFill="1" applyBorder="1" applyAlignment="1" applyProtection="1">
      <alignment horizontal="left"/>
      <protection hidden="1"/>
    </xf>
    <xf numFmtId="0" fontId="0" fillId="3" borderId="17" xfId="0" applyFill="1" applyBorder="1" applyProtection="1">
      <protection hidden="1"/>
    </xf>
    <xf numFmtId="0" fontId="6" fillId="6" borderId="18" xfId="0" applyFont="1" applyFill="1" applyBorder="1" applyAlignment="1" applyProtection="1">
      <alignment horizontal="right"/>
      <protection hidden="1"/>
    </xf>
    <xf numFmtId="0" fontId="6" fillId="6" borderId="19" xfId="0" applyFont="1" applyFill="1" applyBorder="1" applyAlignment="1" applyProtection="1">
      <alignment horizontal="right"/>
      <protection hidden="1"/>
    </xf>
    <xf numFmtId="0" fontId="6" fillId="6" borderId="20" xfId="0" applyFont="1" applyFill="1" applyBorder="1" applyAlignment="1" applyProtection="1">
      <alignment horizontal="right"/>
      <protection hidden="1"/>
    </xf>
    <xf numFmtId="2" fontId="0" fillId="6" borderId="20" xfId="0" applyNumberFormat="1" applyFill="1" applyBorder="1" applyProtection="1">
      <protection hidden="1"/>
    </xf>
    <xf numFmtId="43" fontId="12" fillId="0" borderId="0" xfId="1" applyFont="1" applyFill="1" applyBorder="1" applyAlignment="1" applyProtection="1">
      <alignment horizontal="center" vertical="top"/>
      <protection locked="0"/>
    </xf>
    <xf numFmtId="0" fontId="6" fillId="0" borderId="0" xfId="0" applyFont="1" applyProtection="1">
      <protection hidden="1"/>
    </xf>
    <xf numFmtId="0" fontId="23" fillId="0" borderId="0" xfId="0" applyFont="1" applyProtection="1">
      <protection hidden="1"/>
    </xf>
    <xf numFmtId="0" fontId="24" fillId="0" borderId="0" xfId="0" applyFont="1" applyFill="1" applyBorder="1" applyProtection="1">
      <protection hidden="1"/>
    </xf>
    <xf numFmtId="0" fontId="25" fillId="2" borderId="1" xfId="0" applyFont="1" applyFill="1" applyBorder="1" applyAlignment="1" applyProtection="1">
      <alignment horizontal="center"/>
      <protection hidden="1"/>
    </xf>
    <xf numFmtId="0" fontId="25" fillId="2" borderId="1" xfId="0" applyFont="1" applyFill="1" applyBorder="1" applyProtection="1">
      <protection hidden="1"/>
    </xf>
    <xf numFmtId="43" fontId="5" fillId="2" borderId="4" xfId="1" applyFont="1" applyFill="1" applyBorder="1" applyAlignment="1" applyProtection="1">
      <alignment horizontal="center" vertical="center" wrapText="1"/>
      <protection hidden="1"/>
    </xf>
    <xf numFmtId="2" fontId="5" fillId="2" borderId="4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26" fillId="0" borderId="0" xfId="0" applyFont="1" applyFill="1" applyAlignment="1" applyProtection="1">
      <alignment horizontal="center"/>
      <protection hidden="1"/>
    </xf>
    <xf numFmtId="0" fontId="19" fillId="5" borderId="10" xfId="0" applyFont="1" applyFill="1" applyBorder="1" applyAlignment="1" applyProtection="1">
      <alignment horizontal="right"/>
      <protection locked="0"/>
    </xf>
    <xf numFmtId="0" fontId="19" fillId="5" borderId="13" xfId="0" applyFont="1" applyFill="1" applyBorder="1" applyAlignment="1" applyProtection="1">
      <alignment horizontal="right"/>
      <protection locked="0"/>
    </xf>
    <xf numFmtId="0" fontId="19" fillId="5" borderId="11" xfId="0" applyFont="1" applyFill="1" applyBorder="1" applyAlignment="1" applyProtection="1">
      <alignment horizontal="right"/>
      <protection locked="0"/>
    </xf>
    <xf numFmtId="2" fontId="14" fillId="5" borderId="1" xfId="1" applyNumberFormat="1" applyFont="1" applyFill="1" applyBorder="1" applyProtection="1">
      <protection locked="0"/>
    </xf>
    <xf numFmtId="0" fontId="0" fillId="8" borderId="0" xfId="0" applyFill="1" applyProtection="1">
      <protection hidden="1"/>
    </xf>
    <xf numFmtId="0" fontId="22" fillId="7" borderId="0" xfId="0" applyFont="1" applyFill="1" applyAlignment="1" applyProtection="1">
      <alignment horizontal="left"/>
      <protection hidden="1"/>
    </xf>
    <xf numFmtId="2" fontId="11" fillId="0" borderId="0" xfId="0" applyNumberFormat="1" applyFont="1" applyFill="1" applyAlignment="1" applyProtection="1">
      <alignment horizontal="center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/>
      <protection hidden="1"/>
    </xf>
    <xf numFmtId="43" fontId="5" fillId="2" borderId="1" xfId="1" applyFont="1" applyFill="1" applyBorder="1" applyAlignment="1" applyProtection="1">
      <alignment horizontal="center" vertical="center" wrapText="1"/>
      <protection hidden="1"/>
    </xf>
    <xf numFmtId="2" fontId="5" fillId="2" borderId="1" xfId="1" applyNumberFormat="1" applyFont="1" applyFill="1" applyBorder="1" applyAlignment="1" applyProtection="1">
      <alignment horizontal="center" vertical="center" wrapText="1"/>
      <protection hidden="1"/>
    </xf>
    <xf numFmtId="2" fontId="5" fillId="2" borderId="1" xfId="1" applyNumberFormat="1" applyFont="1" applyFill="1" applyBorder="1" applyAlignment="1" applyProtection="1">
      <alignment horizontal="center" vertical="center"/>
      <protection hidden="1"/>
    </xf>
    <xf numFmtId="2" fontId="2" fillId="4" borderId="1" xfId="1" applyNumberFormat="1" applyFont="1" applyFill="1" applyBorder="1" applyAlignment="1" applyProtection="1">
      <alignment horizontal="right"/>
      <protection hidden="1"/>
    </xf>
    <xf numFmtId="2" fontId="2" fillId="4" borderId="1" xfId="1" applyNumberFormat="1" applyFont="1" applyFill="1" applyBorder="1" applyProtection="1">
      <protection hidden="1"/>
    </xf>
    <xf numFmtId="2" fontId="14" fillId="5" borderId="1" xfId="1" applyNumberFormat="1" applyFont="1" applyFill="1" applyBorder="1" applyProtection="1">
      <protection hidden="1"/>
    </xf>
    <xf numFmtId="43" fontId="12" fillId="6" borderId="10" xfId="1" applyFont="1" applyFill="1" applyBorder="1" applyAlignment="1" applyProtection="1">
      <alignment horizontal="center" vertical="center"/>
      <protection hidden="1"/>
    </xf>
    <xf numFmtId="43" fontId="12" fillId="6" borderId="11" xfId="1" applyFont="1" applyFill="1" applyBorder="1" applyAlignment="1" applyProtection="1">
      <alignment horizontal="center" vertical="center"/>
      <protection hidden="1"/>
    </xf>
    <xf numFmtId="43" fontId="12" fillId="6" borderId="1" xfId="1" applyFont="1" applyFill="1" applyBorder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left"/>
      <protection hidden="1"/>
    </xf>
    <xf numFmtId="43" fontId="7" fillId="3" borderId="1" xfId="1" applyFont="1" applyFill="1" applyBorder="1" applyProtection="1">
      <protection hidden="1"/>
    </xf>
    <xf numFmtId="0" fontId="4" fillId="6" borderId="7" xfId="0" applyFont="1" applyFill="1" applyBorder="1" applyProtection="1">
      <protection hidden="1"/>
    </xf>
    <xf numFmtId="0" fontId="4" fillId="6" borderId="8" xfId="0" applyFont="1" applyFill="1" applyBorder="1" applyProtection="1">
      <protection hidden="1"/>
    </xf>
    <xf numFmtId="43" fontId="4" fillId="6" borderId="1" xfId="1" applyFont="1" applyFill="1" applyBorder="1" applyProtection="1">
      <protection hidden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A54E0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3"/>
  <sheetViews>
    <sheetView topLeftCell="A7" workbookViewId="0">
      <selection activeCell="F8" sqref="F8"/>
    </sheetView>
  </sheetViews>
  <sheetFormatPr defaultRowHeight="12.75"/>
  <cols>
    <col min="1" max="1" width="8" style="14" customWidth="1"/>
    <col min="2" max="3" width="9.5703125" style="2" customWidth="1"/>
    <col min="4" max="4" width="31.7109375" style="2" customWidth="1"/>
    <col min="5" max="5" width="15.42578125" style="2" customWidth="1"/>
    <col min="6" max="6" width="9.5703125" style="2" customWidth="1"/>
    <col min="7" max="8" width="9.140625" style="2"/>
    <col min="9" max="9" width="10.7109375" style="2" customWidth="1"/>
    <col min="10" max="10" width="9.140625" style="4"/>
    <col min="11" max="16384" width="9.140625" style="2"/>
  </cols>
  <sheetData>
    <row r="1" spans="1:9" ht="15.75">
      <c r="A1" s="20" t="s">
        <v>24</v>
      </c>
    </row>
    <row r="2" spans="1:9">
      <c r="A2" s="1"/>
    </row>
    <row r="3" spans="1:9">
      <c r="A3" s="21" t="s">
        <v>23</v>
      </c>
    </row>
    <row r="4" spans="1:9">
      <c r="A4" s="21"/>
    </row>
    <row r="5" spans="1:9">
      <c r="A5" s="21" t="s">
        <v>25</v>
      </c>
    </row>
    <row r="8" spans="1:9" s="23" customFormat="1" ht="25.5">
      <c r="A8" s="22" t="s">
        <v>0</v>
      </c>
      <c r="B8" s="19" t="s">
        <v>1</v>
      </c>
      <c r="C8" s="19" t="s">
        <v>22</v>
      </c>
      <c r="D8" s="19" t="s">
        <v>2</v>
      </c>
      <c r="E8" s="19" t="s">
        <v>3</v>
      </c>
      <c r="F8" s="19" t="s">
        <v>5</v>
      </c>
      <c r="G8" s="19" t="s">
        <v>4</v>
      </c>
      <c r="H8" s="19" t="s">
        <v>6</v>
      </c>
      <c r="I8" s="19" t="s">
        <v>7</v>
      </c>
    </row>
    <row r="9" spans="1:9">
      <c r="A9" s="17" t="e">
        <f>#REF!</f>
        <v>#REF!</v>
      </c>
      <c r="B9" s="17"/>
      <c r="C9" s="17" t="e">
        <f>#REF!</f>
        <v>#REF!</v>
      </c>
      <c r="D9" s="18" t="e">
        <f>#REF!</f>
        <v>#REF!</v>
      </c>
      <c r="E9" s="3" t="e">
        <f>#REF!</f>
        <v>#REF!</v>
      </c>
      <c r="F9" s="3" t="e">
        <f>ROUND(E9*8.33/100,0)</f>
        <v>#REF!</v>
      </c>
      <c r="G9" s="3" t="e">
        <f>ROUND(E9*3.67/100,0)</f>
        <v>#REF!</v>
      </c>
      <c r="H9" s="3" t="e">
        <f>ROUND(F9+G9,0)</f>
        <v>#REF!</v>
      </c>
      <c r="I9" s="3" t="e">
        <f>#REF!</f>
        <v>#REF!</v>
      </c>
    </row>
    <row r="10" spans="1:9">
      <c r="A10" s="17" t="e">
        <f>#REF!</f>
        <v>#REF!</v>
      </c>
      <c r="B10" s="17"/>
      <c r="C10" s="17" t="e">
        <f>#REF!</f>
        <v>#REF!</v>
      </c>
      <c r="D10" s="18" t="e">
        <f>#REF!</f>
        <v>#REF!</v>
      </c>
      <c r="E10" s="3" t="e">
        <f>#REF!</f>
        <v>#REF!</v>
      </c>
      <c r="F10" s="3" t="e">
        <f t="shared" ref="F10:F29" si="0">ROUND(E10*8.33/100,0)</f>
        <v>#REF!</v>
      </c>
      <c r="G10" s="3" t="e">
        <f t="shared" ref="G10:G29" si="1">ROUND(E10*3.67/100,0)</f>
        <v>#REF!</v>
      </c>
      <c r="H10" s="3" t="e">
        <f t="shared" ref="H10:H29" si="2">F10+G10</f>
        <v>#REF!</v>
      </c>
      <c r="I10" s="3" t="e">
        <f>#REF!</f>
        <v>#REF!</v>
      </c>
    </row>
    <row r="11" spans="1:9">
      <c r="A11" s="17" t="e">
        <f>#REF!</f>
        <v>#REF!</v>
      </c>
      <c r="B11" s="17"/>
      <c r="C11" s="17" t="e">
        <f>#REF!</f>
        <v>#REF!</v>
      </c>
      <c r="D11" s="18" t="e">
        <f>#REF!</f>
        <v>#REF!</v>
      </c>
      <c r="E11" s="3" t="e">
        <f>#REF!</f>
        <v>#REF!</v>
      </c>
      <c r="F11" s="3" t="e">
        <f t="shared" si="0"/>
        <v>#REF!</v>
      </c>
      <c r="G11" s="3" t="e">
        <f t="shared" si="1"/>
        <v>#REF!</v>
      </c>
      <c r="H11" s="3" t="e">
        <f t="shared" si="2"/>
        <v>#REF!</v>
      </c>
      <c r="I11" s="3" t="e">
        <f>#REF!</f>
        <v>#REF!</v>
      </c>
    </row>
    <row r="12" spans="1:9">
      <c r="A12" s="17" t="e">
        <f>#REF!</f>
        <v>#REF!</v>
      </c>
      <c r="B12" s="17"/>
      <c r="C12" s="17" t="e">
        <f>#REF!</f>
        <v>#REF!</v>
      </c>
      <c r="D12" s="18" t="e">
        <f>#REF!</f>
        <v>#REF!</v>
      </c>
      <c r="E12" s="3" t="e">
        <f>#REF!</f>
        <v>#REF!</v>
      </c>
      <c r="F12" s="3" t="e">
        <f t="shared" si="0"/>
        <v>#REF!</v>
      </c>
      <c r="G12" s="3" t="e">
        <f t="shared" si="1"/>
        <v>#REF!</v>
      </c>
      <c r="H12" s="3" t="e">
        <f t="shared" si="2"/>
        <v>#REF!</v>
      </c>
      <c r="I12" s="3" t="e">
        <f>#REF!</f>
        <v>#REF!</v>
      </c>
    </row>
    <row r="13" spans="1:9">
      <c r="A13" s="17" t="e">
        <f>#REF!</f>
        <v>#REF!</v>
      </c>
      <c r="B13" s="17"/>
      <c r="C13" s="17" t="e">
        <f>#REF!</f>
        <v>#REF!</v>
      </c>
      <c r="D13" s="18" t="e">
        <f>#REF!</f>
        <v>#REF!</v>
      </c>
      <c r="E13" s="3" t="e">
        <f>#REF!</f>
        <v>#REF!</v>
      </c>
      <c r="F13" s="3" t="e">
        <f t="shared" si="0"/>
        <v>#REF!</v>
      </c>
      <c r="G13" s="3" t="e">
        <f t="shared" si="1"/>
        <v>#REF!</v>
      </c>
      <c r="H13" s="3" t="e">
        <f t="shared" si="2"/>
        <v>#REF!</v>
      </c>
      <c r="I13" s="3" t="e">
        <f>#REF!</f>
        <v>#REF!</v>
      </c>
    </row>
    <row r="14" spans="1:9">
      <c r="A14" s="17" t="e">
        <f>#REF!</f>
        <v>#REF!</v>
      </c>
      <c r="B14" s="17"/>
      <c r="C14" s="17" t="e">
        <f>#REF!</f>
        <v>#REF!</v>
      </c>
      <c r="D14" s="18" t="e">
        <f>#REF!</f>
        <v>#REF!</v>
      </c>
      <c r="E14" s="3" t="e">
        <f>#REF!</f>
        <v>#REF!</v>
      </c>
      <c r="F14" s="3" t="e">
        <f t="shared" si="0"/>
        <v>#REF!</v>
      </c>
      <c r="G14" s="3" t="e">
        <f t="shared" si="1"/>
        <v>#REF!</v>
      </c>
      <c r="H14" s="3" t="e">
        <f t="shared" si="2"/>
        <v>#REF!</v>
      </c>
      <c r="I14" s="3" t="e">
        <f>#REF!</f>
        <v>#REF!</v>
      </c>
    </row>
    <row r="15" spans="1:9">
      <c r="A15" s="17" t="e">
        <f>#REF!</f>
        <v>#REF!</v>
      </c>
      <c r="B15" s="17"/>
      <c r="C15" s="17" t="e">
        <f>#REF!</f>
        <v>#REF!</v>
      </c>
      <c r="D15" s="18" t="e">
        <f>#REF!</f>
        <v>#REF!</v>
      </c>
      <c r="E15" s="3" t="e">
        <f>#REF!</f>
        <v>#REF!</v>
      </c>
      <c r="F15" s="3" t="e">
        <f t="shared" si="0"/>
        <v>#REF!</v>
      </c>
      <c r="G15" s="3" t="e">
        <f t="shared" si="1"/>
        <v>#REF!</v>
      </c>
      <c r="H15" s="3" t="e">
        <f t="shared" si="2"/>
        <v>#REF!</v>
      </c>
      <c r="I15" s="3" t="e">
        <f>#REF!</f>
        <v>#REF!</v>
      </c>
    </row>
    <row r="16" spans="1:9">
      <c r="A16" s="17" t="e">
        <f>#REF!</f>
        <v>#REF!</v>
      </c>
      <c r="B16" s="17"/>
      <c r="C16" s="17" t="e">
        <f>#REF!</f>
        <v>#REF!</v>
      </c>
      <c r="D16" s="18" t="e">
        <f>#REF!</f>
        <v>#REF!</v>
      </c>
      <c r="E16" s="3" t="e">
        <f>#REF!</f>
        <v>#REF!</v>
      </c>
      <c r="F16" s="3" t="e">
        <f t="shared" si="0"/>
        <v>#REF!</v>
      </c>
      <c r="G16" s="3" t="e">
        <f t="shared" si="1"/>
        <v>#REF!</v>
      </c>
      <c r="H16" s="3" t="e">
        <f t="shared" si="2"/>
        <v>#REF!</v>
      </c>
      <c r="I16" s="3" t="e">
        <f>#REF!</f>
        <v>#REF!</v>
      </c>
    </row>
    <row r="17" spans="1:9">
      <c r="A17" s="17" t="e">
        <f>#REF!</f>
        <v>#REF!</v>
      </c>
      <c r="B17" s="17"/>
      <c r="C17" s="17" t="e">
        <f>#REF!</f>
        <v>#REF!</v>
      </c>
      <c r="D17" s="18" t="e">
        <f>#REF!</f>
        <v>#REF!</v>
      </c>
      <c r="E17" s="3" t="e">
        <f>#REF!</f>
        <v>#REF!</v>
      </c>
      <c r="F17" s="3" t="e">
        <f t="shared" si="0"/>
        <v>#REF!</v>
      </c>
      <c r="G17" s="3" t="e">
        <f t="shared" si="1"/>
        <v>#REF!</v>
      </c>
      <c r="H17" s="3" t="e">
        <f t="shared" si="2"/>
        <v>#REF!</v>
      </c>
      <c r="I17" s="3" t="e">
        <f>#REF!</f>
        <v>#REF!</v>
      </c>
    </row>
    <row r="18" spans="1:9">
      <c r="A18" s="17" t="e">
        <f>#REF!</f>
        <v>#REF!</v>
      </c>
      <c r="B18" s="17"/>
      <c r="C18" s="17" t="e">
        <f>#REF!</f>
        <v>#REF!</v>
      </c>
      <c r="D18" s="18" t="e">
        <f>#REF!</f>
        <v>#REF!</v>
      </c>
      <c r="E18" s="3" t="e">
        <f>#REF!</f>
        <v>#REF!</v>
      </c>
      <c r="F18" s="3" t="e">
        <f t="shared" si="0"/>
        <v>#REF!</v>
      </c>
      <c r="G18" s="3" t="e">
        <f t="shared" si="1"/>
        <v>#REF!</v>
      </c>
      <c r="H18" s="3" t="e">
        <f t="shared" si="2"/>
        <v>#REF!</v>
      </c>
      <c r="I18" s="3" t="e">
        <f>#REF!</f>
        <v>#REF!</v>
      </c>
    </row>
    <row r="19" spans="1:9">
      <c r="A19" s="17" t="e">
        <f>#REF!</f>
        <v>#REF!</v>
      </c>
      <c r="B19" s="17"/>
      <c r="C19" s="17" t="e">
        <f>#REF!</f>
        <v>#REF!</v>
      </c>
      <c r="D19" s="18" t="e">
        <f>#REF!</f>
        <v>#REF!</v>
      </c>
      <c r="E19" s="3" t="e">
        <f>#REF!</f>
        <v>#REF!</v>
      </c>
      <c r="F19" s="3" t="e">
        <f t="shared" si="0"/>
        <v>#REF!</v>
      </c>
      <c r="G19" s="3" t="e">
        <f t="shared" si="1"/>
        <v>#REF!</v>
      </c>
      <c r="H19" s="3" t="e">
        <f t="shared" si="2"/>
        <v>#REF!</v>
      </c>
      <c r="I19" s="3" t="e">
        <f>#REF!</f>
        <v>#REF!</v>
      </c>
    </row>
    <row r="20" spans="1:9">
      <c r="A20" s="17" t="e">
        <f>#REF!</f>
        <v>#REF!</v>
      </c>
      <c r="B20" s="17"/>
      <c r="C20" s="17" t="e">
        <f>#REF!</f>
        <v>#REF!</v>
      </c>
      <c r="D20" s="18" t="e">
        <f>#REF!</f>
        <v>#REF!</v>
      </c>
      <c r="E20" s="3" t="e">
        <f>#REF!</f>
        <v>#REF!</v>
      </c>
      <c r="F20" s="3" t="e">
        <f t="shared" si="0"/>
        <v>#REF!</v>
      </c>
      <c r="G20" s="3" t="e">
        <f t="shared" si="1"/>
        <v>#REF!</v>
      </c>
      <c r="H20" s="3" t="e">
        <f t="shared" si="2"/>
        <v>#REF!</v>
      </c>
      <c r="I20" s="3" t="e">
        <f>#REF!</f>
        <v>#REF!</v>
      </c>
    </row>
    <row r="21" spans="1:9">
      <c r="A21" s="17" t="e">
        <f>#REF!</f>
        <v>#REF!</v>
      </c>
      <c r="B21" s="17"/>
      <c r="C21" s="17" t="e">
        <f>#REF!</f>
        <v>#REF!</v>
      </c>
      <c r="D21" s="18" t="e">
        <f>#REF!</f>
        <v>#REF!</v>
      </c>
      <c r="E21" s="3" t="e">
        <f>#REF!</f>
        <v>#REF!</v>
      </c>
      <c r="F21" s="3" t="e">
        <f t="shared" si="0"/>
        <v>#REF!</v>
      </c>
      <c r="G21" s="3" t="e">
        <f t="shared" si="1"/>
        <v>#REF!</v>
      </c>
      <c r="H21" s="3" t="e">
        <f t="shared" si="2"/>
        <v>#REF!</v>
      </c>
      <c r="I21" s="3" t="e">
        <f>#REF!</f>
        <v>#REF!</v>
      </c>
    </row>
    <row r="22" spans="1:9">
      <c r="A22" s="17" t="e">
        <f>#REF!</f>
        <v>#REF!</v>
      </c>
      <c r="B22" s="17"/>
      <c r="C22" s="17" t="e">
        <f>#REF!</f>
        <v>#REF!</v>
      </c>
      <c r="D22" s="18" t="e">
        <f>#REF!</f>
        <v>#REF!</v>
      </c>
      <c r="E22" s="3" t="e">
        <f>#REF!</f>
        <v>#REF!</v>
      </c>
      <c r="F22" s="3" t="e">
        <f t="shared" si="0"/>
        <v>#REF!</v>
      </c>
      <c r="G22" s="3" t="e">
        <f t="shared" si="1"/>
        <v>#REF!</v>
      </c>
      <c r="H22" s="3" t="e">
        <f t="shared" si="2"/>
        <v>#REF!</v>
      </c>
      <c r="I22" s="3" t="e">
        <f>#REF!</f>
        <v>#REF!</v>
      </c>
    </row>
    <row r="23" spans="1:9">
      <c r="A23" s="17" t="e">
        <f>#REF!</f>
        <v>#REF!</v>
      </c>
      <c r="B23" s="17"/>
      <c r="C23" s="17" t="e">
        <f>#REF!</f>
        <v>#REF!</v>
      </c>
      <c r="D23" s="18" t="e">
        <f>#REF!</f>
        <v>#REF!</v>
      </c>
      <c r="E23" s="3" t="e">
        <f>#REF!</f>
        <v>#REF!</v>
      </c>
      <c r="F23" s="3" t="e">
        <f t="shared" si="0"/>
        <v>#REF!</v>
      </c>
      <c r="G23" s="3" t="e">
        <f t="shared" si="1"/>
        <v>#REF!</v>
      </c>
      <c r="H23" s="3" t="e">
        <f t="shared" si="2"/>
        <v>#REF!</v>
      </c>
      <c r="I23" s="3" t="e">
        <f>#REF!</f>
        <v>#REF!</v>
      </c>
    </row>
    <row r="24" spans="1:9">
      <c r="A24" s="17" t="e">
        <f>#REF!</f>
        <v>#REF!</v>
      </c>
      <c r="B24" s="17"/>
      <c r="C24" s="17" t="e">
        <f>#REF!</f>
        <v>#REF!</v>
      </c>
      <c r="D24" s="18" t="e">
        <f>#REF!</f>
        <v>#REF!</v>
      </c>
      <c r="E24" s="3" t="e">
        <f>#REF!</f>
        <v>#REF!</v>
      </c>
      <c r="F24" s="3" t="e">
        <f t="shared" si="0"/>
        <v>#REF!</v>
      </c>
      <c r="G24" s="3" t="e">
        <f t="shared" si="1"/>
        <v>#REF!</v>
      </c>
      <c r="H24" s="3" t="e">
        <f t="shared" si="2"/>
        <v>#REF!</v>
      </c>
      <c r="I24" s="3" t="e">
        <f>#REF!</f>
        <v>#REF!</v>
      </c>
    </row>
    <row r="25" spans="1:9">
      <c r="A25" s="17" t="e">
        <f>#REF!</f>
        <v>#REF!</v>
      </c>
      <c r="B25" s="17"/>
      <c r="C25" s="17" t="e">
        <f>#REF!</f>
        <v>#REF!</v>
      </c>
      <c r="D25" s="18" t="e">
        <f>#REF!</f>
        <v>#REF!</v>
      </c>
      <c r="E25" s="3" t="e">
        <f>#REF!</f>
        <v>#REF!</v>
      </c>
      <c r="F25" s="3" t="e">
        <f t="shared" si="0"/>
        <v>#REF!</v>
      </c>
      <c r="G25" s="3" t="e">
        <f t="shared" si="1"/>
        <v>#REF!</v>
      </c>
      <c r="H25" s="3" t="e">
        <f t="shared" si="2"/>
        <v>#REF!</v>
      </c>
      <c r="I25" s="3" t="e">
        <f>#REF!</f>
        <v>#REF!</v>
      </c>
    </row>
    <row r="26" spans="1:9">
      <c r="A26" s="17" t="e">
        <f>#REF!</f>
        <v>#REF!</v>
      </c>
      <c r="B26" s="17"/>
      <c r="C26" s="17" t="e">
        <f>#REF!</f>
        <v>#REF!</v>
      </c>
      <c r="D26" s="18" t="e">
        <f>#REF!</f>
        <v>#REF!</v>
      </c>
      <c r="E26" s="3" t="e">
        <f>#REF!</f>
        <v>#REF!</v>
      </c>
      <c r="F26" s="3" t="e">
        <f t="shared" si="0"/>
        <v>#REF!</v>
      </c>
      <c r="G26" s="3" t="e">
        <f t="shared" si="1"/>
        <v>#REF!</v>
      </c>
      <c r="H26" s="3" t="e">
        <f t="shared" si="2"/>
        <v>#REF!</v>
      </c>
      <c r="I26" s="3" t="e">
        <f>#REF!</f>
        <v>#REF!</v>
      </c>
    </row>
    <row r="27" spans="1:9">
      <c r="A27" s="17" t="e">
        <f>#REF!</f>
        <v>#REF!</v>
      </c>
      <c r="B27" s="17"/>
      <c r="C27" s="17" t="e">
        <f>#REF!</f>
        <v>#REF!</v>
      </c>
      <c r="D27" s="18" t="e">
        <f>#REF!</f>
        <v>#REF!</v>
      </c>
      <c r="E27" s="3" t="e">
        <f>#REF!</f>
        <v>#REF!</v>
      </c>
      <c r="F27" s="3" t="e">
        <f t="shared" si="0"/>
        <v>#REF!</v>
      </c>
      <c r="G27" s="3" t="e">
        <f t="shared" si="1"/>
        <v>#REF!</v>
      </c>
      <c r="H27" s="3" t="e">
        <f t="shared" si="2"/>
        <v>#REF!</v>
      </c>
      <c r="I27" s="3" t="e">
        <f>#REF!</f>
        <v>#REF!</v>
      </c>
    </row>
    <row r="28" spans="1:9">
      <c r="A28" s="17" t="e">
        <f>#REF!</f>
        <v>#REF!</v>
      </c>
      <c r="B28" s="17"/>
      <c r="C28" s="17" t="e">
        <f>#REF!</f>
        <v>#REF!</v>
      </c>
      <c r="D28" s="18" t="e">
        <f>#REF!</f>
        <v>#REF!</v>
      </c>
      <c r="E28" s="3" t="e">
        <f>#REF!</f>
        <v>#REF!</v>
      </c>
      <c r="F28" s="3" t="e">
        <f t="shared" si="0"/>
        <v>#REF!</v>
      </c>
      <c r="G28" s="3" t="e">
        <f t="shared" si="1"/>
        <v>#REF!</v>
      </c>
      <c r="H28" s="3" t="e">
        <f t="shared" si="2"/>
        <v>#REF!</v>
      </c>
      <c r="I28" s="3" t="e">
        <f>#REF!</f>
        <v>#REF!</v>
      </c>
    </row>
    <row r="29" spans="1:9">
      <c r="A29" s="17" t="e">
        <f>#REF!</f>
        <v>#REF!</v>
      </c>
      <c r="B29" s="17"/>
      <c r="C29" s="17" t="e">
        <f>#REF!</f>
        <v>#REF!</v>
      </c>
      <c r="D29" s="18" t="e">
        <f>#REF!</f>
        <v>#REF!</v>
      </c>
      <c r="E29" s="3" t="e">
        <f>#REF!</f>
        <v>#REF!</v>
      </c>
      <c r="F29" s="3" t="e">
        <f t="shared" si="0"/>
        <v>#REF!</v>
      </c>
      <c r="G29" s="3" t="e">
        <f t="shared" si="1"/>
        <v>#REF!</v>
      </c>
      <c r="H29" s="3" t="e">
        <f t="shared" si="2"/>
        <v>#REF!</v>
      </c>
      <c r="I29" s="3" t="e">
        <f>#REF!</f>
        <v>#REF!</v>
      </c>
    </row>
    <row r="30" spans="1:9" ht="13.5" thickBot="1">
      <c r="E30" s="5" t="e">
        <f>SUM(E9:E29)</f>
        <v>#REF!</v>
      </c>
      <c r="F30" s="5" t="e">
        <f>SUM(F9:F29)</f>
        <v>#REF!</v>
      </c>
      <c r="G30" s="5" t="e">
        <f>SUM(G9:G29)</f>
        <v>#REF!</v>
      </c>
      <c r="H30" s="5" t="e">
        <f>SUM(H9:H29)</f>
        <v>#REF!</v>
      </c>
      <c r="I30" s="5" t="e">
        <f>SUM(I9:I29)</f>
        <v>#REF!</v>
      </c>
    </row>
    <row r="31" spans="1:9" ht="13.5" thickTop="1"/>
    <row r="33" spans="1:10" s="10" customFormat="1">
      <c r="A33" s="13"/>
      <c r="B33" s="48" t="s">
        <v>15</v>
      </c>
      <c r="C33" s="49"/>
      <c r="D33" s="50"/>
      <c r="E33" s="12" t="s">
        <v>16</v>
      </c>
      <c r="F33" s="11"/>
      <c r="J33" s="11"/>
    </row>
    <row r="34" spans="1:10" s="10" customFormat="1">
      <c r="A34" s="13"/>
      <c r="B34" s="57"/>
      <c r="C34" s="58"/>
      <c r="D34" s="59"/>
      <c r="E34" s="24"/>
      <c r="F34" s="11"/>
      <c r="J34" s="11"/>
    </row>
    <row r="35" spans="1:10" s="6" customFormat="1" ht="15.75">
      <c r="A35" s="15"/>
      <c r="B35" s="51" t="s">
        <v>8</v>
      </c>
      <c r="C35" s="52"/>
      <c r="D35" s="53"/>
      <c r="E35" s="25" t="e">
        <f>+E30</f>
        <v>#REF!</v>
      </c>
      <c r="J35" s="7"/>
    </row>
    <row r="36" spans="1:10" s="6" customFormat="1" ht="15.75">
      <c r="A36" s="15"/>
      <c r="B36" s="51" t="s">
        <v>11</v>
      </c>
      <c r="C36" s="52"/>
      <c r="D36" s="53"/>
      <c r="E36" s="25" t="e">
        <f>ROUND(E35*12/100,0)</f>
        <v>#REF!</v>
      </c>
      <c r="J36" s="7"/>
    </row>
    <row r="37" spans="1:10" s="6" customFormat="1" ht="15.75">
      <c r="A37" s="15"/>
      <c r="B37" s="51" t="s">
        <v>9</v>
      </c>
      <c r="C37" s="52"/>
      <c r="D37" s="53"/>
      <c r="E37" s="25" t="e">
        <f>F30</f>
        <v>#REF!</v>
      </c>
      <c r="J37" s="7"/>
    </row>
    <row r="38" spans="1:10" s="6" customFormat="1" ht="15.75">
      <c r="A38" s="15"/>
      <c r="B38" s="51" t="s">
        <v>10</v>
      </c>
      <c r="C38" s="52"/>
      <c r="D38" s="53"/>
      <c r="E38" s="25" t="e">
        <f>G30</f>
        <v>#REF!</v>
      </c>
      <c r="J38" s="7"/>
    </row>
    <row r="39" spans="1:10" s="6" customFormat="1" ht="15.75">
      <c r="A39" s="15"/>
      <c r="B39" s="51" t="s">
        <v>7</v>
      </c>
      <c r="C39" s="52"/>
      <c r="D39" s="53"/>
      <c r="E39" s="25" t="e">
        <f>I30</f>
        <v>#REF!</v>
      </c>
      <c r="J39" s="7"/>
    </row>
    <row r="40" spans="1:10" s="6" customFormat="1" ht="15.75">
      <c r="A40" s="15"/>
      <c r="B40" s="51" t="s">
        <v>12</v>
      </c>
      <c r="C40" s="52"/>
      <c r="D40" s="53"/>
      <c r="E40" s="25" t="e">
        <f>ROUND(E35*1.1/100,0)</f>
        <v>#REF!</v>
      </c>
      <c r="J40" s="7"/>
    </row>
    <row r="41" spans="1:10" s="6" customFormat="1" ht="15.75">
      <c r="A41" s="15"/>
      <c r="B41" s="60" t="s">
        <v>13</v>
      </c>
      <c r="C41" s="61"/>
      <c r="D41" s="62"/>
      <c r="E41" s="26" t="e">
        <f>ROUND(E35*0.005/100,0)</f>
        <v>#REF!</v>
      </c>
      <c r="J41" s="7"/>
    </row>
    <row r="42" spans="1:10" s="8" customFormat="1" ht="19.5" thickBot="1">
      <c r="A42" s="16"/>
      <c r="B42" s="54" t="s">
        <v>14</v>
      </c>
      <c r="C42" s="55"/>
      <c r="D42" s="56"/>
      <c r="E42" s="27" t="e">
        <f>E36+E37+E38+E39+E40+E41</f>
        <v>#REF!</v>
      </c>
      <c r="J42" s="9"/>
    </row>
    <row r="43" spans="1:10" ht="13.5" thickTop="1">
      <c r="B43" s="4"/>
      <c r="C43" s="4"/>
      <c r="D43" s="4"/>
      <c r="E43" s="4"/>
    </row>
  </sheetData>
  <sheetProtection password="CDD8" sheet="1" objects="1" scenarios="1"/>
  <mergeCells count="10">
    <mergeCell ref="B33:D33"/>
    <mergeCell ref="B35:D35"/>
    <mergeCell ref="B36:D36"/>
    <mergeCell ref="B37:D37"/>
    <mergeCell ref="B42:D42"/>
    <mergeCell ref="B34:D34"/>
    <mergeCell ref="B38:D38"/>
    <mergeCell ref="B39:D39"/>
    <mergeCell ref="B40:D40"/>
    <mergeCell ref="B41:D41"/>
  </mergeCells>
  <phoneticPr fontId="0" type="noConversion"/>
  <pageMargins left="0.28999999999999998" right="0.42" top="1" bottom="1" header="0.5" footer="0.5"/>
  <pageSetup paperSize="9" scale="85" orientation="portrait" horizontalDpi="4294967293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4"/>
  <sheetViews>
    <sheetView topLeftCell="A61" workbookViewId="0">
      <selection activeCell="D10" sqref="D10:H10"/>
    </sheetView>
  </sheetViews>
  <sheetFormatPr defaultRowHeight="12.75"/>
  <cols>
    <col min="1" max="1" width="4.140625" style="28" customWidth="1"/>
    <col min="2" max="2" width="11.7109375" style="28" customWidth="1"/>
    <col min="3" max="3" width="25" style="28" customWidth="1"/>
    <col min="4" max="4" width="12.140625" style="28" customWidth="1"/>
    <col min="5" max="5" width="10.5703125" style="28" customWidth="1"/>
    <col min="6" max="7" width="11.7109375" style="28" customWidth="1"/>
    <col min="8" max="8" width="11.28515625" style="28" customWidth="1"/>
    <col min="9" max="9" width="9.5703125" style="28" customWidth="1"/>
    <col min="10" max="10" width="10" style="28" customWidth="1"/>
    <col min="11" max="11" width="10.7109375" style="28" customWidth="1"/>
    <col min="12" max="16384" width="9.140625" style="28"/>
  </cols>
  <sheetData>
    <row r="1" spans="1:11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15.75">
      <c r="A3" s="65" t="s">
        <v>59</v>
      </c>
      <c r="B3" s="65"/>
      <c r="C3" s="66"/>
      <c r="D3" s="64"/>
      <c r="E3" s="64"/>
      <c r="F3" s="64"/>
      <c r="G3" s="64"/>
      <c r="H3" s="64"/>
      <c r="I3" s="64"/>
      <c r="J3" s="64"/>
      <c r="K3" s="64"/>
    </row>
    <row r="4" spans="1:11" ht="16.5">
      <c r="A4" s="67"/>
      <c r="B4" s="68" t="s">
        <v>58</v>
      </c>
      <c r="C4" s="68"/>
      <c r="D4" s="64"/>
      <c r="E4" s="64"/>
      <c r="F4" s="64"/>
      <c r="G4" s="64"/>
      <c r="H4" s="64"/>
      <c r="I4" s="64"/>
      <c r="J4" s="64"/>
      <c r="K4" s="64"/>
    </row>
    <row r="5" spans="1:11">
      <c r="A5" s="64"/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>
      <c r="A6" s="111" t="s">
        <v>66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7" spans="1:11">
      <c r="A7" s="112" t="s">
        <v>60</v>
      </c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>
      <c r="A8" s="69" t="s">
        <v>29</v>
      </c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ht="21.75" customHeight="1">
      <c r="D10" s="110" t="s">
        <v>50</v>
      </c>
      <c r="E10" s="110"/>
      <c r="F10" s="110"/>
      <c r="G10" s="110"/>
      <c r="H10" s="110"/>
    </row>
    <row r="11" spans="1:11" ht="1.5" customHeight="1"/>
    <row r="12" spans="1:11" ht="17.25" customHeight="1">
      <c r="A12" s="118"/>
      <c r="B12" s="119" t="s">
        <v>67</v>
      </c>
      <c r="C12" s="119"/>
      <c r="D12" s="64"/>
      <c r="E12" s="64"/>
      <c r="F12" s="64"/>
      <c r="G12" s="64"/>
      <c r="H12" s="64"/>
      <c r="I12" s="70"/>
      <c r="J12" s="70"/>
      <c r="K12" s="70"/>
    </row>
    <row r="13" spans="1:11" ht="15.95" customHeight="1">
      <c r="A13" s="71"/>
      <c r="B13" s="72"/>
      <c r="C13" s="72"/>
      <c r="D13" s="113"/>
      <c r="E13" s="114" t="s">
        <v>61</v>
      </c>
      <c r="F13" s="114" t="s">
        <v>61</v>
      </c>
      <c r="G13" s="115" t="s">
        <v>62</v>
      </c>
      <c r="H13" s="115" t="s">
        <v>63</v>
      </c>
      <c r="I13" s="115" t="s">
        <v>64</v>
      </c>
      <c r="J13" s="115" t="s">
        <v>65</v>
      </c>
      <c r="K13" s="113"/>
    </row>
    <row r="14" spans="1:11" ht="63.75" customHeight="1">
      <c r="A14" s="73" t="s">
        <v>17</v>
      </c>
      <c r="B14" s="73" t="s">
        <v>51</v>
      </c>
      <c r="C14" s="73" t="s">
        <v>27</v>
      </c>
      <c r="D14" s="116" t="s">
        <v>26</v>
      </c>
      <c r="E14" s="74" t="s">
        <v>41</v>
      </c>
      <c r="F14" s="74" t="s">
        <v>31</v>
      </c>
      <c r="G14" s="74" t="s">
        <v>33</v>
      </c>
      <c r="H14" s="74" t="s">
        <v>35</v>
      </c>
      <c r="I14" s="74" t="s">
        <v>37</v>
      </c>
      <c r="J14" s="74" t="s">
        <v>39</v>
      </c>
      <c r="K14" s="117" t="s">
        <v>6</v>
      </c>
    </row>
    <row r="15" spans="1:11" ht="24" hidden="1" customHeight="1">
      <c r="A15" s="75"/>
      <c r="B15" s="75"/>
      <c r="C15" s="75"/>
      <c r="D15" s="76"/>
      <c r="E15" s="77"/>
      <c r="F15" s="77"/>
      <c r="G15" s="77"/>
      <c r="H15" s="77"/>
      <c r="I15" s="77"/>
      <c r="J15" s="77"/>
      <c r="K15" s="77"/>
    </row>
    <row r="16" spans="1:11" ht="24" customHeight="1">
      <c r="A16" s="78"/>
      <c r="B16" s="79"/>
      <c r="C16" s="78"/>
      <c r="D16" s="80"/>
      <c r="E16" s="81" t="s">
        <v>30</v>
      </c>
      <c r="F16" s="81" t="s">
        <v>32</v>
      </c>
      <c r="G16" s="81" t="s">
        <v>34</v>
      </c>
      <c r="H16" s="81" t="s">
        <v>36</v>
      </c>
      <c r="I16" s="81" t="s">
        <v>38</v>
      </c>
      <c r="J16" s="81" t="s">
        <v>40</v>
      </c>
      <c r="K16" s="82"/>
    </row>
    <row r="17" spans="1:11" ht="15" customHeight="1">
      <c r="A17" s="31">
        <v>1</v>
      </c>
      <c r="B17" s="31"/>
      <c r="C17" s="32"/>
      <c r="D17" s="33">
        <v>0</v>
      </c>
      <c r="E17" s="83">
        <f>ROUND(IF(D17&gt;6500,780,D17*12/100),0)</f>
        <v>0</v>
      </c>
      <c r="F17" s="83">
        <f>ROUND(IF(D17&gt;6500,239,D17*3.67/100),0)</f>
        <v>0</v>
      </c>
      <c r="G17" s="83">
        <f>ROUND(IF(D17&gt;6500,541,D17*8.33/100),0)</f>
        <v>0</v>
      </c>
      <c r="H17" s="83">
        <f>ROUND(IF(D17&gt;6500,33,D17*0.5/100),0)</f>
        <v>0</v>
      </c>
      <c r="I17" s="83">
        <f>ROUND(IF(D17&gt;6500,72,D17*1.1/100),0)</f>
        <v>0</v>
      </c>
      <c r="J17" s="83">
        <f>ROUND(IF(D17&gt;6500,1,D17*0.01/100),0)</f>
        <v>0</v>
      </c>
      <c r="K17" s="84">
        <f>E17+F17+G17+H17+I17+J17</f>
        <v>0</v>
      </c>
    </row>
    <row r="18" spans="1:11" ht="15" customHeight="1">
      <c r="A18" s="34">
        <v>2</v>
      </c>
      <c r="B18" s="34"/>
      <c r="C18" s="32"/>
      <c r="D18" s="33"/>
      <c r="E18" s="83">
        <f>ROUND(IF(D18&gt;6500,780,D18*12/100),0)</f>
        <v>0</v>
      </c>
      <c r="F18" s="83">
        <f t="shared" ref="F18:F56" si="0">ROUND(IF(D18&gt;6500,239,D18*3.67/100),0)</f>
        <v>0</v>
      </c>
      <c r="G18" s="83">
        <f t="shared" ref="G18:G56" si="1">ROUND(IF(D18&gt;6500,541,D18*8.33/100),0)</f>
        <v>0</v>
      </c>
      <c r="H18" s="83">
        <f t="shared" ref="H18:H56" si="2">ROUND(IF(D18&gt;6500,33,D18*0.5/100),0)</f>
        <v>0</v>
      </c>
      <c r="I18" s="83">
        <f t="shared" ref="I18:I56" si="3">ROUND(IF(D18&gt;6500,72,D18*1.1/100),0)</f>
        <v>0</v>
      </c>
      <c r="J18" s="83">
        <f t="shared" ref="J18:J56" si="4">ROUND(IF(D18&gt;6500,1,D18*0.01/100),0)</f>
        <v>0</v>
      </c>
      <c r="K18" s="84">
        <f t="shared" ref="K18:K56" si="5">E18+F18+G18+H18+I18+J18</f>
        <v>0</v>
      </c>
    </row>
    <row r="19" spans="1:11" ht="15" customHeight="1">
      <c r="A19" s="34">
        <v>3</v>
      </c>
      <c r="B19" s="34"/>
      <c r="C19" s="32"/>
      <c r="D19" s="33"/>
      <c r="E19" s="83">
        <f>ROUND(IF(D19&gt;6500,780,D19*12/100),0)</f>
        <v>0</v>
      </c>
      <c r="F19" s="83">
        <f t="shared" si="0"/>
        <v>0</v>
      </c>
      <c r="G19" s="83">
        <f t="shared" si="1"/>
        <v>0</v>
      </c>
      <c r="H19" s="83">
        <f t="shared" si="2"/>
        <v>0</v>
      </c>
      <c r="I19" s="83">
        <f t="shared" si="3"/>
        <v>0</v>
      </c>
      <c r="J19" s="83">
        <f t="shared" si="4"/>
        <v>0</v>
      </c>
      <c r="K19" s="84">
        <f t="shared" si="5"/>
        <v>0</v>
      </c>
    </row>
    <row r="20" spans="1:11" ht="15" customHeight="1">
      <c r="A20" s="34">
        <v>4</v>
      </c>
      <c r="B20" s="34"/>
      <c r="C20" s="32"/>
      <c r="D20" s="33"/>
      <c r="E20" s="83">
        <f>ROUND(IF(D20&gt;6500,780,D20*12/100),0)</f>
        <v>0</v>
      </c>
      <c r="F20" s="83">
        <f t="shared" si="0"/>
        <v>0</v>
      </c>
      <c r="G20" s="83">
        <f t="shared" si="1"/>
        <v>0</v>
      </c>
      <c r="H20" s="83">
        <f t="shared" si="2"/>
        <v>0</v>
      </c>
      <c r="I20" s="83">
        <f t="shared" si="3"/>
        <v>0</v>
      </c>
      <c r="J20" s="83">
        <f t="shared" si="4"/>
        <v>0</v>
      </c>
      <c r="K20" s="84">
        <f t="shared" si="5"/>
        <v>0</v>
      </c>
    </row>
    <row r="21" spans="1:11" ht="15" customHeight="1">
      <c r="A21" s="34">
        <v>5</v>
      </c>
      <c r="B21" s="34"/>
      <c r="C21" s="32"/>
      <c r="D21" s="33"/>
      <c r="E21" s="83">
        <f t="shared" ref="E21:E56" si="6">ROUND(IF(D21&gt;6500,780,D21*12/100),0)</f>
        <v>0</v>
      </c>
      <c r="F21" s="83">
        <f t="shared" si="0"/>
        <v>0</v>
      </c>
      <c r="G21" s="83">
        <f t="shared" si="1"/>
        <v>0</v>
      </c>
      <c r="H21" s="83">
        <f t="shared" si="2"/>
        <v>0</v>
      </c>
      <c r="I21" s="83">
        <f t="shared" si="3"/>
        <v>0</v>
      </c>
      <c r="J21" s="83">
        <f t="shared" si="4"/>
        <v>0</v>
      </c>
      <c r="K21" s="84">
        <f t="shared" si="5"/>
        <v>0</v>
      </c>
    </row>
    <row r="22" spans="1:11" ht="15" customHeight="1">
      <c r="A22" s="31">
        <v>6</v>
      </c>
      <c r="B22" s="31"/>
      <c r="C22" s="32"/>
      <c r="D22" s="33"/>
      <c r="E22" s="83">
        <f>ROUND(IF(D22&gt;6500,780,D22*12/100),0)</f>
        <v>0</v>
      </c>
      <c r="F22" s="83">
        <f t="shared" si="0"/>
        <v>0</v>
      </c>
      <c r="G22" s="83">
        <f t="shared" si="1"/>
        <v>0</v>
      </c>
      <c r="H22" s="83">
        <f t="shared" si="2"/>
        <v>0</v>
      </c>
      <c r="I22" s="83">
        <f t="shared" si="3"/>
        <v>0</v>
      </c>
      <c r="J22" s="83">
        <f t="shared" si="4"/>
        <v>0</v>
      </c>
      <c r="K22" s="84">
        <f t="shared" si="5"/>
        <v>0</v>
      </c>
    </row>
    <row r="23" spans="1:11" ht="15" customHeight="1">
      <c r="A23" s="34">
        <v>7</v>
      </c>
      <c r="B23" s="34"/>
      <c r="C23" s="32"/>
      <c r="D23" s="33"/>
      <c r="E23" s="83">
        <f t="shared" si="6"/>
        <v>0</v>
      </c>
      <c r="F23" s="83">
        <f t="shared" si="0"/>
        <v>0</v>
      </c>
      <c r="G23" s="83">
        <f t="shared" si="1"/>
        <v>0</v>
      </c>
      <c r="H23" s="83">
        <f t="shared" si="2"/>
        <v>0</v>
      </c>
      <c r="I23" s="83">
        <f t="shared" si="3"/>
        <v>0</v>
      </c>
      <c r="J23" s="83">
        <f t="shared" si="4"/>
        <v>0</v>
      </c>
      <c r="K23" s="84">
        <f t="shared" si="5"/>
        <v>0</v>
      </c>
    </row>
    <row r="24" spans="1:11" ht="15" customHeight="1">
      <c r="A24" s="34">
        <v>8</v>
      </c>
      <c r="B24" s="34"/>
      <c r="C24" s="32"/>
      <c r="D24" s="33"/>
      <c r="E24" s="83">
        <f>ROUND(IF(D24&gt;6500,780,D24*12/100),0)</f>
        <v>0</v>
      </c>
      <c r="F24" s="83">
        <f t="shared" si="0"/>
        <v>0</v>
      </c>
      <c r="G24" s="83">
        <f t="shared" si="1"/>
        <v>0</v>
      </c>
      <c r="H24" s="83">
        <f t="shared" si="2"/>
        <v>0</v>
      </c>
      <c r="I24" s="83">
        <f t="shared" si="3"/>
        <v>0</v>
      </c>
      <c r="J24" s="83">
        <f t="shared" si="4"/>
        <v>0</v>
      </c>
      <c r="K24" s="84">
        <f>E24+F24+G24+H24+I24+J24</f>
        <v>0</v>
      </c>
    </row>
    <row r="25" spans="1:11" ht="15" customHeight="1">
      <c r="A25" s="34">
        <v>9</v>
      </c>
      <c r="B25" s="34"/>
      <c r="C25" s="32"/>
      <c r="D25" s="33"/>
      <c r="E25" s="83">
        <f t="shared" si="6"/>
        <v>0</v>
      </c>
      <c r="F25" s="83">
        <f t="shared" si="0"/>
        <v>0</v>
      </c>
      <c r="G25" s="83">
        <f t="shared" si="1"/>
        <v>0</v>
      </c>
      <c r="H25" s="83">
        <f t="shared" si="2"/>
        <v>0</v>
      </c>
      <c r="I25" s="83">
        <f t="shared" si="3"/>
        <v>0</v>
      </c>
      <c r="J25" s="83">
        <f>ROUND(IF(D25&gt;6500,1,D25*0.01/100),0)</f>
        <v>0</v>
      </c>
      <c r="K25" s="84">
        <f t="shared" si="5"/>
        <v>0</v>
      </c>
    </row>
    <row r="26" spans="1:11" ht="15" customHeight="1">
      <c r="A26" s="34">
        <v>10</v>
      </c>
      <c r="B26" s="34"/>
      <c r="C26" s="32"/>
      <c r="D26" s="33"/>
      <c r="E26" s="83">
        <f>ROUND(IF(D26&gt;6500,780,D26*12/100),0)</f>
        <v>0</v>
      </c>
      <c r="F26" s="83">
        <f t="shared" si="0"/>
        <v>0</v>
      </c>
      <c r="G26" s="83">
        <f t="shared" si="1"/>
        <v>0</v>
      </c>
      <c r="H26" s="83">
        <f t="shared" si="2"/>
        <v>0</v>
      </c>
      <c r="I26" s="83">
        <f t="shared" si="3"/>
        <v>0</v>
      </c>
      <c r="J26" s="83">
        <f t="shared" si="4"/>
        <v>0</v>
      </c>
      <c r="K26" s="84">
        <f t="shared" si="5"/>
        <v>0</v>
      </c>
    </row>
    <row r="27" spans="1:11" ht="15" customHeight="1">
      <c r="A27" s="31">
        <v>11</v>
      </c>
      <c r="B27" s="31"/>
      <c r="C27" s="32"/>
      <c r="D27" s="33"/>
      <c r="E27" s="83">
        <f t="shared" si="6"/>
        <v>0</v>
      </c>
      <c r="F27" s="83">
        <f t="shared" si="0"/>
        <v>0</v>
      </c>
      <c r="G27" s="83">
        <f t="shared" si="1"/>
        <v>0</v>
      </c>
      <c r="H27" s="83">
        <f t="shared" si="2"/>
        <v>0</v>
      </c>
      <c r="I27" s="83">
        <f t="shared" si="3"/>
        <v>0</v>
      </c>
      <c r="J27" s="83">
        <f t="shared" si="4"/>
        <v>0</v>
      </c>
      <c r="K27" s="84">
        <f t="shared" si="5"/>
        <v>0</v>
      </c>
    </row>
    <row r="28" spans="1:11" ht="15" customHeight="1">
      <c r="A28" s="34">
        <v>12</v>
      </c>
      <c r="B28" s="34"/>
      <c r="C28" s="32"/>
      <c r="D28" s="33"/>
      <c r="E28" s="83">
        <f t="shared" si="6"/>
        <v>0</v>
      </c>
      <c r="F28" s="83">
        <f t="shared" si="0"/>
        <v>0</v>
      </c>
      <c r="G28" s="83">
        <f t="shared" si="1"/>
        <v>0</v>
      </c>
      <c r="H28" s="83">
        <f t="shared" si="2"/>
        <v>0</v>
      </c>
      <c r="I28" s="83">
        <f t="shared" si="3"/>
        <v>0</v>
      </c>
      <c r="J28" s="83">
        <f t="shared" si="4"/>
        <v>0</v>
      </c>
      <c r="K28" s="84">
        <f t="shared" si="5"/>
        <v>0</v>
      </c>
    </row>
    <row r="29" spans="1:11" ht="15" customHeight="1">
      <c r="A29" s="31">
        <v>13</v>
      </c>
      <c r="B29" s="34"/>
      <c r="C29" s="32"/>
      <c r="D29" s="33"/>
      <c r="E29" s="83">
        <f t="shared" si="6"/>
        <v>0</v>
      </c>
      <c r="F29" s="83">
        <f t="shared" si="0"/>
        <v>0</v>
      </c>
      <c r="G29" s="83">
        <f t="shared" si="1"/>
        <v>0</v>
      </c>
      <c r="H29" s="83">
        <f t="shared" si="2"/>
        <v>0</v>
      </c>
      <c r="I29" s="83">
        <f t="shared" si="3"/>
        <v>0</v>
      </c>
      <c r="J29" s="83">
        <f t="shared" si="4"/>
        <v>0</v>
      </c>
      <c r="K29" s="84">
        <f t="shared" si="5"/>
        <v>0</v>
      </c>
    </row>
    <row r="30" spans="1:11" ht="15" customHeight="1">
      <c r="A30" s="34">
        <v>14</v>
      </c>
      <c r="B30" s="34"/>
      <c r="C30" s="32"/>
      <c r="D30" s="33"/>
      <c r="E30" s="83">
        <f t="shared" si="6"/>
        <v>0</v>
      </c>
      <c r="F30" s="83">
        <f t="shared" si="0"/>
        <v>0</v>
      </c>
      <c r="G30" s="83">
        <f t="shared" si="1"/>
        <v>0</v>
      </c>
      <c r="H30" s="83">
        <f t="shared" si="2"/>
        <v>0</v>
      </c>
      <c r="I30" s="83">
        <f t="shared" si="3"/>
        <v>0</v>
      </c>
      <c r="J30" s="83">
        <f t="shared" si="4"/>
        <v>0</v>
      </c>
      <c r="K30" s="84">
        <f t="shared" si="5"/>
        <v>0</v>
      </c>
    </row>
    <row r="31" spans="1:11" ht="15" customHeight="1">
      <c r="A31" s="31">
        <v>15</v>
      </c>
      <c r="B31" s="34"/>
      <c r="C31" s="32"/>
      <c r="D31" s="33"/>
      <c r="E31" s="83">
        <f t="shared" si="6"/>
        <v>0</v>
      </c>
      <c r="F31" s="83">
        <f t="shared" si="0"/>
        <v>0</v>
      </c>
      <c r="G31" s="83">
        <f t="shared" si="1"/>
        <v>0</v>
      </c>
      <c r="H31" s="83">
        <f t="shared" si="2"/>
        <v>0</v>
      </c>
      <c r="I31" s="83">
        <f t="shared" si="3"/>
        <v>0</v>
      </c>
      <c r="J31" s="83">
        <f t="shared" si="4"/>
        <v>0</v>
      </c>
      <c r="K31" s="84">
        <f t="shared" si="5"/>
        <v>0</v>
      </c>
    </row>
    <row r="32" spans="1:11" ht="15" customHeight="1">
      <c r="A32" s="34">
        <v>16</v>
      </c>
      <c r="B32" s="31"/>
      <c r="C32" s="32"/>
      <c r="D32" s="33"/>
      <c r="E32" s="83">
        <f t="shared" si="6"/>
        <v>0</v>
      </c>
      <c r="F32" s="83">
        <f t="shared" si="0"/>
        <v>0</v>
      </c>
      <c r="G32" s="83">
        <f t="shared" si="1"/>
        <v>0</v>
      </c>
      <c r="H32" s="83">
        <f t="shared" si="2"/>
        <v>0</v>
      </c>
      <c r="I32" s="83">
        <f t="shared" si="3"/>
        <v>0</v>
      </c>
      <c r="J32" s="83">
        <f t="shared" si="4"/>
        <v>0</v>
      </c>
      <c r="K32" s="84">
        <f t="shared" si="5"/>
        <v>0</v>
      </c>
    </row>
    <row r="33" spans="1:11" ht="15" customHeight="1">
      <c r="A33" s="31">
        <v>17</v>
      </c>
      <c r="B33" s="34"/>
      <c r="C33" s="32"/>
      <c r="D33" s="33"/>
      <c r="E33" s="83">
        <f t="shared" si="6"/>
        <v>0</v>
      </c>
      <c r="F33" s="83">
        <f t="shared" si="0"/>
        <v>0</v>
      </c>
      <c r="G33" s="83">
        <f t="shared" si="1"/>
        <v>0</v>
      </c>
      <c r="H33" s="83">
        <f t="shared" si="2"/>
        <v>0</v>
      </c>
      <c r="I33" s="83">
        <f t="shared" si="3"/>
        <v>0</v>
      </c>
      <c r="J33" s="83">
        <f t="shared" si="4"/>
        <v>0</v>
      </c>
      <c r="K33" s="84">
        <f t="shared" si="5"/>
        <v>0</v>
      </c>
    </row>
    <row r="34" spans="1:11" ht="15" customHeight="1">
      <c r="A34" s="34">
        <v>18</v>
      </c>
      <c r="B34" s="34"/>
      <c r="C34" s="32"/>
      <c r="D34" s="33"/>
      <c r="E34" s="83">
        <f t="shared" si="6"/>
        <v>0</v>
      </c>
      <c r="F34" s="83">
        <f t="shared" si="0"/>
        <v>0</v>
      </c>
      <c r="G34" s="83">
        <f t="shared" si="1"/>
        <v>0</v>
      </c>
      <c r="H34" s="83">
        <f t="shared" si="2"/>
        <v>0</v>
      </c>
      <c r="I34" s="83">
        <f t="shared" si="3"/>
        <v>0</v>
      </c>
      <c r="J34" s="83">
        <f t="shared" si="4"/>
        <v>0</v>
      </c>
      <c r="K34" s="84">
        <f t="shared" si="5"/>
        <v>0</v>
      </c>
    </row>
    <row r="35" spans="1:11" ht="15" customHeight="1">
      <c r="A35" s="31">
        <v>19</v>
      </c>
      <c r="B35" s="34"/>
      <c r="C35" s="32"/>
      <c r="D35" s="33"/>
      <c r="E35" s="83">
        <f t="shared" si="6"/>
        <v>0</v>
      </c>
      <c r="F35" s="83">
        <f t="shared" si="0"/>
        <v>0</v>
      </c>
      <c r="G35" s="83">
        <f t="shared" si="1"/>
        <v>0</v>
      </c>
      <c r="H35" s="83">
        <f t="shared" si="2"/>
        <v>0</v>
      </c>
      <c r="I35" s="83">
        <f t="shared" si="3"/>
        <v>0</v>
      </c>
      <c r="J35" s="83">
        <f t="shared" si="4"/>
        <v>0</v>
      </c>
      <c r="K35" s="84">
        <f t="shared" si="5"/>
        <v>0</v>
      </c>
    </row>
    <row r="36" spans="1:11" ht="15" customHeight="1">
      <c r="A36" s="31">
        <v>20</v>
      </c>
      <c r="B36" s="34"/>
      <c r="C36" s="32"/>
      <c r="D36" s="33"/>
      <c r="E36" s="83">
        <f t="shared" si="6"/>
        <v>0</v>
      </c>
      <c r="F36" s="83">
        <f t="shared" si="0"/>
        <v>0</v>
      </c>
      <c r="G36" s="83">
        <f t="shared" si="1"/>
        <v>0</v>
      </c>
      <c r="H36" s="83">
        <f t="shared" si="2"/>
        <v>0</v>
      </c>
      <c r="I36" s="83">
        <f t="shared" si="3"/>
        <v>0</v>
      </c>
      <c r="J36" s="83">
        <f t="shared" si="4"/>
        <v>0</v>
      </c>
      <c r="K36" s="84">
        <f t="shared" si="5"/>
        <v>0</v>
      </c>
    </row>
    <row r="37" spans="1:11" ht="15" customHeight="1">
      <c r="A37" s="31">
        <v>21</v>
      </c>
      <c r="B37" s="34"/>
      <c r="C37" s="32"/>
      <c r="D37" s="33"/>
      <c r="E37" s="83">
        <f t="shared" si="6"/>
        <v>0</v>
      </c>
      <c r="F37" s="83">
        <f t="shared" si="0"/>
        <v>0</v>
      </c>
      <c r="G37" s="83">
        <f t="shared" si="1"/>
        <v>0</v>
      </c>
      <c r="H37" s="83">
        <f t="shared" si="2"/>
        <v>0</v>
      </c>
      <c r="I37" s="83">
        <f t="shared" si="3"/>
        <v>0</v>
      </c>
      <c r="J37" s="83">
        <f t="shared" si="4"/>
        <v>0</v>
      </c>
      <c r="K37" s="84">
        <f t="shared" si="5"/>
        <v>0</v>
      </c>
    </row>
    <row r="38" spans="1:11" ht="15" customHeight="1">
      <c r="A38" s="31">
        <v>22</v>
      </c>
      <c r="B38" s="34"/>
      <c r="C38" s="32"/>
      <c r="D38" s="33"/>
      <c r="E38" s="83">
        <f t="shared" si="6"/>
        <v>0</v>
      </c>
      <c r="F38" s="83">
        <f t="shared" si="0"/>
        <v>0</v>
      </c>
      <c r="G38" s="83">
        <f t="shared" si="1"/>
        <v>0</v>
      </c>
      <c r="H38" s="83">
        <f t="shared" si="2"/>
        <v>0</v>
      </c>
      <c r="I38" s="83">
        <f t="shared" si="3"/>
        <v>0</v>
      </c>
      <c r="J38" s="83">
        <f t="shared" si="4"/>
        <v>0</v>
      </c>
      <c r="K38" s="84">
        <f t="shared" si="5"/>
        <v>0</v>
      </c>
    </row>
    <row r="39" spans="1:11" ht="15" customHeight="1">
      <c r="A39" s="31">
        <v>23</v>
      </c>
      <c r="B39" s="34"/>
      <c r="C39" s="32"/>
      <c r="D39" s="33"/>
      <c r="E39" s="83">
        <f t="shared" si="6"/>
        <v>0</v>
      </c>
      <c r="F39" s="83">
        <f t="shared" si="0"/>
        <v>0</v>
      </c>
      <c r="G39" s="83">
        <f t="shared" si="1"/>
        <v>0</v>
      </c>
      <c r="H39" s="83">
        <f t="shared" si="2"/>
        <v>0</v>
      </c>
      <c r="I39" s="83">
        <f t="shared" si="3"/>
        <v>0</v>
      </c>
      <c r="J39" s="83">
        <f t="shared" si="4"/>
        <v>0</v>
      </c>
      <c r="K39" s="84">
        <f t="shared" si="5"/>
        <v>0</v>
      </c>
    </row>
    <row r="40" spans="1:11" ht="15" customHeight="1">
      <c r="A40" s="31">
        <v>24</v>
      </c>
      <c r="B40" s="34"/>
      <c r="C40" s="32"/>
      <c r="D40" s="33"/>
      <c r="E40" s="83">
        <f t="shared" si="6"/>
        <v>0</v>
      </c>
      <c r="F40" s="83">
        <f t="shared" si="0"/>
        <v>0</v>
      </c>
      <c r="G40" s="83">
        <f t="shared" si="1"/>
        <v>0</v>
      </c>
      <c r="H40" s="83">
        <f t="shared" si="2"/>
        <v>0</v>
      </c>
      <c r="I40" s="83">
        <f t="shared" si="3"/>
        <v>0</v>
      </c>
      <c r="J40" s="83">
        <f t="shared" si="4"/>
        <v>0</v>
      </c>
      <c r="K40" s="84">
        <f t="shared" si="5"/>
        <v>0</v>
      </c>
    </row>
    <row r="41" spans="1:11" ht="15" customHeight="1">
      <c r="A41" s="31">
        <v>25</v>
      </c>
      <c r="B41" s="34"/>
      <c r="C41" s="32"/>
      <c r="D41" s="33"/>
      <c r="E41" s="83">
        <f t="shared" si="6"/>
        <v>0</v>
      </c>
      <c r="F41" s="83">
        <f t="shared" si="0"/>
        <v>0</v>
      </c>
      <c r="G41" s="83">
        <f t="shared" si="1"/>
        <v>0</v>
      </c>
      <c r="H41" s="83">
        <f t="shared" si="2"/>
        <v>0</v>
      </c>
      <c r="I41" s="83">
        <f t="shared" si="3"/>
        <v>0</v>
      </c>
      <c r="J41" s="83">
        <f t="shared" si="4"/>
        <v>0</v>
      </c>
      <c r="K41" s="84">
        <f t="shared" si="5"/>
        <v>0</v>
      </c>
    </row>
    <row r="42" spans="1:11" ht="15" customHeight="1">
      <c r="A42" s="31">
        <v>26</v>
      </c>
      <c r="B42" s="34"/>
      <c r="C42" s="32"/>
      <c r="D42" s="33"/>
      <c r="E42" s="83">
        <f t="shared" si="6"/>
        <v>0</v>
      </c>
      <c r="F42" s="83">
        <f t="shared" si="0"/>
        <v>0</v>
      </c>
      <c r="G42" s="83">
        <f t="shared" si="1"/>
        <v>0</v>
      </c>
      <c r="H42" s="83">
        <f t="shared" si="2"/>
        <v>0</v>
      </c>
      <c r="I42" s="83">
        <f t="shared" si="3"/>
        <v>0</v>
      </c>
      <c r="J42" s="83">
        <f t="shared" si="4"/>
        <v>0</v>
      </c>
      <c r="K42" s="84">
        <f t="shared" si="5"/>
        <v>0</v>
      </c>
    </row>
    <row r="43" spans="1:11" ht="15" customHeight="1">
      <c r="A43" s="31">
        <v>27</v>
      </c>
      <c r="B43" s="34"/>
      <c r="C43" s="32"/>
      <c r="D43" s="33"/>
      <c r="E43" s="83">
        <f t="shared" si="6"/>
        <v>0</v>
      </c>
      <c r="F43" s="83">
        <f t="shared" si="0"/>
        <v>0</v>
      </c>
      <c r="G43" s="83">
        <f t="shared" si="1"/>
        <v>0</v>
      </c>
      <c r="H43" s="83">
        <f t="shared" si="2"/>
        <v>0</v>
      </c>
      <c r="I43" s="83">
        <f t="shared" si="3"/>
        <v>0</v>
      </c>
      <c r="J43" s="83">
        <f t="shared" si="4"/>
        <v>0</v>
      </c>
      <c r="K43" s="84">
        <f t="shared" si="5"/>
        <v>0</v>
      </c>
    </row>
    <row r="44" spans="1:11" ht="15" customHeight="1">
      <c r="A44" s="31">
        <v>28</v>
      </c>
      <c r="B44" s="34"/>
      <c r="C44" s="32"/>
      <c r="D44" s="33"/>
      <c r="E44" s="83">
        <f t="shared" si="6"/>
        <v>0</v>
      </c>
      <c r="F44" s="83">
        <f t="shared" si="0"/>
        <v>0</v>
      </c>
      <c r="G44" s="83">
        <f t="shared" si="1"/>
        <v>0</v>
      </c>
      <c r="H44" s="83">
        <f t="shared" si="2"/>
        <v>0</v>
      </c>
      <c r="I44" s="83">
        <f t="shared" si="3"/>
        <v>0</v>
      </c>
      <c r="J44" s="83">
        <f t="shared" si="4"/>
        <v>0</v>
      </c>
      <c r="K44" s="84">
        <f t="shared" si="5"/>
        <v>0</v>
      </c>
    </row>
    <row r="45" spans="1:11" ht="15" customHeight="1">
      <c r="A45" s="31">
        <v>29</v>
      </c>
      <c r="B45" s="34"/>
      <c r="C45" s="32"/>
      <c r="D45" s="33"/>
      <c r="E45" s="83">
        <f t="shared" si="6"/>
        <v>0</v>
      </c>
      <c r="F45" s="83">
        <f t="shared" si="0"/>
        <v>0</v>
      </c>
      <c r="G45" s="83">
        <f t="shared" si="1"/>
        <v>0</v>
      </c>
      <c r="H45" s="83">
        <f t="shared" si="2"/>
        <v>0</v>
      </c>
      <c r="I45" s="83">
        <f t="shared" si="3"/>
        <v>0</v>
      </c>
      <c r="J45" s="83">
        <f t="shared" si="4"/>
        <v>0</v>
      </c>
      <c r="K45" s="84">
        <f t="shared" si="5"/>
        <v>0</v>
      </c>
    </row>
    <row r="46" spans="1:11" ht="15" customHeight="1">
      <c r="A46" s="31">
        <v>30</v>
      </c>
      <c r="B46" s="34"/>
      <c r="C46" s="32"/>
      <c r="D46" s="33"/>
      <c r="E46" s="83">
        <f t="shared" si="6"/>
        <v>0</v>
      </c>
      <c r="F46" s="83">
        <f t="shared" si="0"/>
        <v>0</v>
      </c>
      <c r="G46" s="83">
        <f t="shared" si="1"/>
        <v>0</v>
      </c>
      <c r="H46" s="83">
        <f t="shared" si="2"/>
        <v>0</v>
      </c>
      <c r="I46" s="83">
        <f t="shared" si="3"/>
        <v>0</v>
      </c>
      <c r="J46" s="83">
        <f t="shared" si="4"/>
        <v>0</v>
      </c>
      <c r="K46" s="84">
        <f t="shared" si="5"/>
        <v>0</v>
      </c>
    </row>
    <row r="47" spans="1:11" ht="15" customHeight="1">
      <c r="A47" s="31">
        <v>31</v>
      </c>
      <c r="B47" s="34"/>
      <c r="C47" s="32"/>
      <c r="D47" s="33"/>
      <c r="E47" s="83">
        <f t="shared" si="6"/>
        <v>0</v>
      </c>
      <c r="F47" s="83">
        <f t="shared" si="0"/>
        <v>0</v>
      </c>
      <c r="G47" s="83">
        <f t="shared" si="1"/>
        <v>0</v>
      </c>
      <c r="H47" s="83">
        <f t="shared" si="2"/>
        <v>0</v>
      </c>
      <c r="I47" s="83">
        <f t="shared" si="3"/>
        <v>0</v>
      </c>
      <c r="J47" s="83">
        <f t="shared" si="4"/>
        <v>0</v>
      </c>
      <c r="K47" s="84">
        <f t="shared" si="5"/>
        <v>0</v>
      </c>
    </row>
    <row r="48" spans="1:11" ht="15" customHeight="1">
      <c r="A48" s="31">
        <v>32</v>
      </c>
      <c r="B48" s="34"/>
      <c r="C48" s="32"/>
      <c r="D48" s="33"/>
      <c r="E48" s="83">
        <f t="shared" si="6"/>
        <v>0</v>
      </c>
      <c r="F48" s="83">
        <f t="shared" si="0"/>
        <v>0</v>
      </c>
      <c r="G48" s="83">
        <f t="shared" si="1"/>
        <v>0</v>
      </c>
      <c r="H48" s="83">
        <f t="shared" si="2"/>
        <v>0</v>
      </c>
      <c r="I48" s="83">
        <f t="shared" si="3"/>
        <v>0</v>
      </c>
      <c r="J48" s="83">
        <f t="shared" si="4"/>
        <v>0</v>
      </c>
      <c r="K48" s="84">
        <f t="shared" si="5"/>
        <v>0</v>
      </c>
    </row>
    <row r="49" spans="1:11" ht="15" customHeight="1">
      <c r="A49" s="31">
        <v>33</v>
      </c>
      <c r="B49" s="34"/>
      <c r="C49" s="32"/>
      <c r="D49" s="33"/>
      <c r="E49" s="83">
        <f t="shared" si="6"/>
        <v>0</v>
      </c>
      <c r="F49" s="83">
        <f t="shared" si="0"/>
        <v>0</v>
      </c>
      <c r="G49" s="83">
        <f t="shared" si="1"/>
        <v>0</v>
      </c>
      <c r="H49" s="83">
        <f t="shared" si="2"/>
        <v>0</v>
      </c>
      <c r="I49" s="83">
        <f t="shared" si="3"/>
        <v>0</v>
      </c>
      <c r="J49" s="83">
        <f t="shared" si="4"/>
        <v>0</v>
      </c>
      <c r="K49" s="84">
        <f t="shared" si="5"/>
        <v>0</v>
      </c>
    </row>
    <row r="50" spans="1:11" ht="15" customHeight="1">
      <c r="A50" s="31">
        <v>34</v>
      </c>
      <c r="B50" s="34"/>
      <c r="C50" s="32"/>
      <c r="D50" s="33"/>
      <c r="E50" s="83">
        <f t="shared" si="6"/>
        <v>0</v>
      </c>
      <c r="F50" s="83">
        <f t="shared" si="0"/>
        <v>0</v>
      </c>
      <c r="G50" s="83">
        <f t="shared" si="1"/>
        <v>0</v>
      </c>
      <c r="H50" s="83">
        <f t="shared" si="2"/>
        <v>0</v>
      </c>
      <c r="I50" s="83">
        <f t="shared" si="3"/>
        <v>0</v>
      </c>
      <c r="J50" s="83">
        <f t="shared" si="4"/>
        <v>0</v>
      </c>
      <c r="K50" s="84">
        <f t="shared" si="5"/>
        <v>0</v>
      </c>
    </row>
    <row r="51" spans="1:11" ht="15" customHeight="1">
      <c r="A51" s="31">
        <v>35</v>
      </c>
      <c r="B51" s="34"/>
      <c r="C51" s="32"/>
      <c r="D51" s="33"/>
      <c r="E51" s="83">
        <f t="shared" si="6"/>
        <v>0</v>
      </c>
      <c r="F51" s="83">
        <f t="shared" si="0"/>
        <v>0</v>
      </c>
      <c r="G51" s="83">
        <f t="shared" si="1"/>
        <v>0</v>
      </c>
      <c r="H51" s="83">
        <f t="shared" si="2"/>
        <v>0</v>
      </c>
      <c r="I51" s="83">
        <f t="shared" si="3"/>
        <v>0</v>
      </c>
      <c r="J51" s="83">
        <f t="shared" si="4"/>
        <v>0</v>
      </c>
      <c r="K51" s="84">
        <f t="shared" si="5"/>
        <v>0</v>
      </c>
    </row>
    <row r="52" spans="1:11" ht="15" customHeight="1">
      <c r="A52" s="31">
        <v>36</v>
      </c>
      <c r="B52" s="34"/>
      <c r="C52" s="32"/>
      <c r="D52" s="33"/>
      <c r="E52" s="83">
        <f t="shared" si="6"/>
        <v>0</v>
      </c>
      <c r="F52" s="83">
        <f t="shared" si="0"/>
        <v>0</v>
      </c>
      <c r="G52" s="83">
        <f t="shared" si="1"/>
        <v>0</v>
      </c>
      <c r="H52" s="83">
        <f t="shared" si="2"/>
        <v>0</v>
      </c>
      <c r="I52" s="83">
        <f t="shared" si="3"/>
        <v>0</v>
      </c>
      <c r="J52" s="83">
        <f t="shared" si="4"/>
        <v>0</v>
      </c>
      <c r="K52" s="84">
        <f t="shared" si="5"/>
        <v>0</v>
      </c>
    </row>
    <row r="53" spans="1:11" ht="15" customHeight="1">
      <c r="A53" s="31">
        <v>37</v>
      </c>
      <c r="B53" s="34"/>
      <c r="C53" s="32"/>
      <c r="D53" s="33"/>
      <c r="E53" s="83">
        <f t="shared" si="6"/>
        <v>0</v>
      </c>
      <c r="F53" s="83">
        <f t="shared" si="0"/>
        <v>0</v>
      </c>
      <c r="G53" s="83">
        <f t="shared" si="1"/>
        <v>0</v>
      </c>
      <c r="H53" s="83">
        <f t="shared" si="2"/>
        <v>0</v>
      </c>
      <c r="I53" s="83">
        <f t="shared" si="3"/>
        <v>0</v>
      </c>
      <c r="J53" s="83">
        <f t="shared" si="4"/>
        <v>0</v>
      </c>
      <c r="K53" s="84">
        <f t="shared" si="5"/>
        <v>0</v>
      </c>
    </row>
    <row r="54" spans="1:11" ht="15" customHeight="1">
      <c r="A54" s="31">
        <v>38</v>
      </c>
      <c r="B54" s="34"/>
      <c r="C54" s="32"/>
      <c r="D54" s="33"/>
      <c r="E54" s="83">
        <f t="shared" si="6"/>
        <v>0</v>
      </c>
      <c r="F54" s="83">
        <f t="shared" si="0"/>
        <v>0</v>
      </c>
      <c r="G54" s="83">
        <f t="shared" si="1"/>
        <v>0</v>
      </c>
      <c r="H54" s="83">
        <f t="shared" si="2"/>
        <v>0</v>
      </c>
      <c r="I54" s="83">
        <f t="shared" si="3"/>
        <v>0</v>
      </c>
      <c r="J54" s="83">
        <f t="shared" si="4"/>
        <v>0</v>
      </c>
      <c r="K54" s="84">
        <f t="shared" si="5"/>
        <v>0</v>
      </c>
    </row>
    <row r="55" spans="1:11" ht="15" customHeight="1">
      <c r="A55" s="31">
        <v>39</v>
      </c>
      <c r="B55" s="34"/>
      <c r="C55" s="32"/>
      <c r="D55" s="33"/>
      <c r="E55" s="83">
        <f t="shared" si="6"/>
        <v>0</v>
      </c>
      <c r="F55" s="83">
        <f t="shared" si="0"/>
        <v>0</v>
      </c>
      <c r="G55" s="83">
        <f t="shared" si="1"/>
        <v>0</v>
      </c>
      <c r="H55" s="83">
        <f t="shared" si="2"/>
        <v>0</v>
      </c>
      <c r="I55" s="83">
        <f t="shared" si="3"/>
        <v>0</v>
      </c>
      <c r="J55" s="83">
        <f t="shared" si="4"/>
        <v>0</v>
      </c>
      <c r="K55" s="84">
        <f t="shared" si="5"/>
        <v>0</v>
      </c>
    </row>
    <row r="56" spans="1:11" ht="15" customHeight="1">
      <c r="A56" s="31">
        <v>40</v>
      </c>
      <c r="B56" s="34"/>
      <c r="C56" s="32"/>
      <c r="D56" s="33"/>
      <c r="E56" s="83">
        <f t="shared" si="6"/>
        <v>0</v>
      </c>
      <c r="F56" s="83">
        <f t="shared" si="0"/>
        <v>0</v>
      </c>
      <c r="G56" s="83">
        <f t="shared" si="1"/>
        <v>0</v>
      </c>
      <c r="H56" s="83">
        <f t="shared" si="2"/>
        <v>0</v>
      </c>
      <c r="I56" s="83">
        <f t="shared" si="3"/>
        <v>0</v>
      </c>
      <c r="J56" s="83">
        <f t="shared" si="4"/>
        <v>0</v>
      </c>
      <c r="K56" s="84">
        <f t="shared" si="5"/>
        <v>0</v>
      </c>
    </row>
    <row r="57" spans="1:11" ht="30" customHeight="1">
      <c r="A57" s="85" t="s">
        <v>6</v>
      </c>
      <c r="B57" s="85"/>
      <c r="C57" s="85"/>
      <c r="D57" s="86"/>
      <c r="E57" s="87">
        <f>SUM(E17:E56)</f>
        <v>0</v>
      </c>
      <c r="F57" s="87">
        <f>SUM(F17:F56)</f>
        <v>0</v>
      </c>
      <c r="G57" s="87">
        <f>SUM(G17:G56)</f>
        <v>0</v>
      </c>
      <c r="H57" s="87">
        <f>SUM(H17:H56)</f>
        <v>0</v>
      </c>
      <c r="I57" s="87">
        <f>SUM(I17:I56)</f>
        <v>0</v>
      </c>
      <c r="J57" s="87">
        <f>SUM(J17:J56)</f>
        <v>0</v>
      </c>
      <c r="K57" s="87">
        <f>SUM(K17:K56)</f>
        <v>0</v>
      </c>
    </row>
    <row r="58" spans="1:11" ht="15" customHeight="1">
      <c r="A58" s="35"/>
      <c r="B58" s="36"/>
      <c r="C58" s="36"/>
      <c r="D58" s="37"/>
      <c r="E58" s="37"/>
      <c r="F58" s="37"/>
      <c r="G58" s="37"/>
    </row>
    <row r="59" spans="1:11" ht="15" customHeight="1">
      <c r="A59" s="35"/>
      <c r="B59" s="36"/>
      <c r="C59" s="36"/>
      <c r="D59" s="37"/>
      <c r="E59" s="37"/>
      <c r="F59" s="37"/>
      <c r="G59" s="37"/>
    </row>
    <row r="60" spans="1:11" ht="15" customHeight="1">
      <c r="A60" s="29"/>
      <c r="B60" s="30"/>
      <c r="C60" s="30"/>
      <c r="D60" s="38"/>
      <c r="E60" s="39"/>
      <c r="F60" s="39"/>
      <c r="G60" s="39"/>
    </row>
    <row r="61" spans="1:11" ht="15" customHeight="1">
      <c r="A61" s="29"/>
      <c r="B61" s="30"/>
      <c r="C61" s="30"/>
      <c r="D61" s="38"/>
      <c r="E61" s="39"/>
      <c r="F61" s="39"/>
      <c r="G61" s="39"/>
    </row>
    <row r="62" spans="1:11" ht="15" customHeight="1">
      <c r="A62" s="71"/>
      <c r="B62" s="72"/>
      <c r="C62" s="90" t="s">
        <v>42</v>
      </c>
      <c r="D62" s="90"/>
      <c r="E62" s="90"/>
      <c r="F62" s="89"/>
      <c r="G62" s="39"/>
    </row>
    <row r="63" spans="1:11" ht="15" customHeight="1">
      <c r="A63" s="71"/>
      <c r="B63" s="72"/>
      <c r="C63" s="72"/>
      <c r="D63" s="88"/>
      <c r="E63" s="89"/>
      <c r="F63" s="89"/>
      <c r="G63" s="39"/>
    </row>
    <row r="64" spans="1:11" ht="30.75" customHeight="1">
      <c r="A64" s="71"/>
      <c r="B64" s="91" t="s">
        <v>43</v>
      </c>
      <c r="C64" s="91"/>
      <c r="D64" s="91"/>
      <c r="E64" s="91"/>
      <c r="F64" s="92" t="s">
        <v>44</v>
      </c>
      <c r="G64" s="39"/>
    </row>
    <row r="65" spans="1:7" ht="15.95" customHeight="1">
      <c r="A65" s="93"/>
      <c r="B65" s="94"/>
      <c r="C65" s="95"/>
      <c r="D65" s="95"/>
      <c r="E65" s="96"/>
      <c r="F65" s="97"/>
      <c r="G65" s="40"/>
    </row>
    <row r="66" spans="1:7" ht="15.95" customHeight="1">
      <c r="A66" s="93"/>
      <c r="B66" s="98" t="s">
        <v>45</v>
      </c>
      <c r="C66" s="98"/>
      <c r="D66" s="98"/>
      <c r="E66" s="98"/>
      <c r="F66" s="99">
        <f>E57</f>
        <v>0</v>
      </c>
      <c r="G66" s="40"/>
    </row>
    <row r="67" spans="1:7" ht="15.95" customHeight="1">
      <c r="A67" s="93"/>
      <c r="B67" s="98" t="s">
        <v>46</v>
      </c>
      <c r="C67" s="98"/>
      <c r="D67" s="98"/>
      <c r="E67" s="98"/>
      <c r="F67" s="99">
        <f>F57</f>
        <v>0</v>
      </c>
      <c r="G67" s="40"/>
    </row>
    <row r="68" spans="1:7" ht="15.95" customHeight="1">
      <c r="A68" s="100"/>
      <c r="B68" s="98" t="s">
        <v>28</v>
      </c>
      <c r="C68" s="98"/>
      <c r="D68" s="98"/>
      <c r="E68" s="98"/>
      <c r="F68" s="99">
        <f>G57</f>
        <v>0</v>
      </c>
      <c r="G68" s="41"/>
    </row>
    <row r="69" spans="1:7" ht="15.95" customHeight="1">
      <c r="A69" s="64"/>
      <c r="B69" s="98" t="s">
        <v>47</v>
      </c>
      <c r="C69" s="98"/>
      <c r="D69" s="98"/>
      <c r="E69" s="98"/>
      <c r="F69" s="101">
        <f>H57</f>
        <v>0</v>
      </c>
    </row>
    <row r="70" spans="1:7" ht="15.95" customHeight="1">
      <c r="A70" s="64"/>
      <c r="B70" s="98" t="s">
        <v>48</v>
      </c>
      <c r="C70" s="98"/>
      <c r="D70" s="98"/>
      <c r="E70" s="98"/>
      <c r="F70" s="101">
        <f>I57</f>
        <v>0</v>
      </c>
    </row>
    <row r="71" spans="1:7" ht="15.95" customHeight="1">
      <c r="A71" s="64"/>
      <c r="B71" s="98" t="s">
        <v>49</v>
      </c>
      <c r="C71" s="98"/>
      <c r="D71" s="98"/>
      <c r="E71" s="98"/>
      <c r="F71" s="101">
        <f>J57</f>
        <v>0</v>
      </c>
    </row>
    <row r="72" spans="1:7" ht="15.95" customHeight="1">
      <c r="A72" s="64"/>
      <c r="B72" s="102"/>
      <c r="C72" s="103"/>
      <c r="D72" s="103"/>
      <c r="E72" s="104"/>
      <c r="F72" s="105"/>
    </row>
    <row r="73" spans="1:7" ht="15.95" customHeight="1" thickBot="1">
      <c r="A73" s="64"/>
      <c r="B73" s="106" t="s">
        <v>6</v>
      </c>
      <c r="C73" s="107"/>
      <c r="D73" s="107"/>
      <c r="E73" s="108"/>
      <c r="F73" s="109">
        <f>SUM(F66:F71)</f>
        <v>0</v>
      </c>
    </row>
    <row r="74" spans="1:7" ht="15.95" customHeight="1"/>
  </sheetData>
  <sheetProtection password="80E2" sheet="1" objects="1" scenarios="1" selectLockedCells="1"/>
  <mergeCells count="27">
    <mergeCell ref="B64:E64"/>
    <mergeCell ref="B65:E65"/>
    <mergeCell ref="B66:E66"/>
    <mergeCell ref="B12:C12"/>
    <mergeCell ref="B73:E73"/>
    <mergeCell ref="B67:E67"/>
    <mergeCell ref="B68:E68"/>
    <mergeCell ref="B69:E69"/>
    <mergeCell ref="B70:E70"/>
    <mergeCell ref="B71:E71"/>
    <mergeCell ref="B72:E72"/>
    <mergeCell ref="B4:C4"/>
    <mergeCell ref="C62:E62"/>
    <mergeCell ref="D14:D15"/>
    <mergeCell ref="E14:E15"/>
    <mergeCell ref="A8:K9"/>
    <mergeCell ref="A57:D57"/>
    <mergeCell ref="D10:H10"/>
    <mergeCell ref="A14:A15"/>
    <mergeCell ref="B14:B15"/>
    <mergeCell ref="F14:F15"/>
    <mergeCell ref="G14:G15"/>
    <mergeCell ref="C14:C15"/>
    <mergeCell ref="J14:J15"/>
    <mergeCell ref="K14:K15"/>
    <mergeCell ref="H14:H15"/>
    <mergeCell ref="I14:I15"/>
  </mergeCells>
  <pageMargins left="0.43" right="0.5" top="0.44" bottom="1.1000000000000001" header="0.22" footer="0.1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D11" sqref="D11"/>
    </sheetView>
  </sheetViews>
  <sheetFormatPr defaultRowHeight="12.75"/>
  <cols>
    <col min="1" max="1" width="9.140625" style="28"/>
    <col min="2" max="2" width="11.85546875" style="28" customWidth="1"/>
    <col min="3" max="3" width="26.42578125" style="28" customWidth="1"/>
    <col min="4" max="4" width="15.7109375" style="28" customWidth="1"/>
    <col min="5" max="5" width="12.42578125" style="28" customWidth="1"/>
    <col min="6" max="6" width="11.5703125" style="28" customWidth="1"/>
    <col min="7" max="7" width="13" style="28" customWidth="1"/>
    <col min="8" max="16384" width="9.140625" style="28"/>
  </cols>
  <sheetData>
    <row r="1" spans="1:7">
      <c r="A1" s="64"/>
      <c r="B1" s="64"/>
      <c r="C1" s="64"/>
      <c r="D1" s="64"/>
      <c r="E1" s="64"/>
      <c r="F1" s="64"/>
      <c r="G1" s="64"/>
    </row>
    <row r="2" spans="1:7" ht="15.75">
      <c r="A2" s="65" t="s">
        <v>59</v>
      </c>
      <c r="B2" s="65"/>
      <c r="C2" s="124"/>
      <c r="D2" s="64"/>
      <c r="E2" s="64"/>
      <c r="F2" s="64"/>
      <c r="G2" s="64"/>
    </row>
    <row r="3" spans="1:7" ht="16.5">
      <c r="A3" s="67"/>
      <c r="B3" s="125" t="s">
        <v>58</v>
      </c>
      <c r="C3" s="125"/>
      <c r="D3" s="64"/>
      <c r="E3" s="64"/>
      <c r="F3" s="64"/>
      <c r="G3" s="64"/>
    </row>
    <row r="4" spans="1:7">
      <c r="A4" s="64"/>
      <c r="B4" s="64"/>
      <c r="C4" s="64"/>
      <c r="D4" s="64"/>
      <c r="E4" s="64"/>
      <c r="F4" s="64"/>
      <c r="G4" s="64"/>
    </row>
    <row r="5" spans="1:7">
      <c r="A5" s="126" t="s">
        <v>56</v>
      </c>
      <c r="B5" s="126"/>
      <c r="C5" s="126"/>
      <c r="D5" s="126"/>
      <c r="E5" s="126"/>
      <c r="F5" s="126"/>
      <c r="G5" s="126"/>
    </row>
    <row r="6" spans="1:7">
      <c r="A6" s="126"/>
      <c r="B6" s="126"/>
      <c r="C6" s="126"/>
      <c r="D6" s="126"/>
      <c r="E6" s="126"/>
      <c r="F6" s="126"/>
      <c r="G6" s="126"/>
    </row>
    <row r="7" spans="1:7" ht="20.25">
      <c r="A7" s="42"/>
      <c r="B7" s="42"/>
      <c r="C7" s="63" t="s">
        <v>57</v>
      </c>
      <c r="D7" s="63"/>
      <c r="E7" s="63"/>
      <c r="F7" s="42"/>
      <c r="G7" s="42"/>
    </row>
    <row r="8" spans="1:7">
      <c r="A8" s="29"/>
      <c r="B8" s="30"/>
      <c r="F8" s="39"/>
      <c r="G8" s="39"/>
    </row>
    <row r="9" spans="1:7" ht="41.25">
      <c r="A9" s="127" t="s">
        <v>17</v>
      </c>
      <c r="B9" s="127" t="s">
        <v>18</v>
      </c>
      <c r="C9" s="128" t="s">
        <v>27</v>
      </c>
      <c r="D9" s="129" t="s">
        <v>52</v>
      </c>
      <c r="E9" s="130" t="s">
        <v>53</v>
      </c>
      <c r="F9" s="130" t="s">
        <v>54</v>
      </c>
      <c r="G9" s="131" t="s">
        <v>6</v>
      </c>
    </row>
    <row r="10" spans="1:7">
      <c r="A10" s="43">
        <v>1</v>
      </c>
      <c r="B10" s="44"/>
      <c r="C10" s="45"/>
      <c r="D10" s="46">
        <v>0</v>
      </c>
      <c r="E10" s="132">
        <f>ROUND(IF(D10&lt;15001,D10*1.75/100),0)</f>
        <v>0</v>
      </c>
      <c r="F10" s="132">
        <f>ROUND(IF(D10&lt;15001,D10*4.75/100),0)</f>
        <v>0</v>
      </c>
      <c r="G10" s="133">
        <f t="shared" ref="G10:G19" si="0">E10+F10</f>
        <v>0</v>
      </c>
    </row>
    <row r="11" spans="1:7">
      <c r="A11" s="47">
        <v>2</v>
      </c>
      <c r="B11" s="47"/>
      <c r="C11" s="45"/>
      <c r="D11" s="46">
        <v>0</v>
      </c>
      <c r="E11" s="132">
        <f t="shared" ref="E11:E19" si="1">ROUND(IF(D11&lt;15001,D11*1.75/100),0)</f>
        <v>0</v>
      </c>
      <c r="F11" s="132">
        <f t="shared" ref="F11:F19" si="2">ROUND(IF(D11&lt;15001,D11*4.75/100),0)</f>
        <v>0</v>
      </c>
      <c r="G11" s="133">
        <f t="shared" si="0"/>
        <v>0</v>
      </c>
    </row>
    <row r="12" spans="1:7">
      <c r="A12" s="47">
        <v>3</v>
      </c>
      <c r="B12" s="47"/>
      <c r="C12" s="45"/>
      <c r="D12" s="46">
        <v>0</v>
      </c>
      <c r="E12" s="132">
        <f t="shared" si="1"/>
        <v>0</v>
      </c>
      <c r="F12" s="132">
        <f t="shared" si="2"/>
        <v>0</v>
      </c>
      <c r="G12" s="133">
        <f t="shared" si="0"/>
        <v>0</v>
      </c>
    </row>
    <row r="13" spans="1:7">
      <c r="A13" s="47">
        <v>4</v>
      </c>
      <c r="B13" s="47"/>
      <c r="C13" s="45"/>
      <c r="D13" s="46">
        <v>0</v>
      </c>
      <c r="E13" s="132">
        <f t="shared" si="1"/>
        <v>0</v>
      </c>
      <c r="F13" s="132">
        <f t="shared" si="2"/>
        <v>0</v>
      </c>
      <c r="G13" s="133">
        <f t="shared" si="0"/>
        <v>0</v>
      </c>
    </row>
    <row r="14" spans="1:7">
      <c r="A14" s="47">
        <v>5</v>
      </c>
      <c r="B14" s="47"/>
      <c r="C14" s="45"/>
      <c r="D14" s="46">
        <v>0</v>
      </c>
      <c r="E14" s="132">
        <f t="shared" si="1"/>
        <v>0</v>
      </c>
      <c r="F14" s="132">
        <f t="shared" si="2"/>
        <v>0</v>
      </c>
      <c r="G14" s="133">
        <f t="shared" si="0"/>
        <v>0</v>
      </c>
    </row>
    <row r="15" spans="1:7">
      <c r="A15" s="47">
        <v>6</v>
      </c>
      <c r="B15" s="47"/>
      <c r="C15" s="45"/>
      <c r="D15" s="46">
        <v>0</v>
      </c>
      <c r="E15" s="132">
        <f t="shared" si="1"/>
        <v>0</v>
      </c>
      <c r="F15" s="132">
        <f t="shared" si="2"/>
        <v>0</v>
      </c>
      <c r="G15" s="133">
        <f t="shared" si="0"/>
        <v>0</v>
      </c>
    </row>
    <row r="16" spans="1:7">
      <c r="A16" s="47">
        <v>7</v>
      </c>
      <c r="B16" s="47"/>
      <c r="C16" s="45"/>
      <c r="D16" s="46">
        <v>0</v>
      </c>
      <c r="E16" s="132">
        <f t="shared" si="1"/>
        <v>0</v>
      </c>
      <c r="F16" s="132">
        <f t="shared" si="2"/>
        <v>0</v>
      </c>
      <c r="G16" s="133">
        <f t="shared" si="0"/>
        <v>0</v>
      </c>
    </row>
    <row r="17" spans="1:7">
      <c r="A17" s="47">
        <v>8</v>
      </c>
      <c r="B17" s="47"/>
      <c r="C17" s="45"/>
      <c r="D17" s="46">
        <v>0</v>
      </c>
      <c r="E17" s="132">
        <f t="shared" si="1"/>
        <v>0</v>
      </c>
      <c r="F17" s="132">
        <f t="shared" si="2"/>
        <v>0</v>
      </c>
      <c r="G17" s="133">
        <f t="shared" si="0"/>
        <v>0</v>
      </c>
    </row>
    <row r="18" spans="1:7">
      <c r="A18" s="47">
        <v>9</v>
      </c>
      <c r="B18" s="47"/>
      <c r="C18" s="45"/>
      <c r="D18" s="46">
        <v>0</v>
      </c>
      <c r="E18" s="132">
        <f t="shared" si="1"/>
        <v>0</v>
      </c>
      <c r="F18" s="132">
        <f t="shared" si="2"/>
        <v>0</v>
      </c>
      <c r="G18" s="133">
        <f t="shared" si="0"/>
        <v>0</v>
      </c>
    </row>
    <row r="19" spans="1:7">
      <c r="A19" s="47">
        <v>10</v>
      </c>
      <c r="B19" s="47"/>
      <c r="C19" s="45"/>
      <c r="D19" s="46">
        <v>0</v>
      </c>
      <c r="E19" s="132">
        <f t="shared" si="1"/>
        <v>0</v>
      </c>
      <c r="F19" s="132">
        <f t="shared" si="2"/>
        <v>0</v>
      </c>
      <c r="G19" s="133">
        <f t="shared" si="0"/>
        <v>0</v>
      </c>
    </row>
    <row r="20" spans="1:7" ht="18.75">
      <c r="A20" s="120" t="s">
        <v>6</v>
      </c>
      <c r="B20" s="121"/>
      <c r="C20" s="122"/>
      <c r="D20" s="123">
        <f>ROUNDUP(SUM(D10:D19),0)</f>
        <v>0</v>
      </c>
      <c r="E20" s="134">
        <f>ROUNDUP(SUM(E10:E19),0)</f>
        <v>0</v>
      </c>
      <c r="F20" s="134">
        <f>ROUNDUP(SUM(F10:F19),0)</f>
        <v>0</v>
      </c>
      <c r="G20" s="134">
        <f>ROUNDUP(SUM(G10:G19),0)</f>
        <v>0</v>
      </c>
    </row>
    <row r="21" spans="1:7">
      <c r="A21" s="29"/>
      <c r="B21" s="30"/>
      <c r="C21" s="30"/>
      <c r="D21" s="38"/>
      <c r="E21" s="89"/>
      <c r="F21" s="89"/>
      <c r="G21" s="89"/>
    </row>
    <row r="22" spans="1:7">
      <c r="A22" s="29"/>
      <c r="B22" s="30"/>
      <c r="C22" s="30"/>
      <c r="D22" s="38"/>
      <c r="E22" s="39"/>
      <c r="F22" s="39"/>
      <c r="G22" s="39"/>
    </row>
    <row r="23" spans="1:7" ht="15.75">
      <c r="A23" s="71"/>
      <c r="B23" s="90" t="s">
        <v>42</v>
      </c>
      <c r="C23" s="90"/>
      <c r="D23" s="88"/>
      <c r="E23" s="39"/>
      <c r="F23" s="39"/>
      <c r="G23" s="39"/>
    </row>
    <row r="24" spans="1:7">
      <c r="A24" s="71"/>
      <c r="B24" s="72"/>
      <c r="C24" s="72"/>
      <c r="D24" s="88"/>
      <c r="E24" s="39"/>
      <c r="F24" s="39"/>
      <c r="G24" s="39"/>
    </row>
    <row r="25" spans="1:7" ht="18.95" customHeight="1">
      <c r="A25" s="71"/>
      <c r="B25" s="135" t="s">
        <v>43</v>
      </c>
      <c r="C25" s="136"/>
      <c r="D25" s="137" t="s">
        <v>44</v>
      </c>
      <c r="E25" s="39"/>
      <c r="F25" s="39"/>
      <c r="G25" s="39"/>
    </row>
    <row r="26" spans="1:7" ht="18.95" customHeight="1">
      <c r="A26" s="93"/>
      <c r="B26" s="138" t="s">
        <v>19</v>
      </c>
      <c r="C26" s="138"/>
      <c r="D26" s="139">
        <f>-D20</f>
        <v>0</v>
      </c>
      <c r="E26" s="40"/>
      <c r="F26" s="40"/>
      <c r="G26" s="40"/>
    </row>
    <row r="27" spans="1:7" ht="18.95" customHeight="1">
      <c r="A27" s="93"/>
      <c r="B27" s="138" t="s">
        <v>20</v>
      </c>
      <c r="C27" s="138"/>
      <c r="D27" s="139">
        <f>E20</f>
        <v>0</v>
      </c>
      <c r="E27" s="40"/>
      <c r="F27" s="40"/>
      <c r="G27" s="40"/>
    </row>
    <row r="28" spans="1:7" ht="18.95" customHeight="1">
      <c r="A28" s="93"/>
      <c r="B28" s="138" t="s">
        <v>55</v>
      </c>
      <c r="C28" s="138"/>
      <c r="D28" s="139">
        <f>F20</f>
        <v>0</v>
      </c>
      <c r="E28" s="40"/>
      <c r="F28" s="40"/>
      <c r="G28" s="40"/>
    </row>
    <row r="29" spans="1:7" ht="18.95" customHeight="1">
      <c r="A29" s="100"/>
      <c r="B29" s="140"/>
      <c r="C29" s="141" t="s">
        <v>21</v>
      </c>
      <c r="D29" s="142">
        <f>SUM(D27:D28)</f>
        <v>0</v>
      </c>
      <c r="E29" s="41"/>
      <c r="F29" s="41"/>
      <c r="G29" s="41"/>
    </row>
  </sheetData>
  <sheetProtection password="80E2" sheet="1" objects="1" scenarios="1" selectLockedCells="1"/>
  <mergeCells count="8">
    <mergeCell ref="B28:C28"/>
    <mergeCell ref="A20:C20"/>
    <mergeCell ref="B23:C23"/>
    <mergeCell ref="A5:G6"/>
    <mergeCell ref="C7:E7"/>
    <mergeCell ref="B25:C25"/>
    <mergeCell ref="B26:C26"/>
    <mergeCell ref="B27:C27"/>
  </mergeCells>
  <pageMargins left="0.5" right="0.2" top="1.41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PF</vt:lpstr>
      <vt:lpstr>E.P.F</vt:lpstr>
      <vt:lpstr>E.S.I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ESI,EPF,pay roll calculator</dc:title>
  <dc:subject>EPF,ESI,Pay roll calculator</dc:subject>
  <dc:creator>saju</dc:creator>
  <cp:keywords>esi calculator, epf calculator,pay roll calculator</cp:keywords>
  <cp:lastModifiedBy>xp</cp:lastModifiedBy>
  <cp:lastPrinted>2010-08-17T18:31:31Z</cp:lastPrinted>
  <dcterms:created xsi:type="dcterms:W3CDTF">2007-02-23T13:12:26Z</dcterms:created>
  <dcterms:modified xsi:type="dcterms:W3CDTF">2010-08-19T03:09:56Z</dcterms:modified>
  <cp:category>statutory</cp:category>
</cp:coreProperties>
</file>