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45" windowWidth="19935" windowHeight="8130"/>
  </bookViews>
  <sheets>
    <sheet name="Scope of Income" sheetId="2" r:id="rId1"/>
  </sheets>
  <definedNames>
    <definedName name="_xlnm.Print_Area" localSheetId="0">'Scope of Income'!$B$7:$E$28</definedName>
  </definedNames>
  <calcPr calcId="124519"/>
</workbook>
</file>

<file path=xl/calcChain.xml><?xml version="1.0" encoding="utf-8"?>
<calcChain xmlns="http://schemas.openxmlformats.org/spreadsheetml/2006/main">
  <c r="D12" i="2"/>
  <c r="D13"/>
  <c r="D14"/>
  <c r="D22"/>
  <c r="D21"/>
  <c r="D20"/>
  <c r="D19"/>
  <c r="D18"/>
  <c r="D17"/>
  <c r="D16"/>
  <c r="D15"/>
  <c r="D26"/>
  <c r="D27" s="1"/>
  <c r="B22"/>
  <c r="B21" s="1"/>
  <c r="B20" s="1"/>
  <c r="B19" s="1"/>
  <c r="B18" s="1"/>
  <c r="B17" s="1"/>
  <c r="B16" s="1"/>
  <c r="B15" s="1"/>
  <c r="B14" s="1"/>
  <c r="B13" s="1"/>
  <c r="B12" s="1"/>
  <c r="B11" s="1"/>
  <c r="B10" s="1"/>
  <c r="B9" s="1"/>
  <c r="B8" s="1"/>
  <c r="D28" l="1"/>
  <c r="B4" s="1"/>
  <c r="H17" s="1"/>
  <c r="H21" l="1"/>
  <c r="H18"/>
  <c r="H22"/>
  <c r="H19"/>
</calcChain>
</file>

<file path=xl/sharedStrings.xml><?xml version="1.0" encoding="utf-8"?>
<sst xmlns="http://schemas.openxmlformats.org/spreadsheetml/2006/main" count="33" uniqueCount="17">
  <si>
    <t>Type of Income</t>
  </si>
  <si>
    <t>Resident</t>
  </si>
  <si>
    <t>Income received or deemed to be received in India</t>
  </si>
  <si>
    <t>Taxable</t>
  </si>
  <si>
    <t>Income accruing or arising or deemed to accrue or arise in India</t>
  </si>
  <si>
    <t>business controlled or profession set up in India</t>
  </si>
  <si>
    <t>Non-taxable</t>
  </si>
  <si>
    <t>any other source</t>
  </si>
  <si>
    <t>Income accruing or arising outside India from -</t>
  </si>
  <si>
    <t>Year End</t>
  </si>
  <si>
    <t>Number of days in India</t>
  </si>
  <si>
    <t>Computation for the year ended</t>
  </si>
  <si>
    <t>Unlocked cells - can be altered</t>
  </si>
  <si>
    <t>Locked cells - not to be altered</t>
  </si>
  <si>
    <t>Resident &amp; Not Ordinarily Resident</t>
  </si>
  <si>
    <t>Non-Resident</t>
  </si>
  <si>
    <t>This sheet is designed to provide an individual, his/her residential status in India.
Also, on the basis of the judged resiential status, the sheet shall provide the scope of income for the individual which shall be taxable in India.
To use the sheet, one only needs to provide the year for which the computation needs to be done and the number of days of stay in India for the relevant years.</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</si>
</sst>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sz val="9"/>
      <color theme="1"/>
      <name val="Arial"/>
      <family val="2"/>
    </font>
    <font>
      <b/>
      <sz val="11"/>
      <color theme="0"/>
      <name val="Calibri"/>
      <family val="2"/>
      <scheme val="minor"/>
    </font>
    <font>
      <sz val="11"/>
      <color theme="0"/>
      <name val="Calibri"/>
      <family val="2"/>
      <scheme val="minor"/>
    </font>
    <font>
      <sz val="11"/>
      <name val="Calibri"/>
      <family val="2"/>
      <scheme val="minor"/>
    </font>
    <font>
      <sz val="9"/>
      <color theme="0"/>
      <name val="Arial"/>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6"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theme="3" tint="0.39997558519241921"/>
      </left>
      <right/>
      <top style="medium">
        <color theme="3" tint="0.39997558519241921"/>
      </top>
      <bottom/>
      <diagonal/>
    </border>
    <border>
      <left/>
      <right style="medium">
        <color theme="3" tint="0.39997558519241921"/>
      </right>
      <top style="medium">
        <color theme="3" tint="0.39997558519241921"/>
      </top>
      <bottom/>
      <diagonal/>
    </border>
    <border>
      <left style="medium">
        <color theme="3" tint="0.39997558519241921"/>
      </left>
      <right/>
      <top/>
      <bottom/>
      <diagonal/>
    </border>
    <border>
      <left/>
      <right style="medium">
        <color theme="3" tint="0.39997558519241921"/>
      </right>
      <top/>
      <bottom/>
      <diagonal/>
    </border>
    <border>
      <left style="medium">
        <color theme="3" tint="0.39997558519241921"/>
      </left>
      <right/>
      <top/>
      <bottom style="medium">
        <color theme="3" tint="0.39997558519241921"/>
      </bottom>
      <diagonal/>
    </border>
    <border>
      <left/>
      <right style="medium">
        <color theme="3" tint="0.39997558519241921"/>
      </right>
      <top/>
      <bottom style="medium">
        <color theme="3" tint="0.39997558519241921"/>
      </bottom>
      <diagonal/>
    </border>
    <border>
      <left/>
      <right/>
      <top style="medium">
        <color theme="3" tint="0.39997558519241921"/>
      </top>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top style="medium">
        <color theme="3" tint="0.39997558519241921"/>
      </top>
      <bottom/>
      <diagonal/>
    </border>
    <border>
      <left/>
      <right style="medium">
        <color theme="3" tint="-0.249977111117893"/>
      </right>
      <top style="medium">
        <color theme="3" tint="0.39997558519241921"/>
      </top>
      <bottom/>
      <diagonal/>
    </border>
    <border>
      <left style="medium">
        <color theme="3" tint="-0.249977111117893"/>
      </left>
      <right/>
      <top/>
      <bottom style="medium">
        <color theme="3" tint="-0.249977111117893"/>
      </bottom>
      <diagonal/>
    </border>
    <border>
      <left/>
      <right/>
      <top/>
      <bottom style="medium">
        <color theme="3" tint="-0.249977111117893"/>
      </bottom>
      <diagonal/>
    </border>
    <border>
      <left/>
      <right style="medium">
        <color theme="3" tint="-0.249977111117893"/>
      </right>
      <top/>
      <bottom style="medium">
        <color theme="3" tint="-0.249977111117893"/>
      </bottom>
      <diagonal/>
    </border>
  </borders>
  <cellStyleXfs count="1">
    <xf numFmtId="0" fontId="0" fillId="0" borderId="0"/>
  </cellStyleXfs>
  <cellXfs count="48">
    <xf numFmtId="0" fontId="0" fillId="0" borderId="0" xfId="0"/>
    <xf numFmtId="0" fontId="0" fillId="2" borderId="0" xfId="0" applyFill="1"/>
    <xf numFmtId="0" fontId="1" fillId="2" borderId="1" xfId="0" applyFont="1" applyFill="1" applyBorder="1"/>
    <xf numFmtId="0" fontId="1" fillId="2" borderId="1" xfId="0" applyFont="1" applyFill="1" applyBorder="1" applyAlignment="1">
      <alignment horizontal="center"/>
    </xf>
    <xf numFmtId="0" fontId="2" fillId="2" borderId="2" xfId="0" applyFont="1" applyFill="1" applyBorder="1"/>
    <xf numFmtId="0" fontId="2" fillId="2" borderId="4" xfId="0" applyFont="1" applyFill="1" applyBorder="1"/>
    <xf numFmtId="0" fontId="2" fillId="2" borderId="4" xfId="0" applyFont="1" applyFill="1" applyBorder="1" applyAlignment="1">
      <alignment horizontal="left" indent="2"/>
    </xf>
    <xf numFmtId="0" fontId="2" fillId="2" borderId="3" xfId="0" applyFont="1" applyFill="1" applyBorder="1" applyAlignment="1">
      <alignment horizontal="left" indent="2"/>
    </xf>
    <xf numFmtId="0" fontId="0" fillId="2" borderId="0" xfId="0" applyFill="1" applyBorder="1"/>
    <xf numFmtId="0" fontId="0" fillId="3" borderId="0" xfId="0" applyFill="1" applyBorder="1"/>
    <xf numFmtId="0" fontId="1" fillId="4" borderId="0" xfId="0" applyFont="1" applyFill="1" applyBorder="1"/>
    <xf numFmtId="0" fontId="4" fillId="2" borderId="0" xfId="0" applyFont="1" applyFill="1" applyBorder="1"/>
    <xf numFmtId="0" fontId="0" fillId="3" borderId="0" xfId="0" applyFill="1" applyBorder="1" applyProtection="1">
      <protection locked="0"/>
    </xf>
    <xf numFmtId="0" fontId="2" fillId="2" borderId="5" xfId="0" applyFont="1" applyFill="1" applyBorder="1" applyAlignment="1">
      <alignment horizontal="left" indent="1"/>
    </xf>
    <xf numFmtId="0" fontId="2" fillId="2" borderId="6" xfId="0" applyFont="1" applyFill="1" applyBorder="1" applyAlignment="1">
      <alignment horizontal="left" indent="1"/>
    </xf>
    <xf numFmtId="0" fontId="2" fillId="2" borderId="7" xfId="0" applyFont="1" applyFill="1" applyBorder="1" applyAlignment="1">
      <alignment horizontal="left" indent="1"/>
    </xf>
    <xf numFmtId="0" fontId="0" fillId="5" borderId="0" xfId="0" applyFill="1" applyBorder="1"/>
    <xf numFmtId="0" fontId="1" fillId="4" borderId="14" xfId="0" applyFont="1" applyFill="1" applyBorder="1"/>
    <xf numFmtId="0" fontId="0" fillId="2" borderId="14" xfId="0" applyFill="1" applyBorder="1"/>
    <xf numFmtId="0" fontId="1" fillId="4" borderId="15" xfId="0" applyFont="1" applyFill="1" applyBorder="1"/>
    <xf numFmtId="0" fontId="0" fillId="4" borderId="16" xfId="0" applyFill="1" applyBorder="1"/>
    <xf numFmtId="15" fontId="1" fillId="3" borderId="16" xfId="0" applyNumberFormat="1" applyFont="1" applyFill="1" applyBorder="1" applyProtection="1">
      <protection locked="0"/>
    </xf>
    <xf numFmtId="0" fontId="0" fillId="2" borderId="17" xfId="0" applyFill="1" applyBorder="1"/>
    <xf numFmtId="0" fontId="1" fillId="2" borderId="18" xfId="0" applyFont="1" applyFill="1" applyBorder="1"/>
    <xf numFmtId="0" fontId="0" fillId="2" borderId="19" xfId="0" applyFill="1" applyBorder="1"/>
    <xf numFmtId="0" fontId="0" fillId="5" borderId="18" xfId="0" applyFill="1" applyBorder="1"/>
    <xf numFmtId="0" fontId="0" fillId="2" borderId="18" xfId="0" applyFill="1" applyBorder="1"/>
    <xf numFmtId="0" fontId="1" fillId="4" borderId="20" xfId="0" applyFont="1" applyFill="1" applyBorder="1" applyAlignment="1">
      <alignment horizontal="center"/>
    </xf>
    <xf numFmtId="0" fontId="0" fillId="2" borderId="21" xfId="0" applyFill="1" applyBorder="1"/>
    <xf numFmtId="15" fontId="0" fillId="4" borderId="18" xfId="0" applyNumberFormat="1" applyFill="1" applyBorder="1"/>
    <xf numFmtId="0" fontId="5" fillId="2" borderId="18" xfId="0" applyFont="1" applyFill="1" applyBorder="1"/>
    <xf numFmtId="0" fontId="0" fillId="3" borderId="18" xfId="0" applyFill="1" applyBorder="1"/>
    <xf numFmtId="0" fontId="0" fillId="4" borderId="18" xfId="0" applyFont="1" applyFill="1" applyBorder="1"/>
    <xf numFmtId="0" fontId="0" fillId="2" borderId="22" xfId="0" applyFill="1" applyBorder="1"/>
    <xf numFmtId="0" fontId="0" fillId="2" borderId="23" xfId="0" applyFill="1" applyBorder="1"/>
    <xf numFmtId="0" fontId="4" fillId="2" borderId="23" xfId="0" applyFont="1" applyFill="1" applyBorder="1"/>
    <xf numFmtId="0" fontId="0" fillId="2" borderId="24" xfId="0" applyFill="1" applyBorder="1"/>
    <xf numFmtId="0" fontId="3" fillId="2" borderId="0" xfId="0" applyFont="1" applyFill="1" applyBorder="1" applyAlignment="1">
      <alignment horizontal="center"/>
    </xf>
    <xf numFmtId="0" fontId="6" fillId="2" borderId="0" xfId="0" applyFont="1" applyFill="1" applyBorder="1"/>
    <xf numFmtId="0" fontId="3" fillId="2" borderId="0" xfId="0" applyFont="1" applyFill="1" applyBorder="1"/>
    <xf numFmtId="0" fontId="6" fillId="2" borderId="0" xfId="0" applyFont="1" applyFill="1" applyBorder="1" applyAlignment="1">
      <alignment horizontal="left" indent="2"/>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15" fontId="1" fillId="2" borderId="0" xfId="0" applyNumberFormat="1" applyFont="1" applyFill="1" applyBorder="1" applyProtection="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9"/>
  <sheetViews>
    <sheetView tabSelected="1" workbookViewId="0">
      <selection activeCell="C12" sqref="C12"/>
    </sheetView>
  </sheetViews>
  <sheetFormatPr defaultRowHeight="15"/>
  <cols>
    <col min="1" max="1" width="2.5703125" style="1" customWidth="1"/>
    <col min="2" max="2" width="11.28515625" style="1" bestFit="1" customWidth="1"/>
    <col min="3" max="3" width="22.5703125" style="1" bestFit="1" customWidth="1"/>
    <col min="4" max="4" width="13.42578125" style="1" bestFit="1" customWidth="1"/>
    <col min="5" max="5" width="4.5703125" style="1" customWidth="1"/>
    <col min="6" max="6" width="9.140625" style="1"/>
    <col min="7" max="7" width="52.42578125" style="1" bestFit="1" customWidth="1"/>
    <col min="8" max="8" width="32.85546875" style="1" bestFit="1" customWidth="1"/>
    <col min="9" max="16384" width="9.140625" style="1"/>
  </cols>
  <sheetData>
    <row r="1" spans="2:8" ht="15.75" thickBot="1"/>
    <row r="2" spans="2:8">
      <c r="B2" s="19" t="s">
        <v>11</v>
      </c>
      <c r="C2" s="20"/>
      <c r="D2" s="21">
        <v>40268</v>
      </c>
      <c r="E2" s="22"/>
    </row>
    <row r="3" spans="2:8" ht="15.75" thickBot="1">
      <c r="B3" s="23"/>
      <c r="C3" s="8"/>
      <c r="D3" s="47"/>
      <c r="E3" s="24"/>
    </row>
    <row r="4" spans="2:8">
      <c r="B4" s="25" t="str">
        <f>IF(AND(D28="RONR",D27="RONR"),"Resident &amp; Not Ordinarily Resident",D26)</f>
        <v>Non-Resident</v>
      </c>
      <c r="C4" s="16"/>
      <c r="D4" s="47"/>
      <c r="E4" s="24"/>
      <c r="G4" s="41" t="s">
        <v>16</v>
      </c>
      <c r="H4" s="42"/>
    </row>
    <row r="5" spans="2:8" ht="9.75" customHeight="1">
      <c r="B5" s="26"/>
      <c r="C5" s="8"/>
      <c r="D5" s="8"/>
      <c r="E5" s="24"/>
      <c r="G5" s="43"/>
      <c r="H5" s="44"/>
    </row>
    <row r="6" spans="2:8" ht="9.75" customHeight="1" thickBot="1">
      <c r="B6" s="26"/>
      <c r="C6" s="8"/>
      <c r="D6" s="8"/>
      <c r="E6" s="24"/>
      <c r="G6" s="43"/>
      <c r="H6" s="44"/>
    </row>
    <row r="7" spans="2:8">
      <c r="B7" s="27" t="s">
        <v>9</v>
      </c>
      <c r="C7" s="17" t="s">
        <v>10</v>
      </c>
      <c r="D7" s="18"/>
      <c r="E7" s="28"/>
      <c r="G7" s="43"/>
      <c r="H7" s="44"/>
    </row>
    <row r="8" spans="2:8">
      <c r="B8" s="29">
        <f t="shared" ref="B8:B21" si="0">EOMONTH(B9,-12)</f>
        <v>35155</v>
      </c>
      <c r="C8" s="12">
        <v>0</v>
      </c>
      <c r="D8" s="8"/>
      <c r="E8" s="24"/>
      <c r="G8" s="43"/>
      <c r="H8" s="44"/>
    </row>
    <row r="9" spans="2:8">
      <c r="B9" s="29">
        <f t="shared" si="0"/>
        <v>35520</v>
      </c>
      <c r="C9" s="12">
        <v>0</v>
      </c>
      <c r="D9" s="8"/>
      <c r="E9" s="24"/>
      <c r="G9" s="43"/>
      <c r="H9" s="44"/>
    </row>
    <row r="10" spans="2:8">
      <c r="B10" s="29">
        <f t="shared" si="0"/>
        <v>35885</v>
      </c>
      <c r="C10" s="12">
        <v>0</v>
      </c>
      <c r="D10" s="8"/>
      <c r="E10" s="24"/>
      <c r="G10" s="43"/>
      <c r="H10" s="44"/>
    </row>
    <row r="11" spans="2:8" ht="15.75" thickBot="1">
      <c r="B11" s="29">
        <f t="shared" si="0"/>
        <v>36250</v>
      </c>
      <c r="C11" s="12">
        <v>0</v>
      </c>
      <c r="D11" s="8"/>
      <c r="E11" s="24"/>
      <c r="G11" s="45"/>
      <c r="H11" s="46"/>
    </row>
    <row r="12" spans="2:8">
      <c r="B12" s="29">
        <f t="shared" si="0"/>
        <v>36616</v>
      </c>
      <c r="C12" s="12">
        <v>0</v>
      </c>
      <c r="D12" s="11" t="str">
        <f t="shared" ref="D12:D22" si="1">IF(OR(C12&gt;181,AND(C12&gt;59,SUM(C8:C11)&gt;364)),"Resident","Non-Resident")</f>
        <v>Non-Resident</v>
      </c>
      <c r="E12" s="24"/>
    </row>
    <row r="13" spans="2:8">
      <c r="B13" s="29">
        <f t="shared" si="0"/>
        <v>36981</v>
      </c>
      <c r="C13" s="12">
        <v>0</v>
      </c>
      <c r="D13" s="11" t="str">
        <f t="shared" si="1"/>
        <v>Non-Resident</v>
      </c>
      <c r="E13" s="24"/>
    </row>
    <row r="14" spans="2:8">
      <c r="B14" s="29">
        <f t="shared" si="0"/>
        <v>37346</v>
      </c>
      <c r="C14" s="12">
        <v>0</v>
      </c>
      <c r="D14" s="11" t="str">
        <f t="shared" si="1"/>
        <v>Non-Resident</v>
      </c>
      <c r="E14" s="24"/>
    </row>
    <row r="15" spans="2:8">
      <c r="B15" s="29">
        <f t="shared" si="0"/>
        <v>37711</v>
      </c>
      <c r="C15" s="12">
        <v>0</v>
      </c>
      <c r="D15" s="11" t="str">
        <f t="shared" si="1"/>
        <v>Non-Resident</v>
      </c>
      <c r="E15" s="24"/>
    </row>
    <row r="16" spans="2:8">
      <c r="B16" s="29">
        <f t="shared" si="0"/>
        <v>38077</v>
      </c>
      <c r="C16" s="12">
        <v>0</v>
      </c>
      <c r="D16" s="11" t="str">
        <f t="shared" si="1"/>
        <v>Non-Resident</v>
      </c>
      <c r="E16" s="24"/>
    </row>
    <row r="17" spans="1:10">
      <c r="B17" s="29">
        <f t="shared" si="0"/>
        <v>38442</v>
      </c>
      <c r="C17" s="12">
        <v>0</v>
      </c>
      <c r="D17" s="11" t="str">
        <f t="shared" si="1"/>
        <v>Non-Resident</v>
      </c>
      <c r="E17" s="24"/>
      <c r="G17" s="2" t="s">
        <v>0</v>
      </c>
      <c r="H17" s="3" t="str">
        <f>B4</f>
        <v>Non-Resident</v>
      </c>
    </row>
    <row r="18" spans="1:10">
      <c r="B18" s="29">
        <f t="shared" si="0"/>
        <v>38807</v>
      </c>
      <c r="C18" s="12">
        <v>0</v>
      </c>
      <c r="D18" s="11" t="str">
        <f t="shared" si="1"/>
        <v>Non-Resident</v>
      </c>
      <c r="E18" s="24"/>
      <c r="G18" s="4" t="s">
        <v>2</v>
      </c>
      <c r="H18" s="13" t="str">
        <f>VLOOKUP(G18,'Scope of Income'!$G$24:$J$29,MATCH($H$17,'Scope of Income'!$H$24:$J$24,0)+1,0)</f>
        <v>Taxable</v>
      </c>
    </row>
    <row r="19" spans="1:10">
      <c r="B19" s="29">
        <f t="shared" si="0"/>
        <v>39172</v>
      </c>
      <c r="C19" s="12">
        <v>0</v>
      </c>
      <c r="D19" s="11" t="str">
        <f t="shared" si="1"/>
        <v>Non-Resident</v>
      </c>
      <c r="E19" s="24"/>
      <c r="G19" s="5" t="s">
        <v>4</v>
      </c>
      <c r="H19" s="14" t="str">
        <f>VLOOKUP(G19,'Scope of Income'!$G$24:$J$29,MATCH($H$17,'Scope of Income'!$H$24:$J$24,0)+1,0)</f>
        <v>Taxable</v>
      </c>
    </row>
    <row r="20" spans="1:10">
      <c r="B20" s="29">
        <f t="shared" si="0"/>
        <v>39538</v>
      </c>
      <c r="C20" s="12">
        <v>0</v>
      </c>
      <c r="D20" s="11" t="str">
        <f t="shared" si="1"/>
        <v>Non-Resident</v>
      </c>
      <c r="E20" s="24"/>
      <c r="G20" s="5" t="s">
        <v>8</v>
      </c>
      <c r="H20" s="14"/>
    </row>
    <row r="21" spans="1:10">
      <c r="B21" s="29">
        <f t="shared" si="0"/>
        <v>39903</v>
      </c>
      <c r="C21" s="12">
        <v>0</v>
      </c>
      <c r="D21" s="11" t="str">
        <f t="shared" si="1"/>
        <v>Non-Resident</v>
      </c>
      <c r="E21" s="24"/>
      <c r="G21" s="6" t="s">
        <v>5</v>
      </c>
      <c r="H21" s="14" t="str">
        <f>VLOOKUP(G21,'Scope of Income'!$G$24:$J$29,MATCH($H$17,'Scope of Income'!$H$24:$J$24,0)+1,0)</f>
        <v>Non-taxable</v>
      </c>
    </row>
    <row r="22" spans="1:10">
      <c r="B22" s="29">
        <f>D2</f>
        <v>40268</v>
      </c>
      <c r="C22" s="12">
        <v>0</v>
      </c>
      <c r="D22" s="11" t="str">
        <f t="shared" si="1"/>
        <v>Non-Resident</v>
      </c>
      <c r="E22" s="24"/>
      <c r="G22" s="7" t="s">
        <v>7</v>
      </c>
      <c r="H22" s="15" t="str">
        <f>VLOOKUP(G22,'Scope of Income'!$G$24:$J$29,MATCH($H$17,'Scope of Income'!$H$24:$J$24,0)+1,0)</f>
        <v>Non-taxable</v>
      </c>
    </row>
    <row r="23" spans="1:10">
      <c r="A23" s="8"/>
      <c r="B23" s="30"/>
      <c r="C23" s="8"/>
      <c r="D23" s="8"/>
      <c r="E23" s="24"/>
    </row>
    <row r="24" spans="1:10">
      <c r="B24" s="26"/>
      <c r="C24" s="8"/>
      <c r="D24" s="8"/>
      <c r="E24" s="24"/>
      <c r="G24" s="39" t="s">
        <v>0</v>
      </c>
      <c r="H24" s="37" t="s">
        <v>1</v>
      </c>
      <c r="I24" s="37" t="s">
        <v>14</v>
      </c>
      <c r="J24" s="37" t="s">
        <v>15</v>
      </c>
    </row>
    <row r="25" spans="1:10">
      <c r="B25" s="31" t="s">
        <v>12</v>
      </c>
      <c r="C25" s="9"/>
      <c r="D25" s="8"/>
      <c r="E25" s="24"/>
      <c r="G25" s="38" t="s">
        <v>2</v>
      </c>
      <c r="H25" s="38" t="s">
        <v>3</v>
      </c>
      <c r="I25" s="38" t="s">
        <v>3</v>
      </c>
      <c r="J25" s="38" t="s">
        <v>3</v>
      </c>
    </row>
    <row r="26" spans="1:10">
      <c r="B26" s="32" t="s">
        <v>13</v>
      </c>
      <c r="C26" s="10"/>
      <c r="D26" s="11" t="str">
        <f>IF(OR(C22&gt;181,AND(C22&gt;59,SUM(C18:C21)&gt;364)),"Resident","Non-Resident")</f>
        <v>Non-Resident</v>
      </c>
      <c r="E26" s="24"/>
      <c r="G26" s="38" t="s">
        <v>4</v>
      </c>
      <c r="H26" s="38" t="s">
        <v>3</v>
      </c>
      <c r="I26" s="38" t="s">
        <v>3</v>
      </c>
      <c r="J26" s="38" t="s">
        <v>3</v>
      </c>
    </row>
    <row r="27" spans="1:10">
      <c r="B27" s="26"/>
      <c r="C27" s="8"/>
      <c r="D27" s="11" t="str">
        <f>IF(D26="resident",IF(SUM(C15:C21)&lt;729,"RONR",""),"")</f>
        <v/>
      </c>
      <c r="E27" s="24"/>
      <c r="G27" s="38" t="s">
        <v>8</v>
      </c>
      <c r="H27" s="38"/>
      <c r="I27" s="38"/>
      <c r="J27" s="38"/>
    </row>
    <row r="28" spans="1:10" ht="15.75" thickBot="1">
      <c r="B28" s="33"/>
      <c r="C28" s="34"/>
      <c r="D28" s="35" t="str">
        <f>IF(AND(COUNTIF(D12:D21,"Non-Resident")&gt;8,D26="Resident"),"RONR","")</f>
        <v/>
      </c>
      <c r="E28" s="36"/>
      <c r="G28" s="40" t="s">
        <v>5</v>
      </c>
      <c r="H28" s="38" t="s">
        <v>3</v>
      </c>
      <c r="I28" s="38" t="s">
        <v>3</v>
      </c>
      <c r="J28" s="38" t="s">
        <v>6</v>
      </c>
    </row>
    <row r="29" spans="1:10">
      <c r="G29" s="40" t="s">
        <v>7</v>
      </c>
      <c r="H29" s="38" t="s">
        <v>3</v>
      </c>
      <c r="I29" s="38" t="s">
        <v>6</v>
      </c>
      <c r="J29" s="38" t="s">
        <v>6</v>
      </c>
    </row>
  </sheetData>
  <sheetProtection password="DFA9" sheet="1" objects="1" scenarios="1" selectLockedCells="1"/>
  <mergeCells count="1">
    <mergeCell ref="G4:H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Scope of Income</vt:lpstr>
      <vt:lpstr>'Scope of Income'!Print_Area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2010-06-27T03:00:00Z</dcterms:modified>
</cp:coreProperties>
</file>