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60" windowWidth="8535" windowHeight="8415" activeTab="1"/>
  </bookViews>
  <sheets>
    <sheet name="Provision" sheetId="1" r:id="rId1"/>
    <sheet name="Input" sheetId="2" r:id="rId2"/>
    <sheet name="Output" sheetId="3" r:id="rId3"/>
  </sheets>
  <calcPr calcId="124519"/>
</workbook>
</file>

<file path=xl/calcChain.xml><?xml version="1.0" encoding="utf-8"?>
<calcChain xmlns="http://schemas.openxmlformats.org/spreadsheetml/2006/main">
  <c r="D30" i="2"/>
  <c r="D29"/>
  <c r="D28"/>
  <c r="D22"/>
  <c r="D23"/>
  <c r="D21"/>
  <c r="A1" i="3"/>
  <c r="M4"/>
  <c r="K4"/>
  <c r="J4"/>
  <c r="H4"/>
  <c r="G4"/>
  <c r="E4"/>
  <c r="D4"/>
  <c r="D20" s="1"/>
  <c r="B4"/>
  <c r="B20" s="1"/>
  <c r="K10"/>
  <c r="E10"/>
  <c r="H10"/>
  <c r="B10"/>
  <c r="K6"/>
  <c r="K5"/>
  <c r="K8" s="1"/>
  <c r="B6"/>
  <c r="H5"/>
  <c r="H7" s="1"/>
  <c r="H9" s="1"/>
  <c r="E5"/>
  <c r="E7" s="1"/>
  <c r="B5"/>
  <c r="L4"/>
  <c r="I4"/>
  <c r="F4"/>
  <c r="C4"/>
  <c r="C20" s="1"/>
  <c r="H11" l="1"/>
  <c r="H13" s="1"/>
  <c r="B7"/>
  <c r="B9" s="1"/>
  <c r="B11" s="1"/>
  <c r="K7"/>
  <c r="K9" s="1"/>
  <c r="K11" s="1"/>
  <c r="K12" s="1"/>
  <c r="H12"/>
  <c r="H14" s="1"/>
  <c r="E8"/>
  <c r="E9" s="1"/>
  <c r="E11" s="1"/>
  <c r="H15" l="1"/>
  <c r="H16"/>
  <c r="K13"/>
  <c r="K14" s="1"/>
  <c r="E13"/>
  <c r="E12"/>
  <c r="B13"/>
  <c r="B12"/>
  <c r="K15" l="1"/>
  <c r="K16"/>
  <c r="K19" s="1"/>
  <c r="B14"/>
  <c r="E14"/>
  <c r="B15" l="1"/>
  <c r="B16"/>
  <c r="E15"/>
  <c r="E16"/>
  <c r="K18" l="1"/>
  <c r="K20" s="1"/>
  <c r="K21" s="1"/>
</calcChain>
</file>

<file path=xl/sharedStrings.xml><?xml version="1.0" encoding="utf-8"?>
<sst xmlns="http://schemas.openxmlformats.org/spreadsheetml/2006/main" count="64" uniqueCount="49">
  <si>
    <t xml:space="preserve">Relief U/S 89 </t>
  </si>
  <si>
    <t xml:space="preserve">If any individual rececives any protion of his salary in arrear or in advance or receives profit in lieu of </t>
  </si>
  <si>
    <t>salary, he can claim relief in terms of section 89 read with rule 21A as under:</t>
  </si>
  <si>
    <t>Name of the Assessee:</t>
  </si>
  <si>
    <t>Mr. X</t>
  </si>
  <si>
    <t>The relief on salary received in arrear or in advance (hereinafter to be referred as additional salary)</t>
  </si>
  <si>
    <t>is computed in the manner laid down in rule 21A(2) as under:</t>
  </si>
  <si>
    <t>1.Calculate the tax payable on the total income , including the additional salary , of the relevant previous</t>
  </si>
  <si>
    <t>Arrear Salary:</t>
  </si>
  <si>
    <t>-</t>
  </si>
  <si>
    <t>Arrear Salary received in the Year:</t>
  </si>
  <si>
    <t>Arrear Salary belong to Financial Year :</t>
  </si>
  <si>
    <t>Basic Salary in the year of receiving arrear bonus:</t>
  </si>
  <si>
    <t>Basic Salary in the year when additional salary accrued:</t>
  </si>
  <si>
    <t>Computation on Receipt Basis</t>
  </si>
  <si>
    <t>Computation on Accrual Basis</t>
  </si>
  <si>
    <t>2.Calculate the tax payable on the total income , excluding the additional salary , of the relevant previous</t>
  </si>
  <si>
    <t>Salary</t>
  </si>
  <si>
    <t>3.Find out the difference between the tax at (1) &amp; (2).</t>
  </si>
  <si>
    <t>year in which the additional salary is received.</t>
  </si>
  <si>
    <t>year in which the same is received.</t>
  </si>
  <si>
    <t xml:space="preserve">4.Calculate the tax payable on the total income , including the additional salary , in the previous year to </t>
  </si>
  <si>
    <t>which such salary relates.</t>
  </si>
  <si>
    <t xml:space="preserve">5.Calculate the tax payable on the total income , excluding the additional salary , in the previous year to </t>
  </si>
  <si>
    <t>Arrear of salary</t>
  </si>
  <si>
    <t>Gross Salary</t>
  </si>
  <si>
    <t>Less: Standard Deduction u/s 16(i)</t>
  </si>
  <si>
    <t>Gross Total Income</t>
  </si>
  <si>
    <t>Less: Any Deduction</t>
  </si>
  <si>
    <t>Deduction ( if any) in the year of Receiving arrear bonus:</t>
  </si>
  <si>
    <t>Deduction ( if any) in the year when additional bonus accrued:</t>
  </si>
  <si>
    <t>Net Income</t>
  </si>
  <si>
    <t>Tax thereon</t>
  </si>
  <si>
    <t>Assessment Year</t>
  </si>
  <si>
    <t>Tax Slab in the year of receiving arrear bonus:</t>
  </si>
  <si>
    <t>Net Income Range</t>
  </si>
  <si>
    <t xml:space="preserve">Income Tax Rate </t>
  </si>
  <si>
    <t>Tax Slab in the year when additional bonus accrued:</t>
  </si>
  <si>
    <t>Tax Liability of the two A.Y on receipt basis</t>
  </si>
  <si>
    <t>Tax Liability of the two A.Y on accrual basis</t>
  </si>
  <si>
    <t>Tax relief for the Assessment Year</t>
  </si>
  <si>
    <t>Tax Payable for the Assessment Year</t>
  </si>
  <si>
    <t>Add: Surcharge</t>
  </si>
  <si>
    <t>Tax &amp; Surcharge</t>
  </si>
  <si>
    <t>Add: Cess @3%</t>
  </si>
  <si>
    <t>Tax Liability</t>
  </si>
  <si>
    <t>Click here for Calculation</t>
  </si>
  <si>
    <t>THIS INDICATE INPUT FIELD AND ARE MANDATORY</t>
  </si>
  <si>
    <t>CLICK TO VIEW OUTPUT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</si>
</sst>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&quot;Rs.&quot;\ #,##0.00"/>
    <numFmt numFmtId="165" formatCode="_ * #,##0.000_ ;_ * \-#,##0.000_ ;_ * &quot;-&quot;??_ ;_ @_ "/>
    <numFmt numFmtId="166" formatCode="_ * #,##0.000_ ;_ * \-#,##0.000_ ;_ * &quot;-&quot;???_ ;_ @_ "/>
    <numFmt numFmtId="167" formatCode="&quot;Rs.&quot;\ #,##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Verdana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24"/>
      <color theme="10"/>
      <name val="Calibri"/>
      <family val="2"/>
    </font>
    <font>
      <u/>
      <sz val="18"/>
      <color theme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3" borderId="13" applyNumberFormat="0" applyAlignment="0" applyProtection="0"/>
    <xf numFmtId="0" fontId="2" fillId="0" borderId="14" applyNumberFormat="0" applyFill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0" fillId="2" borderId="2" xfId="0" applyFill="1" applyBorder="1"/>
    <xf numFmtId="0" fontId="0" fillId="2" borderId="1" xfId="0" applyFill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2" fillId="0" borderId="0" xfId="0" applyFont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2" borderId="1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43" fontId="0" fillId="0" borderId="12" xfId="1" applyFont="1" applyBorder="1" applyAlignment="1">
      <alignment horizontal="right"/>
    </xf>
    <xf numFmtId="43" fontId="0" fillId="0" borderId="11" xfId="1" applyFont="1" applyBorder="1" applyAlignment="1">
      <alignment horizontal="right"/>
    </xf>
    <xf numFmtId="43" fontId="0" fillId="0" borderId="6" xfId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43" fontId="0" fillId="0" borderId="0" xfId="1" applyFont="1" applyBorder="1" applyAlignment="1">
      <alignment horizontal="right"/>
    </xf>
    <xf numFmtId="43" fontId="0" fillId="0" borderId="4" xfId="1" applyFont="1" applyBorder="1" applyAlignment="1">
      <alignment horizontal="right"/>
    </xf>
    <xf numFmtId="43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0" xfId="0" applyNumberFormat="1" applyBorder="1" applyAlignment="1">
      <alignment horizontal="center"/>
    </xf>
    <xf numFmtId="165" fontId="0" fillId="0" borderId="6" xfId="1" applyNumberFormat="1" applyFont="1" applyBorder="1" applyAlignment="1">
      <alignment horizontal="right"/>
    </xf>
    <xf numFmtId="165" fontId="0" fillId="0" borderId="5" xfId="1" applyNumberFormat="1" applyFont="1" applyBorder="1" applyAlignment="1">
      <alignment horizontal="right"/>
    </xf>
    <xf numFmtId="166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3" borderId="13" xfId="3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0" xfId="2" applyFont="1" applyAlignment="1">
      <alignment horizontal="center"/>
    </xf>
    <xf numFmtId="0" fontId="0" fillId="0" borderId="0" xfId="0" applyAlignment="1"/>
    <xf numFmtId="0" fontId="0" fillId="2" borderId="15" xfId="0" applyFill="1" applyBorder="1" applyAlignment="1"/>
    <xf numFmtId="9" fontId="0" fillId="2" borderId="1" xfId="2" applyFont="1" applyFill="1" applyBorder="1" applyAlignment="1">
      <alignment horizontal="center"/>
    </xf>
    <xf numFmtId="9" fontId="0" fillId="2" borderId="3" xfId="2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/>
    <xf numFmtId="0" fontId="0" fillId="0" borderId="4" xfId="0" applyBorder="1" applyAlignment="1"/>
    <xf numFmtId="0" fontId="0" fillId="0" borderId="16" xfId="0" applyBorder="1" applyAlignment="1"/>
    <xf numFmtId="43" fontId="0" fillId="0" borderId="12" xfId="1" applyFont="1" applyBorder="1" applyAlignment="1">
      <alignment horizontal="center"/>
    </xf>
    <xf numFmtId="43" fontId="0" fillId="0" borderId="11" xfId="1" applyFont="1" applyBorder="1" applyAlignment="1">
      <alignment horizontal="center"/>
    </xf>
    <xf numFmtId="43" fontId="0" fillId="0" borderId="6" xfId="1" applyFont="1" applyBorder="1" applyAlignment="1">
      <alignment horizontal="center"/>
    </xf>
    <xf numFmtId="43" fontId="0" fillId="0" borderId="5" xfId="1" applyFont="1" applyBorder="1" applyAlignment="1">
      <alignment horizontal="center"/>
    </xf>
    <xf numFmtId="0" fontId="2" fillId="0" borderId="0" xfId="0" applyFont="1"/>
    <xf numFmtId="0" fontId="7" fillId="0" borderId="0" xfId="0" applyFont="1" applyFill="1" applyBorder="1"/>
    <xf numFmtId="0" fontId="0" fillId="4" borderId="12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167" fontId="0" fillId="0" borderId="16" xfId="0" applyNumberFormat="1" applyBorder="1" applyAlignment="1">
      <alignment horizontal="right"/>
    </xf>
    <xf numFmtId="167" fontId="0" fillId="0" borderId="0" xfId="0" applyNumberFormat="1" applyBorder="1" applyAlignment="1">
      <alignment horizontal="right"/>
    </xf>
    <xf numFmtId="167" fontId="0" fillId="0" borderId="4" xfId="0" applyNumberFormat="1" applyBorder="1" applyAlignment="1">
      <alignment horizontal="right"/>
    </xf>
    <xf numFmtId="167" fontId="2" fillId="0" borderId="14" xfId="4" applyNumberFormat="1" applyAlignment="1">
      <alignment horizontal="right"/>
    </xf>
    <xf numFmtId="0" fontId="9" fillId="0" borderId="0" xfId="5" applyFont="1" applyAlignment="1" applyProtection="1">
      <alignment horizontal="center"/>
    </xf>
    <xf numFmtId="0" fontId="6" fillId="2" borderId="17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 wrapText="1"/>
    </xf>
    <xf numFmtId="0" fontId="10" fillId="0" borderId="0" xfId="5" applyFont="1" applyAlignment="1" applyProtection="1">
      <alignment horizontal="center"/>
    </xf>
  </cellXfs>
  <cellStyles count="6">
    <cellStyle name="Check Cell" xfId="3" builtinId="23"/>
    <cellStyle name="Comma" xfId="1" builtinId="3"/>
    <cellStyle name="Hyperlink" xfId="5" builtinId="8"/>
    <cellStyle name="Normal" xfId="0" builtinId="0"/>
    <cellStyle name="Percent" xfId="2" builtinId="5"/>
    <cellStyle name="Total" xfId="4" builtin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J23"/>
  <sheetViews>
    <sheetView workbookViewId="0">
      <selection activeCell="A23" sqref="A23:E23"/>
    </sheetView>
  </sheetViews>
  <sheetFormatPr defaultRowHeight="15"/>
  <sheetData>
    <row r="1" spans="1:10" ht="19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3" spans="1:10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</row>
    <row r="6" spans="1:10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>
      <c r="A7" t="s">
        <v>6</v>
      </c>
    </row>
    <row r="9" spans="1:10">
      <c r="A9" t="s">
        <v>7</v>
      </c>
    </row>
    <row r="10" spans="1:10">
      <c r="A10" t="s">
        <v>20</v>
      </c>
    </row>
    <row r="12" spans="1:10">
      <c r="A12" t="s">
        <v>16</v>
      </c>
    </row>
    <row r="13" spans="1:10">
      <c r="A13" t="s">
        <v>19</v>
      </c>
    </row>
    <row r="15" spans="1:10">
      <c r="A15" t="s">
        <v>18</v>
      </c>
    </row>
    <row r="17" spans="1:5">
      <c r="A17" t="s">
        <v>21</v>
      </c>
    </row>
    <row r="18" spans="1:5">
      <c r="A18" t="s">
        <v>22</v>
      </c>
    </row>
    <row r="20" spans="1:5">
      <c r="A20" t="s">
        <v>23</v>
      </c>
    </row>
    <row r="21" spans="1:5">
      <c r="A21" t="s">
        <v>22</v>
      </c>
    </row>
    <row r="23" spans="1:5" ht="31.5">
      <c r="A23" s="70" t="s">
        <v>46</v>
      </c>
      <c r="B23" s="70"/>
      <c r="C23" s="70"/>
      <c r="D23" s="70"/>
      <c r="E23" s="70"/>
    </row>
  </sheetData>
  <mergeCells count="5">
    <mergeCell ref="A1:J1"/>
    <mergeCell ref="A3:J3"/>
    <mergeCell ref="A4:J4"/>
    <mergeCell ref="A6:J6"/>
    <mergeCell ref="A23:E23"/>
  </mergeCells>
  <hyperlinks>
    <hyperlink ref="A23:C23" location="Input!A1" display="Click here for Calculation"/>
  </hyperlink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L33"/>
  <sheetViews>
    <sheetView tabSelected="1" workbookViewId="0">
      <selection activeCell="C34" sqref="C34"/>
    </sheetView>
  </sheetViews>
  <sheetFormatPr defaultRowHeight="15"/>
  <cols>
    <col min="3" max="3" width="37.140625" customWidth="1"/>
    <col min="5" max="5" width="0.85546875" customWidth="1"/>
  </cols>
  <sheetData>
    <row r="1" spans="1:12" ht="15.75" thickBot="1"/>
    <row r="2" spans="1:12" ht="15.75" thickBot="1">
      <c r="A2" t="s">
        <v>3</v>
      </c>
      <c r="D2" s="17" t="s">
        <v>4</v>
      </c>
      <c r="E2" s="18"/>
      <c r="F2" s="18"/>
      <c r="G2" s="18"/>
      <c r="H2" s="19"/>
    </row>
    <row r="3" spans="1:12" ht="13.5" customHeight="1" thickBot="1">
      <c r="J3" s="71" t="s">
        <v>47</v>
      </c>
      <c r="K3" s="72"/>
      <c r="L3" s="73"/>
    </row>
    <row r="4" spans="1:12" ht="15.75" customHeight="1" thickBot="1">
      <c r="A4" t="s">
        <v>8</v>
      </c>
      <c r="D4" s="14">
        <v>20000</v>
      </c>
      <c r="E4" s="15"/>
      <c r="F4" s="16"/>
      <c r="J4" s="78"/>
      <c r="K4" s="77"/>
      <c r="L4" s="79"/>
    </row>
    <row r="5" spans="1:12" ht="15.75" customHeight="1" thickBot="1">
      <c r="J5" s="78"/>
      <c r="K5" s="77"/>
      <c r="L5" s="79"/>
    </row>
    <row r="6" spans="1:12" ht="15.75" customHeight="1" thickBot="1">
      <c r="A6" t="s">
        <v>11</v>
      </c>
      <c r="D6" s="2">
        <v>1992</v>
      </c>
      <c r="E6" s="1" t="s">
        <v>9</v>
      </c>
      <c r="F6" s="3">
        <v>1993</v>
      </c>
      <c r="J6" s="74"/>
      <c r="K6" s="75"/>
      <c r="L6" s="76"/>
    </row>
    <row r="7" spans="1:12" ht="15.75" customHeight="1" thickBot="1"/>
    <row r="8" spans="1:12" ht="15.75" thickBot="1">
      <c r="A8" t="s">
        <v>10</v>
      </c>
      <c r="D8" s="2">
        <v>2007</v>
      </c>
      <c r="E8" s="1" t="s">
        <v>9</v>
      </c>
      <c r="F8" s="3">
        <v>2008</v>
      </c>
    </row>
    <row r="9" spans="1:12" ht="15.75" thickBot="1"/>
    <row r="10" spans="1:12" ht="15.75" thickBot="1">
      <c r="A10" t="s">
        <v>12</v>
      </c>
      <c r="D10" s="14">
        <v>267000</v>
      </c>
      <c r="E10" s="15"/>
      <c r="F10" s="16"/>
    </row>
    <row r="11" spans="1:12" ht="15.75" thickBot="1"/>
    <row r="12" spans="1:12" ht="15.75" thickBot="1">
      <c r="A12" t="s">
        <v>13</v>
      </c>
      <c r="D12" s="14">
        <v>50000</v>
      </c>
      <c r="E12" s="15"/>
      <c r="F12" s="16"/>
    </row>
    <row r="13" spans="1:12" ht="15.75" thickBot="1"/>
    <row r="14" spans="1:12" ht="15.75" thickBot="1">
      <c r="A14" t="s">
        <v>29</v>
      </c>
      <c r="D14" s="14">
        <v>10000</v>
      </c>
      <c r="E14" s="15"/>
      <c r="F14" s="16"/>
    </row>
    <row r="15" spans="1:12" ht="15.75" thickBot="1"/>
    <row r="16" spans="1:12" ht="15.75" thickBot="1">
      <c r="A16" t="s">
        <v>30</v>
      </c>
      <c r="D16" s="14">
        <v>0</v>
      </c>
      <c r="E16" s="15"/>
      <c r="F16" s="16"/>
    </row>
    <row r="17" spans="1:9" ht="15.75" thickBot="1"/>
    <row r="18" spans="1:9" ht="15.75" thickBot="1">
      <c r="A18" t="s">
        <v>34</v>
      </c>
      <c r="D18" s="44" t="s">
        <v>35</v>
      </c>
      <c r="E18" s="45"/>
      <c r="F18" s="46"/>
      <c r="H18" s="44" t="s">
        <v>36</v>
      </c>
      <c r="I18" s="46"/>
    </row>
    <row r="19" spans="1:9" ht="15.75" thickBot="1"/>
    <row r="20" spans="1:9" ht="15.75" thickBot="1">
      <c r="D20" s="49">
        <v>0</v>
      </c>
      <c r="E20" s="48" t="s">
        <v>9</v>
      </c>
      <c r="F20" s="49">
        <v>110000</v>
      </c>
      <c r="H20" s="50">
        <v>0</v>
      </c>
      <c r="I20" s="51"/>
    </row>
    <row r="21" spans="1:9" ht="15.75" thickBot="1">
      <c r="D21" s="48">
        <f>F20</f>
        <v>110000</v>
      </c>
      <c r="E21" s="48" t="s">
        <v>9</v>
      </c>
      <c r="F21" s="49">
        <v>150000</v>
      </c>
      <c r="H21" s="50">
        <v>0.1</v>
      </c>
      <c r="I21" s="51"/>
    </row>
    <row r="22" spans="1:9" ht="15.75" thickBot="1">
      <c r="D22" s="48">
        <f t="shared" ref="D22:D24" si="0">F21</f>
        <v>150000</v>
      </c>
      <c r="E22" s="48" t="s">
        <v>9</v>
      </c>
      <c r="F22" s="49">
        <v>250000</v>
      </c>
      <c r="H22" s="50">
        <v>0.2</v>
      </c>
      <c r="I22" s="51"/>
    </row>
    <row r="23" spans="1:9" ht="15.75" thickBot="1">
      <c r="D23" s="48">
        <f t="shared" si="0"/>
        <v>250000</v>
      </c>
      <c r="E23" s="48" t="s">
        <v>9</v>
      </c>
      <c r="F23" s="49">
        <v>1000000</v>
      </c>
      <c r="H23" s="50">
        <v>0.3</v>
      </c>
      <c r="I23" s="51"/>
    </row>
    <row r="24" spans="1:9" ht="15.75" thickBot="1">
      <c r="D24" s="48"/>
      <c r="E24" s="48"/>
      <c r="F24" s="48"/>
      <c r="H24" s="47"/>
      <c r="I24" s="47"/>
    </row>
    <row r="25" spans="1:9" ht="15.75" thickBot="1">
      <c r="A25" t="s">
        <v>37</v>
      </c>
      <c r="D25" s="44" t="s">
        <v>35</v>
      </c>
      <c r="E25" s="45"/>
      <c r="F25" s="46"/>
      <c r="H25" s="44" t="s">
        <v>36</v>
      </c>
      <c r="I25" s="46"/>
    </row>
    <row r="26" spans="1:9" ht="15.75" thickBot="1"/>
    <row r="27" spans="1:9" ht="15.75" thickBot="1">
      <c r="D27" s="49">
        <v>0</v>
      </c>
      <c r="E27" s="48" t="s">
        <v>9</v>
      </c>
      <c r="F27" s="49">
        <v>110000</v>
      </c>
      <c r="H27" s="50">
        <v>0</v>
      </c>
      <c r="I27" s="51"/>
    </row>
    <row r="28" spans="1:9" ht="15.75" thickBot="1">
      <c r="D28" s="48">
        <f>F27</f>
        <v>110000</v>
      </c>
      <c r="E28" s="48" t="s">
        <v>9</v>
      </c>
      <c r="F28" s="49">
        <v>150000</v>
      </c>
      <c r="H28" s="50">
        <v>0.1</v>
      </c>
      <c r="I28" s="51"/>
    </row>
    <row r="29" spans="1:9" ht="15.75" thickBot="1">
      <c r="D29" s="48">
        <f t="shared" ref="D29:D30" si="1">F28</f>
        <v>150000</v>
      </c>
      <c r="E29" s="48" t="s">
        <v>9</v>
      </c>
      <c r="F29" s="49">
        <v>250000</v>
      </c>
      <c r="H29" s="50">
        <v>0.2</v>
      </c>
      <c r="I29" s="51"/>
    </row>
    <row r="30" spans="1:9" ht="15.75" thickBot="1">
      <c r="D30" s="48">
        <f t="shared" si="1"/>
        <v>250000</v>
      </c>
      <c r="E30" s="48" t="s">
        <v>9</v>
      </c>
      <c r="F30" s="49">
        <v>1000000</v>
      </c>
      <c r="H30" s="50">
        <v>0.3</v>
      </c>
      <c r="I30" s="51"/>
    </row>
    <row r="33" spans="2:3" ht="22.5">
      <c r="B33" s="80" t="s">
        <v>48</v>
      </c>
      <c r="C33" s="80"/>
    </row>
  </sheetData>
  <mergeCells count="21">
    <mergeCell ref="J3:L6"/>
    <mergeCell ref="B33:C33"/>
    <mergeCell ref="H27:I27"/>
    <mergeCell ref="H28:I28"/>
    <mergeCell ref="H29:I29"/>
    <mergeCell ref="H30:I30"/>
    <mergeCell ref="D25:F25"/>
    <mergeCell ref="H20:I20"/>
    <mergeCell ref="H21:I21"/>
    <mergeCell ref="H22:I22"/>
    <mergeCell ref="H23:I23"/>
    <mergeCell ref="H24:I24"/>
    <mergeCell ref="H25:I25"/>
    <mergeCell ref="D18:F18"/>
    <mergeCell ref="H18:I18"/>
    <mergeCell ref="D14:F14"/>
    <mergeCell ref="D16:F16"/>
    <mergeCell ref="D2:H2"/>
    <mergeCell ref="D10:F10"/>
    <mergeCell ref="D4:F4"/>
    <mergeCell ref="D12:F12"/>
  </mergeCells>
  <hyperlinks>
    <hyperlink ref="B33:C33" location="Output!A1" display="CLICK TO VIEW OUTPUT"/>
  </hyperlinks>
  <pageMargins left="0.7" right="0.7" top="0.75" bottom="0.75" header="0.3" footer="0.3"/>
  <pageSetup paperSize="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O98"/>
  <sheetViews>
    <sheetView workbookViewId="0">
      <selection activeCell="S9" sqref="S9"/>
    </sheetView>
  </sheetViews>
  <sheetFormatPr defaultRowHeight="15"/>
  <cols>
    <col min="1" max="1" width="31.140625" customWidth="1"/>
    <col min="2" max="2" width="5" customWidth="1"/>
    <col min="3" max="3" width="1.42578125" customWidth="1"/>
    <col min="4" max="4" width="6.140625" customWidth="1"/>
    <col min="5" max="5" width="4.85546875" customWidth="1"/>
    <col min="6" max="6" width="1.7109375" customWidth="1"/>
    <col min="7" max="7" width="4.7109375" customWidth="1"/>
    <col min="8" max="8" width="6" customWidth="1"/>
    <col min="9" max="9" width="1.28515625" customWidth="1"/>
    <col min="10" max="10" width="5.28515625" customWidth="1"/>
    <col min="11" max="11" width="5.85546875" customWidth="1"/>
    <col min="12" max="12" width="1.5703125" customWidth="1"/>
    <col min="13" max="13" width="5.42578125" customWidth="1"/>
  </cols>
  <sheetData>
    <row r="1" spans="1:15" ht="16.5" thickTop="1" thickBot="1">
      <c r="A1" s="43" t="str">
        <f>Input!D2</f>
        <v>Mr. X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5" ht="15.75" thickTop="1">
      <c r="B2" s="37" t="s">
        <v>14</v>
      </c>
      <c r="C2" s="37"/>
      <c r="D2" s="37"/>
      <c r="E2" s="37"/>
      <c r="F2" s="37"/>
      <c r="G2" s="41"/>
      <c r="H2" s="37" t="s">
        <v>15</v>
      </c>
      <c r="I2" s="37"/>
      <c r="J2" s="37"/>
      <c r="K2" s="37"/>
      <c r="L2" s="37"/>
      <c r="M2" s="37"/>
    </row>
    <row r="3" spans="1:15">
      <c r="B3" s="40" t="s">
        <v>33</v>
      </c>
      <c r="C3" s="40"/>
      <c r="D3" s="40"/>
      <c r="E3" s="40"/>
      <c r="F3" s="40"/>
      <c r="G3" s="42"/>
      <c r="H3" s="40" t="s">
        <v>33</v>
      </c>
      <c r="I3" s="40"/>
      <c r="J3" s="40"/>
      <c r="K3" s="40"/>
      <c r="L3" s="40"/>
      <c r="M3" s="40"/>
    </row>
    <row r="4" spans="1:15">
      <c r="A4" s="4"/>
      <c r="B4" s="5">
        <f>Input!D8+1</f>
        <v>2008</v>
      </c>
      <c r="C4" s="6" t="str">
        <f>Input!E8</f>
        <v>-</v>
      </c>
      <c r="D4" s="7">
        <f>Input!F8+1</f>
        <v>2009</v>
      </c>
      <c r="E4" s="5">
        <f>Input!D6+1</f>
        <v>1993</v>
      </c>
      <c r="F4" s="6" t="str">
        <f>Input!E6</f>
        <v>-</v>
      </c>
      <c r="G4" s="7">
        <f>Input!F6+1</f>
        <v>1994</v>
      </c>
      <c r="H4" s="6">
        <f>Input!D8+1</f>
        <v>2008</v>
      </c>
      <c r="I4" s="5" t="str">
        <f>Input!E8</f>
        <v>-</v>
      </c>
      <c r="J4" s="8">
        <f>Input!F8+1</f>
        <v>2009</v>
      </c>
      <c r="K4" s="5">
        <f>Input!D6+1</f>
        <v>1993</v>
      </c>
      <c r="L4" s="5" t="str">
        <f>Input!E6</f>
        <v>-</v>
      </c>
      <c r="M4" s="8">
        <f>Input!F6+1</f>
        <v>1994</v>
      </c>
    </row>
    <row r="5" spans="1:15">
      <c r="A5" s="4" t="s">
        <v>17</v>
      </c>
      <c r="B5" s="22">
        <f>Input!D10</f>
        <v>267000</v>
      </c>
      <c r="C5" s="22"/>
      <c r="D5" s="23"/>
      <c r="E5" s="26">
        <f>Input!D12</f>
        <v>50000</v>
      </c>
      <c r="F5" s="26"/>
      <c r="G5" s="27"/>
      <c r="H5" s="22">
        <f>Input!D10</f>
        <v>267000</v>
      </c>
      <c r="I5" s="22"/>
      <c r="J5" s="23"/>
      <c r="K5" s="22">
        <f>Input!D12</f>
        <v>50000</v>
      </c>
      <c r="L5" s="22"/>
      <c r="M5" s="23"/>
    </row>
    <row r="6" spans="1:15">
      <c r="A6" s="4" t="s">
        <v>24</v>
      </c>
      <c r="B6" s="24">
        <f>Input!D4</f>
        <v>20000</v>
      </c>
      <c r="C6" s="24"/>
      <c r="D6" s="25"/>
      <c r="E6" s="38" t="s">
        <v>9</v>
      </c>
      <c r="F6" s="38"/>
      <c r="G6" s="39"/>
      <c r="H6" s="38" t="s">
        <v>9</v>
      </c>
      <c r="I6" s="38"/>
      <c r="J6" s="39"/>
      <c r="K6" s="24">
        <f>Input!D4</f>
        <v>20000</v>
      </c>
      <c r="L6" s="24"/>
      <c r="M6" s="25"/>
    </row>
    <row r="7" spans="1:15">
      <c r="A7" s="9" t="s">
        <v>25</v>
      </c>
      <c r="B7" s="26">
        <f>SUM(B5:D6)</f>
        <v>287000</v>
      </c>
      <c r="C7" s="26"/>
      <c r="D7" s="27"/>
      <c r="E7" s="26">
        <f>SUM(E5:G6)</f>
        <v>50000</v>
      </c>
      <c r="F7" s="26"/>
      <c r="G7" s="27"/>
      <c r="H7" s="26">
        <f>SUM(H5:J6)</f>
        <v>267000</v>
      </c>
      <c r="I7" s="26"/>
      <c r="J7" s="27"/>
      <c r="K7" s="26">
        <f>SUM(K5:M6)</f>
        <v>70000</v>
      </c>
      <c r="L7" s="26"/>
      <c r="M7" s="27"/>
    </row>
    <row r="8" spans="1:15">
      <c r="A8" s="10" t="s">
        <v>26</v>
      </c>
      <c r="B8" s="29"/>
      <c r="C8" s="29"/>
      <c r="D8" s="30"/>
      <c r="E8" s="28">
        <f>E5*24%</f>
        <v>12000</v>
      </c>
      <c r="F8" s="29"/>
      <c r="G8" s="30"/>
      <c r="H8" s="29"/>
      <c r="I8" s="29"/>
      <c r="J8" s="30"/>
      <c r="K8" s="28">
        <f>K5*24%</f>
        <v>12000</v>
      </c>
      <c r="L8" s="29"/>
      <c r="M8" s="30"/>
    </row>
    <row r="9" spans="1:15">
      <c r="A9" s="11" t="s">
        <v>27</v>
      </c>
      <c r="B9" s="31">
        <f>B7-B8</f>
        <v>287000</v>
      </c>
      <c r="C9" s="20"/>
      <c r="D9" s="21"/>
      <c r="E9" s="31">
        <f t="shared" ref="E9" si="0">E7-E8</f>
        <v>38000</v>
      </c>
      <c r="F9" s="20"/>
      <c r="G9" s="21"/>
      <c r="H9" s="31">
        <f t="shared" ref="H9" si="1">H7-H8</f>
        <v>267000</v>
      </c>
      <c r="I9" s="20"/>
      <c r="J9" s="21"/>
      <c r="K9" s="31">
        <f t="shared" ref="K9" si="2">K7-K8</f>
        <v>58000</v>
      </c>
      <c r="L9" s="20"/>
      <c r="M9" s="21"/>
      <c r="O9" s="60"/>
    </row>
    <row r="10" spans="1:15">
      <c r="A10" s="10" t="s">
        <v>28</v>
      </c>
      <c r="B10" s="32">
        <f>Input!D14</f>
        <v>10000</v>
      </c>
      <c r="C10" s="32"/>
      <c r="D10" s="33"/>
      <c r="E10" s="32">
        <f>Input!D16</f>
        <v>0</v>
      </c>
      <c r="F10" s="32"/>
      <c r="G10" s="33"/>
      <c r="H10" s="32">
        <f>Input!D14</f>
        <v>10000</v>
      </c>
      <c r="I10" s="32"/>
      <c r="J10" s="33"/>
      <c r="K10" s="32">
        <f>Input!D16</f>
        <v>0</v>
      </c>
      <c r="L10" s="32"/>
      <c r="M10" s="33"/>
    </row>
    <row r="11" spans="1:15">
      <c r="A11" s="11" t="s">
        <v>31</v>
      </c>
      <c r="B11" s="34">
        <f>B9-B10</f>
        <v>277000</v>
      </c>
      <c r="C11" s="35"/>
      <c r="D11" s="36"/>
      <c r="E11" s="34">
        <f t="shared" ref="E11" si="3">E9-E10</f>
        <v>38000</v>
      </c>
      <c r="F11" s="35"/>
      <c r="G11" s="36"/>
      <c r="H11" s="34">
        <f t="shared" ref="H11" si="4">H9-H10</f>
        <v>257000</v>
      </c>
      <c r="I11" s="35"/>
      <c r="J11" s="36"/>
      <c r="K11" s="34">
        <f t="shared" ref="K11" si="5">K9-K10</f>
        <v>58000</v>
      </c>
      <c r="L11" s="35"/>
      <c r="M11" s="36"/>
    </row>
    <row r="12" spans="1:15">
      <c r="A12" s="10" t="s">
        <v>32</v>
      </c>
      <c r="B12" s="56">
        <f>IF(B11&lt;=Input!F20,0,IF(B11&lt;=Input!F21,(B11-Input!F20)*Input!H21,IF(B11&lt;=Input!F22,(B11-Input!F21)*Input!H22+(Input!F21-Input!F20)*Input!H21,(B11-Input!F22)*Input!H23+(Input!F22-Input!F21)*Input!H22+(Input!F21-Input!F20)*Input!H21)))</f>
        <v>32100</v>
      </c>
      <c r="C12" s="56"/>
      <c r="D12" s="57"/>
      <c r="E12" s="56">
        <f>IF(E11&lt;=Input!F27,0,IF(E11&lt;=Input!F28,(E11-Input!F27)*Input!H28,IF(E11&lt;=Input!F29,(E11-Input!F28)*Input!H29+(Input!F28-Input!F27)*Input!H28,(E11-Input!F29)*Input!H30+(Input!F29-Input!F28)*Input!H29+(Input!F28-Input!F27)*Input!H28)))</f>
        <v>0</v>
      </c>
      <c r="F12" s="56"/>
      <c r="G12" s="57"/>
      <c r="H12" s="56">
        <f>IF(H11&lt;=Input!F20,0,IF(H11&lt;=Input!F21,(H11-Input!F20)*Input!H21,IF(H11&lt;=Input!F22,(H11-Input!F21)*Input!H22+(Input!F21-Input!F20)*Input!H21,(H11-Input!F22)*Input!H23+(Input!F22-Input!F21)*Input!H22+(Input!F21-Input!F20)*Input!H21)))</f>
        <v>26100</v>
      </c>
      <c r="I12" s="56"/>
      <c r="J12" s="57"/>
      <c r="K12" s="56">
        <f>IF(K11&lt;=Input!F27,0,IF(K11&lt;=Input!F28,(K11-Input!F27)*Input!H28,IF(K11&lt;=Input!F29,(K11-Input!F28)*Input!H29+(Input!F28-Input!F27)*Input!H28,(K11-Input!F29)*Input!H30+(Input!F29-Input!F28)*Input!H29+(Input!F28-Input!F27)*Input!H28)))</f>
        <v>0</v>
      </c>
      <c r="L12" s="56"/>
      <c r="M12" s="57"/>
    </row>
    <row r="13" spans="1:15">
      <c r="A13" s="10" t="s">
        <v>42</v>
      </c>
      <c r="B13" s="58">
        <f>IF(B11&gt;=1000000,B12*0.1,0)</f>
        <v>0</v>
      </c>
      <c r="C13" s="58"/>
      <c r="D13" s="59"/>
      <c r="E13" s="58">
        <f t="shared" ref="E13" si="6">IF(E11&gt;=1000000,E12*1.1,0)</f>
        <v>0</v>
      </c>
      <c r="F13" s="58"/>
      <c r="G13" s="59"/>
      <c r="H13" s="58">
        <f t="shared" ref="H13" si="7">IF(H11&gt;=1000000,H12*1.1,0)</f>
        <v>0</v>
      </c>
      <c r="I13" s="58"/>
      <c r="J13" s="59"/>
      <c r="K13" s="58">
        <f t="shared" ref="K13" si="8">IF(K11&gt;=1000000,K12*1.1,0)</f>
        <v>0</v>
      </c>
      <c r="L13" s="58"/>
      <c r="M13" s="59"/>
    </row>
    <row r="14" spans="1:15">
      <c r="A14" s="10" t="s">
        <v>43</v>
      </c>
      <c r="B14" s="56">
        <f>SUM(B12:D13)</f>
        <v>32100</v>
      </c>
      <c r="C14" s="56"/>
      <c r="D14" s="57"/>
      <c r="E14" s="56">
        <f t="shared" ref="E14" si="9">SUM(E12:G13)</f>
        <v>0</v>
      </c>
      <c r="F14" s="56"/>
      <c r="G14" s="57"/>
      <c r="H14" s="56">
        <f t="shared" ref="H14" si="10">SUM(H12:J13)</f>
        <v>26100</v>
      </c>
      <c r="I14" s="56"/>
      <c r="J14" s="57"/>
      <c r="K14" s="56">
        <f t="shared" ref="K14" si="11">SUM(K12:M13)</f>
        <v>0</v>
      </c>
      <c r="L14" s="56"/>
      <c r="M14" s="57"/>
    </row>
    <row r="15" spans="1:15">
      <c r="A15" s="10" t="s">
        <v>44</v>
      </c>
      <c r="B15" s="58">
        <f>B14*3%</f>
        <v>963</v>
      </c>
      <c r="C15" s="58"/>
      <c r="D15" s="59"/>
      <c r="E15" s="58">
        <f t="shared" ref="E15" si="12">E14*3%</f>
        <v>0</v>
      </c>
      <c r="F15" s="58"/>
      <c r="G15" s="59"/>
      <c r="H15" s="58">
        <f t="shared" ref="H15" si="13">H14*3%</f>
        <v>783</v>
      </c>
      <c r="I15" s="58"/>
      <c r="J15" s="59"/>
      <c r="K15" s="58">
        <f t="shared" ref="K15" si="14">K14*3%</f>
        <v>0</v>
      </c>
      <c r="L15" s="58"/>
      <c r="M15" s="59"/>
    </row>
    <row r="16" spans="1:15" ht="18.75">
      <c r="A16" s="61" t="s">
        <v>45</v>
      </c>
      <c r="B16" s="64">
        <f>SUM(B14:D15)</f>
        <v>33063</v>
      </c>
      <c r="C16" s="64"/>
      <c r="D16" s="65"/>
      <c r="E16" s="64">
        <f t="shared" ref="E16" si="15">SUM(E14:G15)</f>
        <v>0</v>
      </c>
      <c r="F16" s="64"/>
      <c r="G16" s="65"/>
      <c r="H16" s="62">
        <f t="shared" ref="H16" si="16">SUM(H14:J15)</f>
        <v>26883</v>
      </c>
      <c r="I16" s="62"/>
      <c r="J16" s="63"/>
      <c r="K16" s="62">
        <f t="shared" ref="K16" si="17">SUM(K14:M15)</f>
        <v>0</v>
      </c>
      <c r="L16" s="62"/>
      <c r="M16" s="63"/>
    </row>
    <row r="17" spans="1:14">
      <c r="A17" s="4"/>
      <c r="B17" s="20"/>
      <c r="C17" s="20"/>
      <c r="D17" s="21"/>
      <c r="E17" s="20"/>
      <c r="F17" s="20"/>
      <c r="G17" s="21"/>
      <c r="H17" s="20"/>
      <c r="I17" s="20"/>
      <c r="J17" s="21"/>
      <c r="K17" s="20"/>
      <c r="L17" s="20"/>
      <c r="M17" s="21"/>
    </row>
    <row r="18" spans="1:14">
      <c r="A18" s="10" t="s">
        <v>38</v>
      </c>
      <c r="B18" s="53"/>
      <c r="C18" s="53"/>
      <c r="D18" s="54"/>
      <c r="E18" s="55"/>
      <c r="F18" s="53"/>
      <c r="G18" s="54"/>
      <c r="H18" s="55"/>
      <c r="I18" s="53"/>
      <c r="J18" s="54"/>
      <c r="K18" s="66">
        <f>SUM(B16:G16)</f>
        <v>33063</v>
      </c>
      <c r="L18" s="67"/>
      <c r="M18" s="68"/>
    </row>
    <row r="19" spans="1:14">
      <c r="A19" s="10" t="s">
        <v>39</v>
      </c>
      <c r="B19" s="53"/>
      <c r="C19" s="53"/>
      <c r="D19" s="54"/>
      <c r="E19" s="55"/>
      <c r="F19" s="53"/>
      <c r="G19" s="54"/>
      <c r="H19" s="55"/>
      <c r="I19" s="53"/>
      <c r="J19" s="54"/>
      <c r="K19" s="66">
        <f>SUM(H16:M16)</f>
        <v>26883</v>
      </c>
      <c r="L19" s="67"/>
      <c r="M19" s="68"/>
    </row>
    <row r="20" spans="1:14">
      <c r="A20" s="10" t="s">
        <v>40</v>
      </c>
      <c r="B20" s="53">
        <f>B4</f>
        <v>2008</v>
      </c>
      <c r="C20" s="53" t="str">
        <f t="shared" ref="C20:D20" si="18">C4</f>
        <v>-</v>
      </c>
      <c r="D20" s="53">
        <f t="shared" si="18"/>
        <v>2009</v>
      </c>
      <c r="E20" s="55"/>
      <c r="F20" s="53"/>
      <c r="G20" s="54"/>
      <c r="H20" s="55"/>
      <c r="I20" s="53"/>
      <c r="J20" s="54"/>
      <c r="K20" s="66">
        <f>K18-K19</f>
        <v>6180</v>
      </c>
      <c r="L20" s="67"/>
      <c r="M20" s="68"/>
    </row>
    <row r="21" spans="1:14" ht="15.75" thickBot="1">
      <c r="A21" s="10" t="s">
        <v>41</v>
      </c>
      <c r="B21" s="53"/>
      <c r="C21" s="53"/>
      <c r="D21" s="54"/>
      <c r="E21" s="55"/>
      <c r="F21" s="53"/>
      <c r="G21" s="54"/>
      <c r="H21" s="55"/>
      <c r="I21" s="53"/>
      <c r="J21" s="54"/>
      <c r="K21" s="69">
        <f>B16-K20</f>
        <v>26883</v>
      </c>
      <c r="L21" s="69"/>
      <c r="M21" s="69"/>
    </row>
    <row r="22" spans="1:14" ht="15.75" thickTop="1">
      <c r="A22" s="4"/>
      <c r="B22" s="53"/>
      <c r="C22" s="53"/>
      <c r="D22" s="54"/>
      <c r="E22" s="55"/>
      <c r="F22" s="53"/>
      <c r="G22" s="54"/>
      <c r="H22" s="55"/>
      <c r="I22" s="53"/>
      <c r="J22" s="54"/>
      <c r="K22" s="52"/>
      <c r="L22" s="20"/>
      <c r="M22" s="21"/>
    </row>
    <row r="23" spans="1:14">
      <c r="A23" s="4"/>
      <c r="B23" s="53"/>
      <c r="C23" s="53"/>
      <c r="D23" s="54"/>
      <c r="E23" s="55"/>
      <c r="F23" s="53"/>
      <c r="G23" s="54"/>
      <c r="H23" s="55"/>
      <c r="I23" s="53"/>
      <c r="J23" s="54"/>
      <c r="K23" s="52"/>
      <c r="L23" s="20"/>
      <c r="M23" s="21"/>
    </row>
    <row r="24" spans="1:14">
      <c r="A24" s="4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4"/>
    </row>
    <row r="25" spans="1:14">
      <c r="A25" s="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4"/>
    </row>
    <row r="26" spans="1:14">
      <c r="A26" s="4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4"/>
    </row>
    <row r="27" spans="1:14">
      <c r="A27" s="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4"/>
    </row>
    <row r="28" spans="1:14">
      <c r="A28" s="4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4"/>
    </row>
    <row r="29" spans="1:14">
      <c r="A29" s="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4"/>
    </row>
    <row r="30" spans="1:14">
      <c r="A30" s="4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4"/>
    </row>
    <row r="31" spans="1:14">
      <c r="A31" s="4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4"/>
    </row>
    <row r="32" spans="1:14">
      <c r="A32" s="4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4"/>
    </row>
    <row r="33" spans="1:14">
      <c r="A33" s="4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4"/>
    </row>
    <row r="34" spans="1:14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4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4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4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4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4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4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4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4">
      <c r="F42" s="4"/>
      <c r="G42" s="4"/>
    </row>
    <row r="43" spans="1:14">
      <c r="F43" s="4"/>
      <c r="G43" s="4"/>
    </row>
    <row r="44" spans="1:14">
      <c r="F44" s="4"/>
      <c r="G44" s="4"/>
    </row>
    <row r="45" spans="1:14">
      <c r="F45" s="4"/>
      <c r="G45" s="4"/>
    </row>
    <row r="46" spans="1:14">
      <c r="F46" s="4"/>
      <c r="G46" s="4"/>
    </row>
    <row r="47" spans="1:14">
      <c r="F47" s="4"/>
      <c r="G47" s="4"/>
    </row>
    <row r="48" spans="1:14">
      <c r="F48" s="4"/>
      <c r="G48" s="4"/>
    </row>
    <row r="49" spans="6:7">
      <c r="F49" s="4"/>
      <c r="G49" s="4"/>
    </row>
    <row r="50" spans="6:7">
      <c r="F50" s="4"/>
      <c r="G50" s="4"/>
    </row>
    <row r="51" spans="6:7">
      <c r="F51" s="4"/>
      <c r="G51" s="4"/>
    </row>
    <row r="52" spans="6:7">
      <c r="F52" s="4"/>
      <c r="G52" s="4"/>
    </row>
    <row r="53" spans="6:7">
      <c r="F53" s="4"/>
      <c r="G53" s="4"/>
    </row>
    <row r="54" spans="6:7">
      <c r="F54" s="4"/>
      <c r="G54" s="4"/>
    </row>
    <row r="55" spans="6:7">
      <c r="F55" s="4"/>
      <c r="G55" s="4"/>
    </row>
    <row r="56" spans="6:7">
      <c r="F56" s="4"/>
      <c r="G56" s="4"/>
    </row>
    <row r="57" spans="6:7">
      <c r="F57" s="4"/>
      <c r="G57" s="4"/>
    </row>
    <row r="58" spans="6:7">
      <c r="F58" s="4"/>
      <c r="G58" s="4"/>
    </row>
    <row r="59" spans="6:7">
      <c r="F59" s="4"/>
      <c r="G59" s="4"/>
    </row>
    <row r="60" spans="6:7">
      <c r="F60" s="4"/>
      <c r="G60" s="4"/>
    </row>
    <row r="61" spans="6:7">
      <c r="F61" s="4"/>
      <c r="G61" s="4"/>
    </row>
    <row r="62" spans="6:7">
      <c r="F62" s="4"/>
      <c r="G62" s="4"/>
    </row>
    <row r="63" spans="6:7">
      <c r="F63" s="4"/>
      <c r="G63" s="4"/>
    </row>
    <row r="64" spans="6:7">
      <c r="F64" s="4"/>
      <c r="G64" s="4"/>
    </row>
    <row r="65" spans="6:7">
      <c r="F65" s="4"/>
      <c r="G65" s="4"/>
    </row>
    <row r="66" spans="6:7">
      <c r="F66" s="4"/>
      <c r="G66" s="4"/>
    </row>
    <row r="67" spans="6:7">
      <c r="F67" s="4"/>
      <c r="G67" s="4"/>
    </row>
    <row r="68" spans="6:7">
      <c r="F68" s="4"/>
      <c r="G68" s="4"/>
    </row>
    <row r="69" spans="6:7">
      <c r="F69" s="4"/>
      <c r="G69" s="4"/>
    </row>
    <row r="70" spans="6:7">
      <c r="F70" s="4"/>
      <c r="G70" s="4"/>
    </row>
    <row r="71" spans="6:7">
      <c r="F71" s="4"/>
      <c r="G71" s="4"/>
    </row>
    <row r="72" spans="6:7">
      <c r="F72" s="4"/>
      <c r="G72" s="4"/>
    </row>
    <row r="73" spans="6:7">
      <c r="F73" s="4"/>
      <c r="G73" s="4"/>
    </row>
    <row r="74" spans="6:7">
      <c r="F74" s="4"/>
      <c r="G74" s="4"/>
    </row>
    <row r="75" spans="6:7">
      <c r="F75" s="4"/>
      <c r="G75" s="4"/>
    </row>
    <row r="76" spans="6:7">
      <c r="F76" s="4"/>
      <c r="G76" s="4"/>
    </row>
    <row r="77" spans="6:7">
      <c r="F77" s="4"/>
      <c r="G77" s="4"/>
    </row>
    <row r="78" spans="6:7">
      <c r="F78" s="4"/>
      <c r="G78" s="4"/>
    </row>
    <row r="79" spans="6:7">
      <c r="F79" s="4"/>
      <c r="G79" s="4"/>
    </row>
    <row r="80" spans="6:7">
      <c r="F80" s="4"/>
      <c r="G80" s="4"/>
    </row>
    <row r="81" spans="6:7">
      <c r="F81" s="4"/>
      <c r="G81" s="4"/>
    </row>
    <row r="82" spans="6:7">
      <c r="F82" s="4"/>
      <c r="G82" s="4"/>
    </row>
    <row r="83" spans="6:7">
      <c r="F83" s="4"/>
      <c r="G83" s="4"/>
    </row>
    <row r="84" spans="6:7">
      <c r="F84" s="4"/>
      <c r="G84" s="4"/>
    </row>
    <row r="85" spans="6:7">
      <c r="F85" s="4"/>
      <c r="G85" s="4"/>
    </row>
    <row r="86" spans="6:7">
      <c r="F86" s="4"/>
      <c r="G86" s="4"/>
    </row>
    <row r="87" spans="6:7">
      <c r="F87" s="4"/>
      <c r="G87" s="4"/>
    </row>
    <row r="88" spans="6:7">
      <c r="F88" s="4"/>
      <c r="G88" s="4"/>
    </row>
    <row r="89" spans="6:7">
      <c r="F89" s="4"/>
      <c r="G89" s="4"/>
    </row>
    <row r="90" spans="6:7">
      <c r="F90" s="4"/>
      <c r="G90" s="4"/>
    </row>
    <row r="91" spans="6:7">
      <c r="F91" s="4"/>
      <c r="G91" s="4"/>
    </row>
    <row r="92" spans="6:7">
      <c r="F92" s="4"/>
      <c r="G92" s="4"/>
    </row>
    <row r="93" spans="6:7">
      <c r="F93" s="4"/>
      <c r="G93" s="4"/>
    </row>
    <row r="94" spans="6:7">
      <c r="F94" s="4"/>
      <c r="G94" s="4"/>
    </row>
    <row r="95" spans="6:7">
      <c r="F95" s="4"/>
      <c r="G95" s="4"/>
    </row>
    <row r="96" spans="6:7">
      <c r="F96" s="4"/>
      <c r="G96" s="4"/>
    </row>
    <row r="97" spans="6:7">
      <c r="F97" s="4"/>
      <c r="G97" s="4"/>
    </row>
    <row r="98" spans="6:7">
      <c r="F98" s="4"/>
      <c r="G98" s="4"/>
    </row>
  </sheetData>
  <mergeCells count="64">
    <mergeCell ref="B17:D17"/>
    <mergeCell ref="K15:M15"/>
    <mergeCell ref="K17:M17"/>
    <mergeCell ref="B16:D16"/>
    <mergeCell ref="E16:G16"/>
    <mergeCell ref="H16:J16"/>
    <mergeCell ref="K16:M16"/>
    <mergeCell ref="B3:G3"/>
    <mergeCell ref="H3:M3"/>
    <mergeCell ref="A1:M1"/>
    <mergeCell ref="B14:D14"/>
    <mergeCell ref="B15:D15"/>
    <mergeCell ref="H2:M2"/>
    <mergeCell ref="H5:J5"/>
    <mergeCell ref="H6:J6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H7:J7"/>
    <mergeCell ref="H8:J8"/>
    <mergeCell ref="H9:J9"/>
    <mergeCell ref="B24:M41"/>
    <mergeCell ref="E5:G5"/>
    <mergeCell ref="E6:G6"/>
    <mergeCell ref="E7:G7"/>
    <mergeCell ref="E8:G8"/>
    <mergeCell ref="E9:G9"/>
    <mergeCell ref="E10:G10"/>
    <mergeCell ref="E11:G11"/>
    <mergeCell ref="E12:G12"/>
    <mergeCell ref="B2:G2"/>
    <mergeCell ref="E13:G13"/>
    <mergeCell ref="E14:G14"/>
    <mergeCell ref="E15:G15"/>
    <mergeCell ref="E17:G17"/>
    <mergeCell ref="H10:J10"/>
    <mergeCell ref="H11:J11"/>
    <mergeCell ref="K10:M10"/>
    <mergeCell ref="H12:J12"/>
    <mergeCell ref="K19:M19"/>
    <mergeCell ref="K11:M11"/>
    <mergeCell ref="K12:M12"/>
    <mergeCell ref="K13:M13"/>
    <mergeCell ref="K14:M14"/>
    <mergeCell ref="K18:M18"/>
    <mergeCell ref="H13:J13"/>
    <mergeCell ref="H14:J14"/>
    <mergeCell ref="H15:J15"/>
    <mergeCell ref="H17:J17"/>
    <mergeCell ref="K5:M5"/>
    <mergeCell ref="K6:M6"/>
    <mergeCell ref="K7:M7"/>
    <mergeCell ref="K8:M8"/>
    <mergeCell ref="K9:M9"/>
    <mergeCell ref="K20:M20"/>
    <mergeCell ref="K21:M21"/>
    <mergeCell ref="K22:M22"/>
    <mergeCell ref="K23:M23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Provision</vt:lpstr>
      <vt:lpstr>Input</vt:lpstr>
      <vt:lpstr>Output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PODDAR</dc:creator>
  <cp:lastModifiedBy>RAHUL PODDAR</cp:lastModifiedBy>
  <dcterms:created xsi:type="dcterms:W3CDTF">2009-10-24T13:27:16Z</dcterms:created>
  <dcterms:modified xsi:type="dcterms:W3CDTF">2009-10-24T18:53:02Z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_3DEffectsOnOffClassic" visible="true"/>
        <mso:control idQ="mso:ActiveXCheckBox" visible="true"/>
        <mso:control idQ="mso:FormControlCheckBox" visible="true"/>
      </mso:documentControls>
    </mso:qat>
  </mso:ribbon>
</mso:customUI>
</file>