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30" windowWidth="19875" windowHeight="7725"/>
  </bookViews>
  <sheets>
    <sheet name="Sheet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D5" i="1" l="1"/>
  <c r="E5" i="1"/>
  <c r="F5" i="1"/>
  <c r="G5" i="1"/>
  <c r="H5" i="1"/>
  <c r="I5" i="1"/>
  <c r="J5" i="1"/>
  <c r="K5" i="1"/>
  <c r="L5" i="1"/>
  <c r="D6" i="1"/>
  <c r="E6" i="1"/>
  <c r="F6" i="1"/>
  <c r="G6" i="1"/>
  <c r="H6" i="1"/>
  <c r="I6" i="1"/>
  <c r="I7" i="1" s="1"/>
  <c r="I11" i="1" s="1"/>
  <c r="J6" i="1"/>
  <c r="K6" i="1"/>
  <c r="K7" i="1" s="1"/>
  <c r="K11" i="1" s="1"/>
  <c r="L6" i="1"/>
  <c r="L7" i="1" s="1"/>
  <c r="L11" i="1" s="1"/>
  <c r="D7" i="1"/>
  <c r="E7" i="1"/>
  <c r="F7" i="1"/>
  <c r="F11" i="1" s="1"/>
  <c r="G7" i="1"/>
  <c r="G11" i="1" s="1"/>
  <c r="H7" i="1"/>
  <c r="J7" i="1"/>
  <c r="J11" i="1" s="1"/>
  <c r="D10" i="1"/>
  <c r="E10" i="1"/>
  <c r="E11" i="1" s="1"/>
  <c r="F10" i="1"/>
  <c r="G10" i="1"/>
  <c r="H10" i="1"/>
  <c r="I10" i="1"/>
  <c r="J10" i="1"/>
  <c r="K10" i="1"/>
  <c r="L10" i="1"/>
  <c r="D11" i="1"/>
  <c r="H11" i="1"/>
  <c r="D13" i="1"/>
  <c r="E13" i="1"/>
  <c r="F13" i="1"/>
  <c r="G13" i="1"/>
  <c r="H13" i="1"/>
  <c r="I13" i="1"/>
  <c r="J13" i="1"/>
  <c r="K13" i="1"/>
  <c r="L13" i="1"/>
  <c r="D14" i="1"/>
  <c r="E14" i="1"/>
  <c r="F14" i="1"/>
  <c r="G14" i="1"/>
  <c r="H14" i="1"/>
  <c r="I14" i="1"/>
  <c r="J14" i="1"/>
  <c r="K14" i="1"/>
  <c r="L14" i="1"/>
  <c r="L15" i="1" s="1"/>
  <c r="D15" i="1"/>
  <c r="E15" i="1"/>
  <c r="F15" i="1"/>
  <c r="F18" i="1" s="1"/>
  <c r="G15" i="1"/>
  <c r="G18" i="1" s="1"/>
  <c r="H15" i="1"/>
  <c r="I15" i="1"/>
  <c r="J15" i="1"/>
  <c r="J18" i="1" s="1"/>
  <c r="K15" i="1"/>
  <c r="K18" i="1" s="1"/>
  <c r="D17" i="1"/>
  <c r="E17" i="1"/>
  <c r="F17" i="1"/>
  <c r="H17" i="1"/>
  <c r="I17" i="1"/>
  <c r="J17" i="1"/>
  <c r="D18" i="1"/>
  <c r="E18" i="1"/>
  <c r="H18" i="1"/>
  <c r="I18" i="1"/>
  <c r="D20" i="1"/>
  <c r="E20" i="1"/>
  <c r="F20" i="1"/>
  <c r="G20" i="1"/>
  <c r="H20" i="1"/>
  <c r="I20" i="1"/>
  <c r="J20" i="1"/>
  <c r="K20" i="1"/>
  <c r="L20" i="1"/>
  <c r="D22" i="1"/>
  <c r="E22" i="1"/>
  <c r="F22" i="1"/>
  <c r="G22" i="1"/>
  <c r="G25" i="1" s="1"/>
  <c r="H22" i="1"/>
  <c r="I22" i="1"/>
  <c r="J22" i="1"/>
  <c r="K22" i="1"/>
  <c r="K25" i="1" s="1"/>
  <c r="L22" i="1"/>
  <c r="D25" i="1"/>
  <c r="E25" i="1"/>
  <c r="F25" i="1"/>
  <c r="H25" i="1"/>
  <c r="I25" i="1"/>
  <c r="J25" i="1"/>
  <c r="L25" i="1"/>
  <c r="D53" i="1"/>
  <c r="E53" i="1"/>
  <c r="F53" i="1"/>
  <c r="G53" i="1"/>
  <c r="H53" i="1"/>
  <c r="I53" i="1"/>
  <c r="J53" i="1"/>
  <c r="K53" i="1"/>
  <c r="L53" i="1"/>
  <c r="C4" i="1"/>
  <c r="D4" i="1"/>
  <c r="E4" i="1"/>
  <c r="F4" i="1"/>
  <c r="G4" i="1"/>
  <c r="H4" i="1"/>
  <c r="I4" i="1"/>
  <c r="J4" i="1"/>
  <c r="K4" i="1"/>
  <c r="L4" i="1"/>
  <c r="C53" i="1"/>
  <c r="C20" i="1"/>
  <c r="C14" i="1"/>
  <c r="C13" i="1"/>
  <c r="C10" i="1"/>
  <c r="C6" i="1"/>
  <c r="C5" i="1"/>
  <c r="C7" i="1" s="1"/>
  <c r="C11" i="1" s="1"/>
  <c r="G27" i="1"/>
  <c r="K27" i="1"/>
  <c r="D27" i="1"/>
  <c r="L27" i="1"/>
  <c r="I27" i="1"/>
  <c r="F27" i="1"/>
  <c r="J27" i="1"/>
  <c r="H27" i="1"/>
  <c r="E27" i="1"/>
  <c r="C27" i="1"/>
  <c r="E34" i="1" l="1"/>
  <c r="E36" i="1" s="1"/>
  <c r="E55" i="1" s="1"/>
  <c r="E67" i="1" s="1"/>
  <c r="H34" i="1"/>
  <c r="H36" i="1" s="1"/>
  <c r="H55" i="1" s="1"/>
  <c r="H67" i="1" s="1"/>
  <c r="J34" i="1"/>
  <c r="F34" i="1"/>
  <c r="I34" i="1"/>
  <c r="L34" i="1"/>
  <c r="L36" i="1" s="1"/>
  <c r="L55" i="1" s="1"/>
  <c r="L67" i="1" s="1"/>
  <c r="D34" i="1"/>
  <c r="D36" i="1" s="1"/>
  <c r="D55" i="1" s="1"/>
  <c r="D67" i="1" s="1"/>
  <c r="K34" i="1"/>
  <c r="K36" i="1" s="1"/>
  <c r="K55" i="1" s="1"/>
  <c r="K67" i="1" s="1"/>
  <c r="G34" i="1"/>
  <c r="G36" i="1"/>
  <c r="G55" i="1" s="1"/>
  <c r="G67" i="1" s="1"/>
  <c r="L17" i="1"/>
  <c r="L18" i="1"/>
  <c r="F36" i="1"/>
  <c r="F55" i="1" s="1"/>
  <c r="F67" i="1" s="1"/>
  <c r="J36" i="1"/>
  <c r="J55" i="1" s="1"/>
  <c r="J67" i="1" s="1"/>
  <c r="I36" i="1"/>
  <c r="I55" i="1" s="1"/>
  <c r="I67" i="1" s="1"/>
  <c r="K17" i="1"/>
  <c r="G17" i="1"/>
  <c r="C15" i="1"/>
  <c r="C34" i="1"/>
  <c r="C18" i="1"/>
  <c r="C22" i="1"/>
  <c r="C25" i="1" s="1"/>
  <c r="C36" i="1" s="1"/>
  <c r="C55" i="1" s="1"/>
  <c r="C67" i="1" s="1"/>
  <c r="C17" i="1"/>
</calcChain>
</file>

<file path=xl/sharedStrings.xml><?xml version="1.0" encoding="utf-8"?>
<sst xmlns="http://schemas.openxmlformats.org/spreadsheetml/2006/main" count="65" uniqueCount="65">
  <si>
    <t>RECONCILIATION BOOKS &amp; GSTR1</t>
  </si>
  <si>
    <t>A</t>
  </si>
  <si>
    <t>AS PER GSTR 1 TOTAL</t>
  </si>
  <si>
    <t>B</t>
  </si>
  <si>
    <t>AS PER GSTR 1 - HSN WISE SUMMARY</t>
  </si>
  <si>
    <t>C = (A-B)</t>
  </si>
  <si>
    <t>DIFFERENCE GSTR 1 TOTAL VS HSN SUMMARY (A-B)</t>
  </si>
  <si>
    <t>REASON 1 - [EXCLUDES CN / DN]</t>
  </si>
  <si>
    <t>REASONED DIFFERENCE FOR [C]</t>
  </si>
  <si>
    <t>SUBSISTING DIFFFERENCE</t>
  </si>
  <si>
    <t>D</t>
  </si>
  <si>
    <t>AS PER GSTR 3B TAXABLE WITHOUT RCM</t>
  </si>
  <si>
    <t>E</t>
  </si>
  <si>
    <t>AS PER GSTR 3B NON TAXABLE WITHOUT RCM</t>
  </si>
  <si>
    <t>F = (D+E)</t>
  </si>
  <si>
    <t>TOTAL TURNOVER</t>
  </si>
  <si>
    <t>G = (A-F)</t>
  </si>
  <si>
    <t>DIFFERENCE GSTR 1 TOTAL VS GSTR 3B (A-F)</t>
  </si>
  <si>
    <t>H = (B-D)</t>
  </si>
  <si>
    <t>DIFFERENCE GSTR 1 HSN SUMMARY VS GSTR 3B (B-D)</t>
  </si>
  <si>
    <t>I</t>
  </si>
  <si>
    <t>RCM ON INWARD</t>
  </si>
  <si>
    <t>J</t>
  </si>
  <si>
    <r>
      <t xml:space="preserve">AS PER GST RETURN </t>
    </r>
    <r>
      <rPr>
        <b/>
        <sz val="11"/>
        <color rgb="FFFF0000"/>
        <rFont val="Arial Narrow"/>
        <family val="2"/>
      </rPr>
      <t>(ALL BASED ON GSTR 1 EXCEPT TN)</t>
    </r>
  </si>
  <si>
    <t>K</t>
  </si>
  <si>
    <t>AS PER VAT RETURN</t>
  </si>
  <si>
    <t>L = (J+K)</t>
  </si>
  <si>
    <t xml:space="preserve">FIGURE AS PER RETURN TO BE MATCHED </t>
  </si>
  <si>
    <t xml:space="preserve"> AS PER AUDITED TB</t>
  </si>
  <si>
    <t>STOCK TRANSFER</t>
  </si>
  <si>
    <t>SALE OF ASSETS</t>
  </si>
  <si>
    <t>POWER SALES</t>
  </si>
  <si>
    <t>OTHER INCOME</t>
  </si>
  <si>
    <t>OTHER DISCOUNTS</t>
  </si>
  <si>
    <t>M</t>
  </si>
  <si>
    <t>FIGURE AS PER BOOKS</t>
  </si>
  <si>
    <t>N = (L-M)</t>
  </si>
  <si>
    <t>DIFFERENCE</t>
  </si>
  <si>
    <t>REASONS FOR DIFFERENCE</t>
  </si>
  <si>
    <t>BOOK FIGURE REASONS</t>
  </si>
  <si>
    <t>NON GST DISCOUNTS</t>
  </si>
  <si>
    <t>PRE GST</t>
  </si>
  <si>
    <t>PRE GST DISCOUNT</t>
  </si>
  <si>
    <t>SHORTLY POSTED IN GL</t>
  </si>
  <si>
    <t>ROUNDOFF DIFFERENCE</t>
  </si>
  <si>
    <t>DISCOUNT ACCOUNTED IN 501-13</t>
  </si>
  <si>
    <t>SAMPLE VALUE</t>
  </si>
  <si>
    <t>IN EXPENSE LEDGER NET OFF</t>
  </si>
  <si>
    <t>ED ON SCRAP &amp; GST ON FA</t>
  </si>
  <si>
    <t>TRANSFER FOR SELF CONSUMPTION</t>
  </si>
  <si>
    <t>ITC REVERSAL WRONGLY DECLARED AS SUPPLY</t>
  </si>
  <si>
    <t>REASON 12</t>
  </si>
  <si>
    <t>REASONED DIFFERENCE</t>
  </si>
  <si>
    <t>SUBSISTING DIFFERENCE BEFORE CORRECTING RETURN DIFFERENCE(IF ANY)</t>
  </si>
  <si>
    <t>REASONS FOR  RETURN DIFFERENCE</t>
  </si>
  <si>
    <t>DOUBLE CN</t>
  </si>
  <si>
    <t>NOT FILED _ EXEMPTED TURNOVER</t>
  </si>
  <si>
    <t>NOT DECALRED IN GSTR 1 BUT ACCOUNTED IN 3B</t>
  </si>
  <si>
    <t>SSR SALE TO BE ADDED IN GSTR1</t>
  </si>
  <si>
    <t>SSR DISCOUNT TO BE ADDED IN GSTR1</t>
  </si>
  <si>
    <t>SALE OF ASSETS WINDMILL</t>
  </si>
  <si>
    <t>EXEMPTED PURCHASES &amp; ITC REVERSAL  WRONGLY DECLARED AS SUPPLY</t>
  </si>
  <si>
    <t>EXEMPTED PURCHASES WRONGLY DECLARED AS SUPPLY</t>
  </si>
  <si>
    <t>SALE OF ASSET WIND MILL</t>
  </si>
  <si>
    <t>SUBSISTING DIFFERENCE AFTER RETURN DIFFERECE REASONED(IF ANY)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</si>
</sst>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6" x14ac:knownFonts="1"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rgb="FFFF0000"/>
      <name val="Arial Narrow"/>
      <family val="2"/>
    </font>
    <font>
      <b/>
      <sz val="11"/>
      <name val="Arial Narrow"/>
      <family val="2"/>
    </font>
    <font>
      <b/>
      <sz val="20"/>
      <color theme="1"/>
      <name val="Arial Narrow"/>
      <family val="2"/>
    </font>
    <font>
      <b/>
      <sz val="12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3" fontId="1" fillId="2" borderId="1" xfId="0" applyNumberFormat="1" applyFont="1" applyFill="1" applyBorder="1" applyAlignment="1">
      <alignment horizontal="centerContinuous" wrapText="1"/>
    </xf>
    <xf numFmtId="43" fontId="1" fillId="2" borderId="2" xfId="0" applyNumberFormat="1" applyFont="1" applyFill="1" applyBorder="1" applyAlignment="1">
      <alignment horizontal="centerContinuous" wrapText="1"/>
    </xf>
    <xf numFmtId="43" fontId="1" fillId="2" borderId="2" xfId="0" applyNumberFormat="1" applyFont="1" applyFill="1" applyBorder="1" applyAlignment="1">
      <alignment horizontal="center" vertical="center"/>
    </xf>
    <xf numFmtId="43" fontId="1" fillId="0" borderId="3" xfId="0" applyNumberFormat="1" applyFont="1" applyBorder="1"/>
    <xf numFmtId="43" fontId="1" fillId="0" borderId="0" xfId="0" applyNumberFormat="1" applyFont="1" applyAlignment="1">
      <alignment wrapText="1"/>
    </xf>
    <xf numFmtId="43" fontId="0" fillId="0" borderId="0" xfId="0" applyNumberFormat="1"/>
    <xf numFmtId="43" fontId="2" fillId="0" borderId="4" xfId="0" applyNumberFormat="1" applyFont="1" applyBorder="1" applyAlignment="1">
      <alignment wrapText="1"/>
    </xf>
    <xf numFmtId="43" fontId="2" fillId="0" borderId="2" xfId="0" applyNumberFormat="1" applyFont="1" applyBorder="1" applyAlignment="1">
      <alignment wrapText="1"/>
    </xf>
    <xf numFmtId="43" fontId="2" fillId="0" borderId="2" xfId="0" applyNumberFormat="1" applyFont="1" applyBorder="1"/>
    <xf numFmtId="43" fontId="2" fillId="0" borderId="3" xfId="0" applyNumberFormat="1" applyFont="1" applyBorder="1"/>
    <xf numFmtId="43" fontId="2" fillId="0" borderId="0" xfId="0" applyNumberFormat="1" applyFont="1" applyAlignment="1">
      <alignment wrapText="1"/>
    </xf>
    <xf numFmtId="43" fontId="2" fillId="0" borderId="0" xfId="0" applyNumberFormat="1" applyFont="1"/>
    <xf numFmtId="43" fontId="3" fillId="0" borderId="3" xfId="0" applyNumberFormat="1" applyFont="1" applyBorder="1"/>
    <xf numFmtId="43" fontId="3" fillId="0" borderId="0" xfId="0" applyNumberFormat="1" applyFont="1" applyAlignment="1">
      <alignment wrapText="1"/>
    </xf>
    <xf numFmtId="43" fontId="3" fillId="0" borderId="0" xfId="0" applyNumberFormat="1" applyFont="1"/>
    <xf numFmtId="43" fontId="3" fillId="0" borderId="2" xfId="0" applyNumberFormat="1" applyFont="1" applyBorder="1"/>
    <xf numFmtId="43" fontId="1" fillId="0" borderId="0" xfId="0" applyNumberFormat="1" applyFont="1"/>
    <xf numFmtId="43" fontId="1" fillId="0" borderId="5" xfId="0" applyNumberFormat="1" applyFont="1" applyBorder="1" applyAlignment="1">
      <alignment wrapText="1"/>
    </xf>
    <xf numFmtId="43" fontId="1" fillId="0" borderId="5" xfId="0" applyNumberFormat="1" applyFont="1" applyBorder="1"/>
    <xf numFmtId="43" fontId="0" fillId="3" borderId="0" xfId="0" applyNumberFormat="1" applyFill="1"/>
    <xf numFmtId="43" fontId="2" fillId="0" borderId="5" xfId="0" applyNumberFormat="1" applyFont="1" applyBorder="1" applyAlignment="1">
      <alignment wrapText="1"/>
    </xf>
    <xf numFmtId="43" fontId="2" fillId="0" borderId="5" xfId="0" applyNumberFormat="1" applyFont="1" applyBorder="1"/>
    <xf numFmtId="43" fontId="1" fillId="2" borderId="6" xfId="0" applyNumberFormat="1" applyFont="1" applyFill="1" applyBorder="1" applyAlignment="1">
      <alignment horizontal="centerContinuous" wrapText="1"/>
    </xf>
    <xf numFmtId="43" fontId="1" fillId="2" borderId="7" xfId="0" applyNumberFormat="1" applyFont="1" applyFill="1" applyBorder="1" applyAlignment="1">
      <alignment horizontal="centerContinuous"/>
    </xf>
    <xf numFmtId="43" fontId="4" fillId="0" borderId="0" xfId="0" applyNumberFormat="1" applyFont="1" applyAlignment="1">
      <alignment horizontal="center" vertical="center" textRotation="90" wrapText="1"/>
    </xf>
    <xf numFmtId="43" fontId="2" fillId="0" borderId="8" xfId="0" applyNumberFormat="1" applyFont="1" applyBorder="1" applyAlignment="1">
      <alignment wrapText="1"/>
    </xf>
    <xf numFmtId="43" fontId="2" fillId="0" borderId="8" xfId="0" applyNumberFormat="1" applyFont="1" applyBorder="1"/>
    <xf numFmtId="43" fontId="5" fillId="0" borderId="0" xfId="0" applyNumberFormat="1" applyFont="1" applyAlignment="1">
      <alignment horizontal="center" vertical="center" wrapText="1"/>
    </xf>
    <xf numFmtId="43" fontId="5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%232Naseem%20Files\Google%20Drive\%23%20The%20Ramco%20Cements%20Limited\2017-18\GST%20AUDIT%20TRCL%2017-18\%23%23%20~~Workings\%23~%20WORKINGS%20FINAL_Final\%23_1_Auditor%20Workings%20Summary%20with%20Reconciliatio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heet4"/>
      <sheetName val="MONTHLY RECO BW RETURNS"/>
      <sheetName val="GSTR B VS 1"/>
      <sheetName val="CONSO TO RECO_FINAL WITH DISC"/>
      <sheetName val="TO RECO- OLD WO OTHER_DISCOUNTS"/>
      <sheetName val="Sheet2"/>
      <sheetName val="ITC RECONCILIATION (2)"/>
      <sheetName val="ITC RECONCILIATION"/>
      <sheetName val="GST EXPENSES RECONCILIATION"/>
      <sheetName val="GSTR 3B RETURN for TAX LIABILIT"/>
      <sheetName val="GSTR 1 FOR TAX LAIBILITY"/>
      <sheetName val="UNIT WISE RECO BW RETURNS"/>
      <sheetName val="MONTHLY SUMMARY GSTR 1"/>
      <sheetName val="MONTHLY SUMMARY GSTR 3B"/>
      <sheetName val="MONTHLY TRACK 3B DETAILED"/>
      <sheetName val="Overall Summary"/>
      <sheetName val="9 - Pt I"/>
      <sheetName val="9 - Pt II to VI"/>
      <sheetName val="9C - Part A"/>
      <sheetName val="9C - Part B"/>
      <sheetName val="CHECKS"/>
      <sheetName val="CONSO TB"/>
      <sheetName val="ENTRIES"/>
      <sheetName val="GSTR 1 SUMMARY"/>
      <sheetName val="3B  DETAILED DATA"/>
      <sheetName val="GSTR1"/>
      <sheetName val="Sheet1"/>
      <sheetName val="GSTR3B"/>
      <sheetName val="GSTIN NUMBERS"/>
      <sheetName val="GSTR 3B RETURN FORMAT"/>
    </sheetNames>
    <sheetDataSet>
      <sheetData sheetId="0"/>
      <sheetData sheetId="1"/>
      <sheetData sheetId="2"/>
      <sheetData sheetId="3"/>
      <sheetData sheetId="4"/>
      <sheetData sheetId="5">
        <row r="14">
          <cell r="C14" t="str">
            <v>PONDICHERRY</v>
          </cell>
          <cell r="D14" t="str">
            <v>GOA</v>
          </cell>
          <cell r="E14" t="str">
            <v>KARNATAKA</v>
          </cell>
          <cell r="F14" t="str">
            <v>KERALA</v>
          </cell>
          <cell r="G14" t="str">
            <v>ORISSA</v>
          </cell>
          <cell r="H14" t="str">
            <v>ANDHRA PRADESH</v>
          </cell>
          <cell r="I14" t="str">
            <v>TAMIL NADU</v>
          </cell>
          <cell r="J14" t="str">
            <v>TELENGANA</v>
          </cell>
          <cell r="K14" t="str">
            <v>WEST BENGAL</v>
          </cell>
          <cell r="L14" t="str">
            <v>JHARKHAND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I1" t="str">
            <v>12 - HSN-wise summary of outward supplies</v>
          </cell>
          <cell r="AO1" t="str">
            <v xml:space="preserve">TOTAL CALCULATION </v>
          </cell>
        </row>
        <row r="2">
          <cell r="AI2" t="str">
            <v>TAXABLE</v>
          </cell>
          <cell r="AO2" t="str">
            <v>TAXABLE</v>
          </cell>
        </row>
        <row r="3">
          <cell r="AI3">
            <v>42</v>
          </cell>
        </row>
        <row r="4">
          <cell r="D4" t="str">
            <v>PONDICHERRY</v>
          </cell>
          <cell r="AI4">
            <v>4747105.47</v>
          </cell>
          <cell r="AO4">
            <v>4747105.47</v>
          </cell>
        </row>
        <row r="5">
          <cell r="D5" t="str">
            <v>PONDICHERRY</v>
          </cell>
          <cell r="AI5">
            <v>2942425.95</v>
          </cell>
          <cell r="AO5">
            <v>2942425.9499999997</v>
          </cell>
        </row>
        <row r="6">
          <cell r="D6" t="str">
            <v>PONDICHERRY</v>
          </cell>
          <cell r="AI6">
            <v>2336345</v>
          </cell>
          <cell r="AO6">
            <v>2336345.02</v>
          </cell>
        </row>
        <row r="7">
          <cell r="D7" t="str">
            <v>PONDICHERRY</v>
          </cell>
          <cell r="AI7">
            <v>2196000</v>
          </cell>
          <cell r="AO7">
            <v>2055862.17</v>
          </cell>
        </row>
        <row r="8">
          <cell r="D8" t="str">
            <v>PONDICHERRY</v>
          </cell>
          <cell r="AI8">
            <v>2018077.16</v>
          </cell>
          <cell r="AO8">
            <v>2018077.35</v>
          </cell>
        </row>
        <row r="9">
          <cell r="D9" t="str">
            <v>PONDICHERRY</v>
          </cell>
          <cell r="AI9">
            <v>3514802.69</v>
          </cell>
          <cell r="AO9">
            <v>3514802.69</v>
          </cell>
        </row>
        <row r="10">
          <cell r="D10" t="str">
            <v>PONDICHERRY</v>
          </cell>
          <cell r="AI10">
            <v>2696556.31</v>
          </cell>
          <cell r="AO10">
            <v>2696556.31</v>
          </cell>
        </row>
        <row r="11">
          <cell r="D11" t="str">
            <v>PONDICHERRY</v>
          </cell>
          <cell r="AI11">
            <v>4251776.74</v>
          </cell>
          <cell r="AO11">
            <v>4251776.74</v>
          </cell>
        </row>
        <row r="12">
          <cell r="D12" t="str">
            <v>PONDICHERRY</v>
          </cell>
          <cell r="AI12">
            <v>3879260.74</v>
          </cell>
          <cell r="AO12">
            <v>3879264.3100000005</v>
          </cell>
        </row>
        <row r="13">
          <cell r="D13" t="str">
            <v>GOA</v>
          </cell>
          <cell r="AI13">
            <v>4030288.28</v>
          </cell>
          <cell r="AO13">
            <v>4030288.29</v>
          </cell>
        </row>
        <row r="14">
          <cell r="D14" t="str">
            <v>GOA</v>
          </cell>
          <cell r="AI14">
            <v>4513211.12</v>
          </cell>
          <cell r="AO14">
            <v>3845944.94</v>
          </cell>
        </row>
        <row r="15">
          <cell r="D15" t="str">
            <v>GOA</v>
          </cell>
          <cell r="AI15">
            <v>4411168.09</v>
          </cell>
          <cell r="AO15">
            <v>4081153.6999999997</v>
          </cell>
        </row>
        <row r="16">
          <cell r="D16" t="str">
            <v>GOA</v>
          </cell>
          <cell r="AI16">
            <v>4257607.92</v>
          </cell>
          <cell r="AO16">
            <v>3941921.56</v>
          </cell>
        </row>
        <row r="17">
          <cell r="D17" t="str">
            <v>GOA</v>
          </cell>
          <cell r="AI17">
            <v>4918820.4400000004</v>
          </cell>
          <cell r="AO17">
            <v>4503755.7100000009</v>
          </cell>
        </row>
        <row r="18">
          <cell r="D18" t="str">
            <v>GOA</v>
          </cell>
          <cell r="AI18">
            <v>3991668.76</v>
          </cell>
          <cell r="AO18">
            <v>3665103.25</v>
          </cell>
        </row>
        <row r="19">
          <cell r="D19" t="str">
            <v>GOA</v>
          </cell>
          <cell r="AI19">
            <v>5885336.0199999996</v>
          </cell>
          <cell r="AO19">
            <v>5322090.34</v>
          </cell>
        </row>
        <row r="20">
          <cell r="D20" t="str">
            <v>GOA</v>
          </cell>
          <cell r="AI20">
            <v>4622785.29</v>
          </cell>
          <cell r="AO20">
            <v>4297570.13</v>
          </cell>
        </row>
        <row r="21">
          <cell r="D21" t="str">
            <v>GOA</v>
          </cell>
          <cell r="AI21">
            <v>6192633.6900000004</v>
          </cell>
          <cell r="AO21">
            <v>4933820.97</v>
          </cell>
        </row>
        <row r="22">
          <cell r="D22" t="str">
            <v>KARNATAKA</v>
          </cell>
          <cell r="AI22">
            <v>442615297.33999997</v>
          </cell>
          <cell r="AO22">
            <v>442615307.19</v>
          </cell>
        </row>
        <row r="23">
          <cell r="D23" t="str">
            <v>KARNATAKA</v>
          </cell>
          <cell r="AI23">
            <v>427542185.50999999</v>
          </cell>
          <cell r="AO23">
            <v>363514618.13999999</v>
          </cell>
        </row>
        <row r="24">
          <cell r="D24" t="str">
            <v>KARNATAKA</v>
          </cell>
          <cell r="AI24">
            <v>354968230.5</v>
          </cell>
          <cell r="AO24">
            <v>323271430.86000001</v>
          </cell>
        </row>
        <row r="25">
          <cell r="D25" t="str">
            <v>KARNATAKA</v>
          </cell>
          <cell r="AI25">
            <v>355513829.54000002</v>
          </cell>
          <cell r="AO25">
            <v>325260809.46000004</v>
          </cell>
        </row>
        <row r="26">
          <cell r="D26" t="str">
            <v>KARNATAKA</v>
          </cell>
          <cell r="AI26">
            <v>419206518.02999997</v>
          </cell>
          <cell r="AO26">
            <v>376092471.44000006</v>
          </cell>
        </row>
        <row r="27">
          <cell r="D27" t="str">
            <v>KARNATAKA</v>
          </cell>
          <cell r="AI27">
            <v>453312378.45999998</v>
          </cell>
          <cell r="AO27">
            <v>404824666.74000001</v>
          </cell>
        </row>
        <row r="28">
          <cell r="D28" t="str">
            <v>KARNATAKA</v>
          </cell>
          <cell r="AI28">
            <v>414520661.91000003</v>
          </cell>
          <cell r="AO28">
            <v>361718251.13</v>
          </cell>
        </row>
        <row r="29">
          <cell r="D29" t="str">
            <v>KARNATAKA</v>
          </cell>
          <cell r="AI29">
            <v>406794309.89999998</v>
          </cell>
          <cell r="AO29">
            <v>353367874.06999999</v>
          </cell>
        </row>
        <row r="30">
          <cell r="D30" t="str">
            <v>KARNATAKA</v>
          </cell>
          <cell r="AI30">
            <v>507702616.91000003</v>
          </cell>
          <cell r="AO30">
            <v>382819874.15999997</v>
          </cell>
        </row>
        <row r="31">
          <cell r="D31" t="str">
            <v>KERALA</v>
          </cell>
          <cell r="AI31">
            <v>962054567.64999998</v>
          </cell>
          <cell r="AO31">
            <v>962054567.64999998</v>
          </cell>
        </row>
        <row r="32">
          <cell r="D32" t="str">
            <v>KERALA</v>
          </cell>
          <cell r="AI32">
            <v>912407691.47000003</v>
          </cell>
          <cell r="AO32">
            <v>912407690.46999991</v>
          </cell>
        </row>
        <row r="33">
          <cell r="D33" t="str">
            <v>KERALA</v>
          </cell>
          <cell r="AI33">
            <v>767716119.75999999</v>
          </cell>
          <cell r="AO33">
            <v>767716128.3499999</v>
          </cell>
        </row>
        <row r="34">
          <cell r="D34" t="str">
            <v>KERALA</v>
          </cell>
          <cell r="AI34">
            <v>895484616.89999998</v>
          </cell>
          <cell r="AO34">
            <v>895484614.84000003</v>
          </cell>
        </row>
        <row r="35">
          <cell r="D35" t="str">
            <v>KERALA</v>
          </cell>
          <cell r="AI35">
            <v>908596946.91999996</v>
          </cell>
          <cell r="AO35">
            <v>908596941.64999998</v>
          </cell>
        </row>
        <row r="36">
          <cell r="D36" t="str">
            <v>KERALA</v>
          </cell>
          <cell r="AI36">
            <v>985719489.14999998</v>
          </cell>
          <cell r="AO36">
            <v>985719489.17999983</v>
          </cell>
        </row>
        <row r="37">
          <cell r="D37" t="str">
            <v>KERALA</v>
          </cell>
          <cell r="AI37">
            <v>924898813.90999997</v>
          </cell>
          <cell r="AO37">
            <v>924898813.89999986</v>
          </cell>
        </row>
        <row r="38">
          <cell r="D38" t="str">
            <v>KERALA</v>
          </cell>
          <cell r="AI38">
            <v>914970551.84000003</v>
          </cell>
          <cell r="AO38">
            <v>914970551.81000006</v>
          </cell>
        </row>
        <row r="39">
          <cell r="D39" t="str">
            <v>KERALA</v>
          </cell>
          <cell r="AI39">
            <v>945600788.05999994</v>
          </cell>
          <cell r="AO39">
            <v>945600788.09000015</v>
          </cell>
        </row>
        <row r="40">
          <cell r="D40" t="str">
            <v>ORISSA</v>
          </cell>
          <cell r="AI40">
            <v>177649945.21000001</v>
          </cell>
          <cell r="AO40">
            <v>177649945.24000001</v>
          </cell>
        </row>
        <row r="41">
          <cell r="D41" t="str">
            <v>ORISSA</v>
          </cell>
          <cell r="AI41">
            <v>154882582.08000001</v>
          </cell>
          <cell r="AO41">
            <v>154882582.08000001</v>
          </cell>
        </row>
        <row r="42">
          <cell r="D42" t="str">
            <v>ORISSA</v>
          </cell>
          <cell r="AI42">
            <v>176600693.74000001</v>
          </cell>
          <cell r="AO42">
            <v>157932055.21000001</v>
          </cell>
        </row>
        <row r="43">
          <cell r="D43" t="str">
            <v>ORISSA</v>
          </cell>
          <cell r="AI43">
            <v>158752003.78</v>
          </cell>
          <cell r="AO43">
            <v>149635387.61000001</v>
          </cell>
        </row>
        <row r="44">
          <cell r="D44" t="str">
            <v>ORISSA</v>
          </cell>
          <cell r="AI44">
            <v>140887436.63999999</v>
          </cell>
          <cell r="AO44">
            <v>132866074.45999998</v>
          </cell>
        </row>
        <row r="45">
          <cell r="D45" t="str">
            <v>ORISSA</v>
          </cell>
          <cell r="AI45">
            <v>138157210.90000001</v>
          </cell>
          <cell r="AO45">
            <v>130424351.61</v>
          </cell>
        </row>
        <row r="46">
          <cell r="D46" t="str">
            <v>ORISSA</v>
          </cell>
          <cell r="AI46">
            <v>167034308.49000001</v>
          </cell>
          <cell r="AO46">
            <v>158976602.51000002</v>
          </cell>
        </row>
        <row r="47">
          <cell r="D47" t="str">
            <v>ORISSA</v>
          </cell>
          <cell r="AI47">
            <v>152949849.27000001</v>
          </cell>
          <cell r="AO47">
            <v>144037914</v>
          </cell>
        </row>
        <row r="48">
          <cell r="D48" t="str">
            <v>ORISSA</v>
          </cell>
          <cell r="AI48">
            <v>255931616.38999999</v>
          </cell>
          <cell r="AO48">
            <v>207157406.85999998</v>
          </cell>
        </row>
        <row r="49">
          <cell r="D49" t="str">
            <v>ANDHRA PRADESH</v>
          </cell>
          <cell r="AI49">
            <v>565772418.13999999</v>
          </cell>
          <cell r="AO49">
            <v>562011226.46000004</v>
          </cell>
        </row>
        <row r="50">
          <cell r="D50" t="str">
            <v>ANDHRA PRADESH</v>
          </cell>
          <cell r="AI50">
            <v>596091950.75999999</v>
          </cell>
          <cell r="AO50">
            <v>556239278.04999995</v>
          </cell>
        </row>
        <row r="51">
          <cell r="D51" t="str">
            <v>ANDHRA PRADESH</v>
          </cell>
          <cell r="AI51">
            <v>619416596.80999994</v>
          </cell>
          <cell r="AO51">
            <v>581903424.11000001</v>
          </cell>
        </row>
        <row r="52">
          <cell r="D52" t="str">
            <v>ANDHRA PRADESH</v>
          </cell>
          <cell r="AI52">
            <v>591057076.08000004</v>
          </cell>
          <cell r="AO52">
            <v>556850577.79000008</v>
          </cell>
        </row>
        <row r="53">
          <cell r="D53" t="str">
            <v>ANDHRA PRADESH</v>
          </cell>
          <cell r="AI53">
            <v>687205922.88</v>
          </cell>
          <cell r="AO53">
            <v>646722069.02999997</v>
          </cell>
        </row>
        <row r="54">
          <cell r="D54" t="str">
            <v>ANDHRA PRADESH</v>
          </cell>
          <cell r="AI54">
            <v>750067144.15999997</v>
          </cell>
          <cell r="AO54">
            <v>697005985.58999991</v>
          </cell>
        </row>
        <row r="55">
          <cell r="D55" t="str">
            <v>ANDHRA PRADESH</v>
          </cell>
          <cell r="AI55">
            <v>859610948.89999998</v>
          </cell>
          <cell r="AO55">
            <v>804521170.32999992</v>
          </cell>
        </row>
        <row r="56">
          <cell r="D56" t="str">
            <v>ANDHRA PRADESH</v>
          </cell>
          <cell r="AI56">
            <v>925969388.76999998</v>
          </cell>
          <cell r="AO56">
            <v>851590380.47000003</v>
          </cell>
        </row>
        <row r="57">
          <cell r="D57" t="str">
            <v>ANDHRA PRADESH</v>
          </cell>
          <cell r="AI57">
            <v>1447384827.6099999</v>
          </cell>
          <cell r="AO57">
            <v>1258139211.3300002</v>
          </cell>
        </row>
        <row r="58">
          <cell r="D58" t="str">
            <v>MAHARASHTRA</v>
          </cell>
          <cell r="AI58">
            <v>0</v>
          </cell>
          <cell r="AO58">
            <v>0</v>
          </cell>
        </row>
        <row r="59">
          <cell r="D59" t="str">
            <v>MAHARASHTRA</v>
          </cell>
          <cell r="AI59">
            <v>0</v>
          </cell>
          <cell r="AO59">
            <v>0</v>
          </cell>
        </row>
        <row r="60">
          <cell r="D60" t="str">
            <v>MAHARASHTRA</v>
          </cell>
          <cell r="AI60">
            <v>0</v>
          </cell>
          <cell r="AO60">
            <v>0</v>
          </cell>
        </row>
        <row r="61">
          <cell r="D61" t="str">
            <v>MAHARASHTRA</v>
          </cell>
          <cell r="AI61">
            <v>0</v>
          </cell>
          <cell r="AO61">
            <v>0</v>
          </cell>
        </row>
        <row r="62">
          <cell r="D62" t="str">
            <v>MAHARASHTRA</v>
          </cell>
          <cell r="AI62">
            <v>0</v>
          </cell>
          <cell r="AO62">
            <v>0</v>
          </cell>
        </row>
        <row r="63">
          <cell r="D63" t="str">
            <v>MAHARASHTRA</v>
          </cell>
          <cell r="AI63">
            <v>0</v>
          </cell>
          <cell r="AO63">
            <v>0</v>
          </cell>
        </row>
        <row r="64">
          <cell r="D64" t="str">
            <v>MAHARASHTRA</v>
          </cell>
          <cell r="AI64">
            <v>0</v>
          </cell>
          <cell r="AO64">
            <v>0</v>
          </cell>
        </row>
        <row r="65">
          <cell r="D65" t="str">
            <v>MAHARASHTRA</v>
          </cell>
          <cell r="AI65">
            <v>0</v>
          </cell>
          <cell r="AO65">
            <v>0</v>
          </cell>
        </row>
        <row r="66">
          <cell r="D66" t="str">
            <v>MAHARASHTRA</v>
          </cell>
          <cell r="AI66">
            <v>0</v>
          </cell>
          <cell r="AO66">
            <v>0</v>
          </cell>
        </row>
        <row r="67">
          <cell r="D67" t="str">
            <v>TELENGANA</v>
          </cell>
          <cell r="AI67">
            <v>24029940</v>
          </cell>
          <cell r="AO67">
            <v>24029939.5</v>
          </cell>
        </row>
        <row r="68">
          <cell r="D68" t="str">
            <v>TELENGANA</v>
          </cell>
          <cell r="AI68">
            <v>22300838</v>
          </cell>
          <cell r="AO68">
            <v>18175437.73</v>
          </cell>
        </row>
        <row r="69">
          <cell r="D69" t="str">
            <v>TELENGANA</v>
          </cell>
          <cell r="AI69">
            <v>23830050</v>
          </cell>
          <cell r="AO69">
            <v>20824673.140000001</v>
          </cell>
        </row>
        <row r="70">
          <cell r="D70" t="str">
            <v>TELENGANA</v>
          </cell>
          <cell r="AI70">
            <v>30242713</v>
          </cell>
          <cell r="AO70">
            <v>29012242.379999999</v>
          </cell>
        </row>
        <row r="71">
          <cell r="D71" t="str">
            <v>TELENGANA</v>
          </cell>
          <cell r="AI71">
            <v>30500862</v>
          </cell>
          <cell r="AO71">
            <v>22957446.670000002</v>
          </cell>
        </row>
        <row r="72">
          <cell r="D72" t="str">
            <v>TELENGANA</v>
          </cell>
          <cell r="AI72">
            <v>36500181.170000002</v>
          </cell>
          <cell r="AO72">
            <v>30061510.190000001</v>
          </cell>
        </row>
        <row r="73">
          <cell r="D73" t="str">
            <v>TELENGANA</v>
          </cell>
          <cell r="AI73">
            <v>39628271.43</v>
          </cell>
          <cell r="AO73">
            <v>31036150.670000002</v>
          </cell>
        </row>
        <row r="74">
          <cell r="D74" t="str">
            <v>TELENGANA</v>
          </cell>
          <cell r="AI74">
            <v>42525694.140000001</v>
          </cell>
          <cell r="AO74">
            <v>32595430.75</v>
          </cell>
        </row>
        <row r="75">
          <cell r="D75" t="str">
            <v>TELENGANA</v>
          </cell>
          <cell r="AI75">
            <v>58846572.520000003</v>
          </cell>
          <cell r="AO75">
            <v>35815711.930000007</v>
          </cell>
        </row>
        <row r="76">
          <cell r="D76" t="str">
            <v>JHARKHAND</v>
          </cell>
          <cell r="AI76">
            <v>0</v>
          </cell>
          <cell r="AO76">
            <v>0</v>
          </cell>
        </row>
        <row r="77">
          <cell r="D77" t="str">
            <v>JHARKHAND</v>
          </cell>
          <cell r="AI77">
            <v>0</v>
          </cell>
          <cell r="AO77">
            <v>0</v>
          </cell>
        </row>
        <row r="78">
          <cell r="D78" t="str">
            <v>JHARKHAND</v>
          </cell>
          <cell r="AI78">
            <v>0</v>
          </cell>
          <cell r="AO78">
            <v>0</v>
          </cell>
        </row>
        <row r="79">
          <cell r="D79" t="str">
            <v>JHARKHAND</v>
          </cell>
          <cell r="AI79">
            <v>0</v>
          </cell>
          <cell r="AO79">
            <v>0</v>
          </cell>
        </row>
        <row r="80">
          <cell r="D80" t="str">
            <v>JHARKHAND</v>
          </cell>
          <cell r="AI80">
            <v>0</v>
          </cell>
          <cell r="AO80">
            <v>0</v>
          </cell>
        </row>
        <row r="81">
          <cell r="D81" t="str">
            <v>JHARKHAND</v>
          </cell>
          <cell r="AI81">
            <v>0</v>
          </cell>
          <cell r="AO81">
            <v>0</v>
          </cell>
        </row>
        <row r="82">
          <cell r="D82" t="str">
            <v>JHARKHAND</v>
          </cell>
          <cell r="AI82">
            <v>0</v>
          </cell>
          <cell r="AO82">
            <v>0</v>
          </cell>
        </row>
        <row r="83">
          <cell r="D83" t="str">
            <v>JHARKHAND</v>
          </cell>
          <cell r="AI83">
            <v>0</v>
          </cell>
          <cell r="AO83">
            <v>0</v>
          </cell>
        </row>
        <row r="84">
          <cell r="D84" t="str">
            <v>JHARKHAND</v>
          </cell>
          <cell r="AI84">
            <v>0</v>
          </cell>
          <cell r="AO84">
            <v>0</v>
          </cell>
        </row>
        <row r="85">
          <cell r="D85" t="str">
            <v>TAMIL NADU</v>
          </cell>
          <cell r="AI85">
            <v>2510191053</v>
          </cell>
          <cell r="AO85">
            <v>2510191052.5500002</v>
          </cell>
        </row>
        <row r="86">
          <cell r="D86" t="str">
            <v>TAMIL NADU</v>
          </cell>
          <cell r="AI86">
            <v>2345855322.3699999</v>
          </cell>
          <cell r="AO86">
            <v>2345855321.8699999</v>
          </cell>
        </row>
        <row r="87">
          <cell r="D87" t="str">
            <v>TAMIL NADU</v>
          </cell>
          <cell r="AI87">
            <v>2253623545.27</v>
          </cell>
          <cell r="AO87">
            <v>2253623545.27</v>
          </cell>
        </row>
        <row r="88">
          <cell r="D88" t="str">
            <v>TAMIL NADU</v>
          </cell>
          <cell r="AI88">
            <v>2140620141.73</v>
          </cell>
          <cell r="AO88">
            <v>2140607307.5400002</v>
          </cell>
        </row>
        <row r="89">
          <cell r="D89" t="str">
            <v>TAMIL NADU</v>
          </cell>
          <cell r="AI89">
            <v>2197377232.5700002</v>
          </cell>
          <cell r="AO89">
            <v>2197371382.5700006</v>
          </cell>
        </row>
        <row r="90">
          <cell r="D90" t="str">
            <v>TAMIL NADU</v>
          </cell>
          <cell r="AI90">
            <v>2485926142.48</v>
          </cell>
          <cell r="AO90">
            <v>2485906425.23</v>
          </cell>
        </row>
        <row r="91">
          <cell r="D91" t="str">
            <v>TAMIL NADU</v>
          </cell>
          <cell r="AI91">
            <v>2201569431.8899999</v>
          </cell>
          <cell r="AO91">
            <v>2201305012.0899997</v>
          </cell>
        </row>
        <row r="92">
          <cell r="D92" t="str">
            <v>TAMIL NADU</v>
          </cell>
          <cell r="AI92">
            <v>2389256924.54</v>
          </cell>
          <cell r="AO92">
            <v>2388926428.75</v>
          </cell>
        </row>
        <row r="93">
          <cell r="D93" t="str">
            <v>TAMIL NADU</v>
          </cell>
          <cell r="AI93">
            <v>2697845860.0300002</v>
          </cell>
          <cell r="AO93">
            <v>2697398076.0700002</v>
          </cell>
        </row>
        <row r="94">
          <cell r="D94" t="str">
            <v>WEST BENGAL</v>
          </cell>
          <cell r="AI94">
            <v>388972580.69</v>
          </cell>
          <cell r="AO94">
            <v>388972580.69</v>
          </cell>
        </row>
        <row r="95">
          <cell r="D95" t="str">
            <v>WEST BENGAL</v>
          </cell>
          <cell r="AI95">
            <v>402062741.25999999</v>
          </cell>
          <cell r="AO95">
            <v>402062741.29000002</v>
          </cell>
        </row>
        <row r="96">
          <cell r="D96" t="str">
            <v>WEST BENGAL</v>
          </cell>
          <cell r="AI96">
            <v>390737690.81999999</v>
          </cell>
          <cell r="AO96">
            <v>379091842.64999998</v>
          </cell>
        </row>
        <row r="97">
          <cell r="D97" t="str">
            <v>WEST BENGAL</v>
          </cell>
          <cell r="AI97">
            <v>428397682.13</v>
          </cell>
          <cell r="AO97">
            <v>423580312.92000002</v>
          </cell>
        </row>
        <row r="98">
          <cell r="D98" t="str">
            <v>WEST BENGAL</v>
          </cell>
          <cell r="AI98">
            <v>506357592.22000003</v>
          </cell>
          <cell r="AO98">
            <v>500029467.91000003</v>
          </cell>
        </row>
        <row r="99">
          <cell r="D99" t="str">
            <v>WEST BENGAL</v>
          </cell>
          <cell r="AI99">
            <v>473249414.67000002</v>
          </cell>
          <cell r="AO99">
            <v>462020181.61999995</v>
          </cell>
        </row>
        <row r="100">
          <cell r="D100" t="str">
            <v>WEST BENGAL</v>
          </cell>
          <cell r="AI100">
            <v>524469813.29000002</v>
          </cell>
          <cell r="AO100">
            <v>486332437.49000001</v>
          </cell>
        </row>
        <row r="101">
          <cell r="D101" t="str">
            <v>WEST BENGAL</v>
          </cell>
          <cell r="AI101">
            <v>530782249.30000001</v>
          </cell>
          <cell r="AO101">
            <v>515506537.71999997</v>
          </cell>
        </row>
        <row r="102">
          <cell r="D102" t="str">
            <v>WEST BENGAL</v>
          </cell>
          <cell r="AI102">
            <v>631522867.94000006</v>
          </cell>
          <cell r="AO102">
            <v>547090489.83999991</v>
          </cell>
        </row>
        <row r="105">
          <cell r="AO105">
            <v>0</v>
          </cell>
        </row>
        <row r="106">
          <cell r="AO106">
            <v>-0.62000000011175871</v>
          </cell>
        </row>
        <row r="107">
          <cell r="AO107">
            <v>2.0000000018626451E-2</v>
          </cell>
        </row>
        <row r="108">
          <cell r="AO108">
            <v>180.02000000001863</v>
          </cell>
        </row>
        <row r="109">
          <cell r="AO109">
            <v>0.19000000017695129</v>
          </cell>
        </row>
        <row r="110">
          <cell r="AO110">
            <v>0</v>
          </cell>
        </row>
        <row r="111">
          <cell r="AO111">
            <v>0</v>
          </cell>
        </row>
        <row r="112">
          <cell r="AO112">
            <v>0</v>
          </cell>
        </row>
        <row r="113">
          <cell r="AO113">
            <v>3.3100000005215406</v>
          </cell>
        </row>
      </sheetData>
      <sheetData sheetId="14">
        <row r="2">
          <cell r="AX2" t="str">
            <v>TOTAL TAXABLE TUROVER</v>
          </cell>
          <cell r="AY2" t="str">
            <v>TOTAL NON TAXABLE TUROVER</v>
          </cell>
          <cell r="AZ2" t="str">
            <v>RCM INWARD</v>
          </cell>
        </row>
        <row r="5">
          <cell r="B5" t="str">
            <v>PONDICHERRY</v>
          </cell>
          <cell r="AX5">
            <v>4747105.47</v>
          </cell>
          <cell r="AY5">
            <v>0</v>
          </cell>
          <cell r="AZ5">
            <v>0</v>
          </cell>
        </row>
        <row r="6">
          <cell r="B6" t="str">
            <v>PONDICHERRY</v>
          </cell>
          <cell r="AX6">
            <v>2942426.57</v>
          </cell>
          <cell r="AY6">
            <v>0</v>
          </cell>
          <cell r="AZ6">
            <v>82099</v>
          </cell>
        </row>
        <row r="7">
          <cell r="B7" t="str">
            <v>PONDICHERRY</v>
          </cell>
          <cell r="AX7">
            <v>2336345</v>
          </cell>
          <cell r="AY7">
            <v>0</v>
          </cell>
          <cell r="AZ7">
            <v>102449</v>
          </cell>
        </row>
        <row r="8">
          <cell r="B8" t="str">
            <v>PONDICHERRY</v>
          </cell>
          <cell r="AX8">
            <v>2055682.15</v>
          </cell>
          <cell r="AY8">
            <v>0</v>
          </cell>
          <cell r="AZ8">
            <v>0</v>
          </cell>
        </row>
        <row r="9">
          <cell r="B9" t="str">
            <v>PONDICHERRY</v>
          </cell>
          <cell r="AX9">
            <v>2018077.16</v>
          </cell>
          <cell r="AY9">
            <v>0</v>
          </cell>
          <cell r="AZ9">
            <v>155871.25</v>
          </cell>
        </row>
        <row r="10">
          <cell r="B10" t="str">
            <v>PONDICHERRY</v>
          </cell>
          <cell r="AX10">
            <v>3514802.69</v>
          </cell>
          <cell r="AY10">
            <v>0</v>
          </cell>
          <cell r="AZ10">
            <v>50000</v>
          </cell>
        </row>
        <row r="11">
          <cell r="B11" t="str">
            <v>PONDICHERRY</v>
          </cell>
          <cell r="AX11">
            <v>2696556.31</v>
          </cell>
          <cell r="AY11">
            <v>0</v>
          </cell>
          <cell r="AZ11">
            <v>119567.5</v>
          </cell>
        </row>
        <row r="12">
          <cell r="B12" t="str">
            <v>PONDICHERRY</v>
          </cell>
          <cell r="AX12">
            <v>4251776.74</v>
          </cell>
          <cell r="AY12">
            <v>0</v>
          </cell>
          <cell r="AZ12">
            <v>0</v>
          </cell>
        </row>
        <row r="13">
          <cell r="B13" t="str">
            <v>PONDICHERRY</v>
          </cell>
          <cell r="AX13">
            <v>3879261</v>
          </cell>
          <cell r="AY13">
            <v>0</v>
          </cell>
          <cell r="AZ13">
            <v>0</v>
          </cell>
        </row>
        <row r="14">
          <cell r="B14" t="str">
            <v>GOA</v>
          </cell>
          <cell r="AX14">
            <v>4030286</v>
          </cell>
          <cell r="AY14">
            <v>0</v>
          </cell>
          <cell r="AZ14">
            <v>24500</v>
          </cell>
        </row>
        <row r="15">
          <cell r="B15" t="str">
            <v>GOA</v>
          </cell>
          <cell r="AX15">
            <v>385944.66</v>
          </cell>
          <cell r="AY15">
            <v>0</v>
          </cell>
          <cell r="AZ15">
            <v>311067</v>
          </cell>
        </row>
        <row r="16">
          <cell r="B16" t="str">
            <v>GOA</v>
          </cell>
          <cell r="AX16">
            <v>4081153.52</v>
          </cell>
          <cell r="AY16">
            <v>0</v>
          </cell>
          <cell r="AZ16">
            <v>462928</v>
          </cell>
        </row>
        <row r="17">
          <cell r="B17" t="str">
            <v>GOA</v>
          </cell>
          <cell r="AX17">
            <v>3941919.53</v>
          </cell>
          <cell r="AY17">
            <v>0</v>
          </cell>
          <cell r="AZ17">
            <v>0</v>
          </cell>
        </row>
        <row r="18">
          <cell r="B18" t="str">
            <v>GOA</v>
          </cell>
          <cell r="AX18">
            <v>4503754.67</v>
          </cell>
          <cell r="AY18">
            <v>0</v>
          </cell>
          <cell r="AZ18">
            <v>0</v>
          </cell>
        </row>
        <row r="19">
          <cell r="B19" t="str">
            <v>GOA</v>
          </cell>
          <cell r="AX19">
            <v>3665101.97</v>
          </cell>
          <cell r="AY19">
            <v>0</v>
          </cell>
          <cell r="AZ19">
            <v>0</v>
          </cell>
        </row>
        <row r="20">
          <cell r="B20" t="str">
            <v>GOA</v>
          </cell>
          <cell r="AX20">
            <v>5322090.34</v>
          </cell>
          <cell r="AY20">
            <v>0</v>
          </cell>
          <cell r="AZ20">
            <v>20000</v>
          </cell>
        </row>
        <row r="21">
          <cell r="B21" t="str">
            <v>GOA</v>
          </cell>
          <cell r="AX21">
            <v>4297569.72</v>
          </cell>
          <cell r="AY21">
            <v>0</v>
          </cell>
          <cell r="AZ21">
            <v>0</v>
          </cell>
        </row>
        <row r="22">
          <cell r="B22" t="str">
            <v>GOA</v>
          </cell>
          <cell r="AX22">
            <v>3363970</v>
          </cell>
          <cell r="AY22">
            <v>0</v>
          </cell>
          <cell r="AZ22">
            <v>0</v>
          </cell>
        </row>
        <row r="23">
          <cell r="B23" t="str">
            <v>KARNATAKA</v>
          </cell>
          <cell r="AX23">
            <v>442615303.13999999</v>
          </cell>
          <cell r="AY23">
            <v>0</v>
          </cell>
          <cell r="AZ23">
            <v>11441269.710000001</v>
          </cell>
        </row>
        <row r="24">
          <cell r="B24" t="str">
            <v>KARNATAKA</v>
          </cell>
          <cell r="AX24">
            <v>363514595.31999999</v>
          </cell>
          <cell r="AY24">
            <v>0</v>
          </cell>
          <cell r="AZ24">
            <v>30828264.050000001</v>
          </cell>
        </row>
        <row r="25">
          <cell r="B25" t="str">
            <v>KARNATAKA</v>
          </cell>
          <cell r="AX25">
            <v>323267315.29000002</v>
          </cell>
          <cell r="AY25">
            <v>0</v>
          </cell>
          <cell r="AZ25">
            <v>32132477.66</v>
          </cell>
        </row>
        <row r="26">
          <cell r="B26" t="str">
            <v>KARNATAKA</v>
          </cell>
          <cell r="AX26">
            <v>325240477.97000003</v>
          </cell>
          <cell r="AY26">
            <v>0</v>
          </cell>
          <cell r="AZ26">
            <v>12042293.52</v>
          </cell>
        </row>
        <row r="27">
          <cell r="B27" t="str">
            <v>KARNATAKA</v>
          </cell>
          <cell r="AX27">
            <v>376112754.63</v>
          </cell>
          <cell r="AY27">
            <v>0</v>
          </cell>
          <cell r="AZ27">
            <v>10608230.859999999</v>
          </cell>
        </row>
        <row r="28">
          <cell r="B28" t="str">
            <v>KARNATAKA</v>
          </cell>
          <cell r="AX28">
            <v>404824677.86000001</v>
          </cell>
          <cell r="AY28">
            <v>0</v>
          </cell>
          <cell r="AZ28">
            <v>8631396.4700000007</v>
          </cell>
        </row>
        <row r="29">
          <cell r="B29" t="str">
            <v>KARNATAKA</v>
          </cell>
          <cell r="AX29">
            <v>361718236</v>
          </cell>
          <cell r="AY29">
            <v>0</v>
          </cell>
          <cell r="AZ29">
            <v>6103957.5300000003</v>
          </cell>
        </row>
        <row r="30">
          <cell r="B30" t="str">
            <v>KARNATAKA</v>
          </cell>
          <cell r="AX30">
            <v>353367810.04000002</v>
          </cell>
          <cell r="AY30">
            <v>0</v>
          </cell>
          <cell r="AZ30">
            <v>4994463.62</v>
          </cell>
        </row>
        <row r="31">
          <cell r="B31" t="str">
            <v>KARNATAKA</v>
          </cell>
          <cell r="AX31">
            <v>382905996.69</v>
          </cell>
          <cell r="AY31">
            <v>0</v>
          </cell>
          <cell r="AZ31">
            <v>7984524.9299999997</v>
          </cell>
        </row>
        <row r="32">
          <cell r="B32" t="str">
            <v>KERALA</v>
          </cell>
          <cell r="AX32">
            <v>962054568</v>
          </cell>
          <cell r="AY32">
            <v>0</v>
          </cell>
          <cell r="AZ32">
            <v>13812959</v>
          </cell>
        </row>
        <row r="33">
          <cell r="B33" t="str">
            <v>KERALA</v>
          </cell>
          <cell r="AX33">
            <v>912400023</v>
          </cell>
          <cell r="AY33">
            <v>0</v>
          </cell>
          <cell r="AZ33">
            <v>22126406</v>
          </cell>
        </row>
        <row r="34">
          <cell r="B34" t="str">
            <v>KERALA</v>
          </cell>
          <cell r="AX34">
            <v>767716137</v>
          </cell>
          <cell r="AY34">
            <v>0</v>
          </cell>
          <cell r="AZ34">
            <v>29306472</v>
          </cell>
        </row>
        <row r="35">
          <cell r="B35" t="str">
            <v>KERALA</v>
          </cell>
          <cell r="AX35">
            <v>895484654</v>
          </cell>
          <cell r="AY35">
            <v>0</v>
          </cell>
          <cell r="AZ35">
            <v>2306680</v>
          </cell>
        </row>
        <row r="36">
          <cell r="B36" t="str">
            <v>KERALA</v>
          </cell>
          <cell r="AX36">
            <v>908596952</v>
          </cell>
          <cell r="AY36">
            <v>0</v>
          </cell>
          <cell r="AZ36">
            <v>4330890</v>
          </cell>
        </row>
        <row r="37">
          <cell r="B37" t="str">
            <v>KERALA</v>
          </cell>
          <cell r="AX37">
            <v>985719496</v>
          </cell>
          <cell r="AY37">
            <v>0</v>
          </cell>
          <cell r="AZ37">
            <v>3920830</v>
          </cell>
        </row>
        <row r="38">
          <cell r="B38" t="str">
            <v>KERALA</v>
          </cell>
          <cell r="AX38">
            <v>924898887</v>
          </cell>
          <cell r="AY38">
            <v>0</v>
          </cell>
          <cell r="AZ38">
            <v>6207955</v>
          </cell>
        </row>
        <row r="39">
          <cell r="B39" t="str">
            <v>KERALA</v>
          </cell>
          <cell r="AX39">
            <v>914970565</v>
          </cell>
          <cell r="AY39">
            <v>0</v>
          </cell>
          <cell r="AZ39">
            <v>7322711</v>
          </cell>
        </row>
        <row r="40">
          <cell r="B40" t="str">
            <v>KERALA</v>
          </cell>
          <cell r="AX40">
            <v>939411311</v>
          </cell>
          <cell r="AY40">
            <v>0</v>
          </cell>
          <cell r="AZ40">
            <v>8576874</v>
          </cell>
        </row>
        <row r="41">
          <cell r="B41" t="str">
            <v>ORISSA</v>
          </cell>
          <cell r="AX41">
            <v>177649945</v>
          </cell>
          <cell r="AY41">
            <v>0</v>
          </cell>
          <cell r="AZ41">
            <v>0</v>
          </cell>
        </row>
        <row r="42">
          <cell r="B42" t="str">
            <v>ORISSA</v>
          </cell>
          <cell r="AX42">
            <v>43367124</v>
          </cell>
          <cell r="AY42">
            <v>0</v>
          </cell>
          <cell r="AZ42">
            <v>150944</v>
          </cell>
        </row>
        <row r="43">
          <cell r="B43" t="str">
            <v>ORISSA</v>
          </cell>
          <cell r="AX43">
            <v>157902444</v>
          </cell>
          <cell r="AY43">
            <v>0</v>
          </cell>
          <cell r="AZ43">
            <v>410255</v>
          </cell>
        </row>
        <row r="44">
          <cell r="B44" t="str">
            <v>ORISSA</v>
          </cell>
          <cell r="AX44">
            <v>158752004</v>
          </cell>
          <cell r="AY44">
            <v>0</v>
          </cell>
          <cell r="AZ44">
            <v>0</v>
          </cell>
        </row>
        <row r="45">
          <cell r="B45" t="str">
            <v>ORISSA</v>
          </cell>
          <cell r="AX45">
            <v>123704208</v>
          </cell>
          <cell r="AY45">
            <v>0</v>
          </cell>
          <cell r="AZ45">
            <v>0</v>
          </cell>
        </row>
        <row r="46">
          <cell r="B46" t="str">
            <v>ORISSA</v>
          </cell>
          <cell r="AX46">
            <v>130502035</v>
          </cell>
          <cell r="AY46">
            <v>0</v>
          </cell>
          <cell r="AZ46">
            <v>321555</v>
          </cell>
        </row>
        <row r="47">
          <cell r="B47" t="str">
            <v>ORISSA</v>
          </cell>
          <cell r="AX47">
            <v>158976602</v>
          </cell>
          <cell r="AY47">
            <v>0</v>
          </cell>
          <cell r="AZ47">
            <v>0</v>
          </cell>
        </row>
        <row r="48">
          <cell r="B48" t="str">
            <v>ORISSA</v>
          </cell>
          <cell r="AX48">
            <v>144037914</v>
          </cell>
          <cell r="AY48">
            <v>0</v>
          </cell>
          <cell r="AZ48">
            <v>0</v>
          </cell>
        </row>
        <row r="49">
          <cell r="B49" t="str">
            <v>ORISSA</v>
          </cell>
          <cell r="AX49">
            <v>204156644</v>
          </cell>
          <cell r="AY49">
            <v>0</v>
          </cell>
          <cell r="AZ49">
            <v>232750</v>
          </cell>
        </row>
        <row r="50">
          <cell r="B50" t="str">
            <v>ANDHRA PRADESH</v>
          </cell>
          <cell r="AX50">
            <v>683904613</v>
          </cell>
          <cell r="AY50">
            <v>0</v>
          </cell>
          <cell r="AZ50">
            <v>609882000</v>
          </cell>
        </row>
        <row r="51">
          <cell r="B51" t="str">
            <v>ANDHRA PRADESH</v>
          </cell>
          <cell r="AX51">
            <v>578340136</v>
          </cell>
          <cell r="AY51">
            <v>0</v>
          </cell>
          <cell r="AZ51">
            <v>161846175</v>
          </cell>
        </row>
        <row r="52">
          <cell r="B52" t="str">
            <v>ANDHRA PRADESH</v>
          </cell>
          <cell r="AX52">
            <v>581933036</v>
          </cell>
          <cell r="AY52">
            <v>0</v>
          </cell>
          <cell r="AZ52">
            <v>521420705</v>
          </cell>
        </row>
        <row r="53">
          <cell r="B53" t="str">
            <v>ANDHRA PRADESH</v>
          </cell>
          <cell r="AX53">
            <v>556859194</v>
          </cell>
          <cell r="AY53">
            <v>0</v>
          </cell>
          <cell r="AZ53">
            <v>178796940</v>
          </cell>
        </row>
        <row r="54">
          <cell r="B54" t="str">
            <v>ANDHRA PRADESH</v>
          </cell>
          <cell r="AX54">
            <v>646627587</v>
          </cell>
          <cell r="AY54">
            <v>0</v>
          </cell>
          <cell r="AZ54">
            <v>194657770</v>
          </cell>
        </row>
        <row r="55">
          <cell r="B55" t="str">
            <v>ANDHRA PRADESH</v>
          </cell>
          <cell r="AX55">
            <v>697517394</v>
          </cell>
          <cell r="AY55">
            <v>0</v>
          </cell>
          <cell r="AZ55">
            <v>212510886</v>
          </cell>
        </row>
        <row r="56">
          <cell r="B56" t="str">
            <v>ANDHRA PRADESH</v>
          </cell>
          <cell r="AX56">
            <v>804754736</v>
          </cell>
          <cell r="AY56">
            <v>0</v>
          </cell>
          <cell r="AZ56">
            <v>21740364</v>
          </cell>
        </row>
        <row r="57">
          <cell r="B57" t="str">
            <v>ANDHRA PRADESH</v>
          </cell>
          <cell r="AX57">
            <v>851590310</v>
          </cell>
          <cell r="AY57">
            <v>0</v>
          </cell>
          <cell r="AZ57">
            <v>210090545</v>
          </cell>
        </row>
        <row r="58">
          <cell r="B58" t="str">
            <v>ANDHRA PRADESH</v>
          </cell>
          <cell r="AX58">
            <v>1259741952</v>
          </cell>
          <cell r="AY58">
            <v>0</v>
          </cell>
          <cell r="AZ58">
            <v>294941475</v>
          </cell>
        </row>
        <row r="59">
          <cell r="B59" t="str">
            <v>MAHARASHTRA</v>
          </cell>
          <cell r="AX59">
            <v>0</v>
          </cell>
          <cell r="AY59">
            <v>0</v>
          </cell>
          <cell r="AZ59">
            <v>0</v>
          </cell>
        </row>
        <row r="60">
          <cell r="B60" t="str">
            <v>MAHARASHTRA</v>
          </cell>
          <cell r="AX60">
            <v>0</v>
          </cell>
          <cell r="AY60">
            <v>0</v>
          </cell>
          <cell r="AZ60">
            <v>0</v>
          </cell>
        </row>
        <row r="61">
          <cell r="B61" t="str">
            <v>MAHARASHTRA</v>
          </cell>
          <cell r="AX61">
            <v>0</v>
          </cell>
          <cell r="AY61">
            <v>0</v>
          </cell>
          <cell r="AZ61">
            <v>0</v>
          </cell>
        </row>
        <row r="62">
          <cell r="B62" t="str">
            <v>MAHARASHTRA</v>
          </cell>
          <cell r="AX62">
            <v>0</v>
          </cell>
          <cell r="AY62">
            <v>0</v>
          </cell>
          <cell r="AZ62">
            <v>0</v>
          </cell>
        </row>
        <row r="63">
          <cell r="B63" t="str">
            <v>MAHARASHTRA</v>
          </cell>
          <cell r="AX63">
            <v>0</v>
          </cell>
          <cell r="AY63">
            <v>0</v>
          </cell>
          <cell r="AZ63">
            <v>0</v>
          </cell>
        </row>
        <row r="64">
          <cell r="B64" t="str">
            <v>MAHARASHTRA</v>
          </cell>
          <cell r="AX64">
            <v>0</v>
          </cell>
          <cell r="AY64">
            <v>0</v>
          </cell>
          <cell r="AZ64">
            <v>0</v>
          </cell>
        </row>
        <row r="65">
          <cell r="B65" t="str">
            <v>MAHARASHTRA</v>
          </cell>
          <cell r="AX65">
            <v>0</v>
          </cell>
          <cell r="AY65">
            <v>0</v>
          </cell>
          <cell r="AZ65">
            <v>0</v>
          </cell>
        </row>
        <row r="66">
          <cell r="B66" t="str">
            <v>MAHARASHTRA</v>
          </cell>
          <cell r="AX66">
            <v>0</v>
          </cell>
          <cell r="AY66">
            <v>0</v>
          </cell>
          <cell r="AZ66">
            <v>0</v>
          </cell>
        </row>
        <row r="67">
          <cell r="B67" t="str">
            <v>MAHARASHTRA</v>
          </cell>
          <cell r="AX67">
            <v>0</v>
          </cell>
          <cell r="AY67">
            <v>0</v>
          </cell>
          <cell r="AZ67">
            <v>0</v>
          </cell>
        </row>
        <row r="68">
          <cell r="B68" t="str">
            <v>TELENGANA</v>
          </cell>
          <cell r="AX68">
            <v>24029940</v>
          </cell>
          <cell r="AY68">
            <v>0</v>
          </cell>
          <cell r="AZ68">
            <v>91062</v>
          </cell>
        </row>
        <row r="69">
          <cell r="B69" t="str">
            <v>TELENGANA</v>
          </cell>
          <cell r="AX69">
            <v>18172842</v>
          </cell>
          <cell r="AY69">
            <v>0</v>
          </cell>
          <cell r="AZ69">
            <v>652527</v>
          </cell>
        </row>
        <row r="70">
          <cell r="B70" t="str">
            <v>TELENGANA</v>
          </cell>
          <cell r="AX70">
            <v>20824671</v>
          </cell>
          <cell r="AY70">
            <v>0</v>
          </cell>
          <cell r="AZ70">
            <v>274352</v>
          </cell>
        </row>
        <row r="71">
          <cell r="B71" t="str">
            <v>TELENGANA</v>
          </cell>
          <cell r="AX71">
            <v>29012242</v>
          </cell>
          <cell r="AY71">
            <v>0</v>
          </cell>
          <cell r="AZ71">
            <v>93752</v>
          </cell>
        </row>
        <row r="72">
          <cell r="B72" t="str">
            <v>TELENGANA</v>
          </cell>
          <cell r="AX72">
            <v>22957444</v>
          </cell>
          <cell r="AY72">
            <v>0</v>
          </cell>
          <cell r="AZ72">
            <v>172080</v>
          </cell>
        </row>
        <row r="73">
          <cell r="B73" t="str">
            <v>TELENGANA</v>
          </cell>
          <cell r="AX73">
            <v>30061506</v>
          </cell>
          <cell r="AY73">
            <v>0</v>
          </cell>
          <cell r="AZ73">
            <v>1273920</v>
          </cell>
        </row>
        <row r="74">
          <cell r="B74" t="str">
            <v>TELENGANA</v>
          </cell>
          <cell r="AX74">
            <v>31491949</v>
          </cell>
          <cell r="AY74">
            <v>0</v>
          </cell>
          <cell r="AZ74">
            <v>0</v>
          </cell>
        </row>
        <row r="75">
          <cell r="B75" t="str">
            <v>TELENGANA</v>
          </cell>
          <cell r="AX75">
            <v>32595416</v>
          </cell>
          <cell r="AY75">
            <v>0</v>
          </cell>
          <cell r="AZ75">
            <v>1030152</v>
          </cell>
        </row>
        <row r="76">
          <cell r="B76" t="str">
            <v>TELENGANA</v>
          </cell>
          <cell r="AX76">
            <v>35815666</v>
          </cell>
          <cell r="AY76">
            <v>0</v>
          </cell>
          <cell r="AZ76">
            <v>178156</v>
          </cell>
        </row>
        <row r="77">
          <cell r="B77" t="str">
            <v>JHARKHAND</v>
          </cell>
          <cell r="AX77">
            <v>0</v>
          </cell>
          <cell r="AY77">
            <v>0</v>
          </cell>
          <cell r="AZ77">
            <v>0</v>
          </cell>
        </row>
        <row r="78">
          <cell r="B78" t="str">
            <v>JHARKHAND</v>
          </cell>
          <cell r="AX78">
            <v>0</v>
          </cell>
          <cell r="AY78">
            <v>0</v>
          </cell>
          <cell r="AZ78">
            <v>0</v>
          </cell>
        </row>
        <row r="79">
          <cell r="B79" t="str">
            <v>JHARKHAND</v>
          </cell>
          <cell r="AX79">
            <v>0</v>
          </cell>
          <cell r="AY79">
            <v>0</v>
          </cell>
          <cell r="AZ79">
            <v>0</v>
          </cell>
        </row>
        <row r="80">
          <cell r="B80" t="str">
            <v>JHARKHAND</v>
          </cell>
          <cell r="AX80">
            <v>0</v>
          </cell>
          <cell r="AY80">
            <v>0</v>
          </cell>
          <cell r="AZ80">
            <v>0</v>
          </cell>
        </row>
        <row r="81">
          <cell r="B81" t="str">
            <v>JHARKHAND</v>
          </cell>
          <cell r="AX81">
            <v>0</v>
          </cell>
          <cell r="AY81">
            <v>0</v>
          </cell>
          <cell r="AZ81">
            <v>0</v>
          </cell>
        </row>
        <row r="82">
          <cell r="B82" t="str">
            <v>JHARKHAND</v>
          </cell>
          <cell r="AX82">
            <v>0</v>
          </cell>
          <cell r="AY82">
            <v>0</v>
          </cell>
          <cell r="AZ82">
            <v>0</v>
          </cell>
        </row>
        <row r="83">
          <cell r="B83" t="str">
            <v>JHARKHAND</v>
          </cell>
          <cell r="AX83">
            <v>0</v>
          </cell>
          <cell r="AY83">
            <v>0</v>
          </cell>
          <cell r="AZ83">
            <v>0</v>
          </cell>
        </row>
        <row r="84">
          <cell r="B84" t="str">
            <v>JHARKHAND</v>
          </cell>
          <cell r="AX84">
            <v>0</v>
          </cell>
          <cell r="AY84">
            <v>0</v>
          </cell>
          <cell r="AZ84">
            <v>0</v>
          </cell>
        </row>
        <row r="85">
          <cell r="B85" t="str">
            <v>JHARKHAND</v>
          </cell>
          <cell r="AX85">
            <v>0</v>
          </cell>
          <cell r="AY85">
            <v>0</v>
          </cell>
          <cell r="AZ85">
            <v>0</v>
          </cell>
        </row>
        <row r="86">
          <cell r="B86" t="str">
            <v>TAMIL NADU</v>
          </cell>
          <cell r="AX86">
            <v>2475255844</v>
          </cell>
          <cell r="AY86">
            <v>34426657</v>
          </cell>
          <cell r="AZ86">
            <v>959156681</v>
          </cell>
        </row>
        <row r="87">
          <cell r="B87" t="str">
            <v>TAMIL NADU</v>
          </cell>
          <cell r="AX87">
            <v>2302704537</v>
          </cell>
          <cell r="AY87">
            <v>43127345</v>
          </cell>
          <cell r="AZ87">
            <v>395240676</v>
          </cell>
        </row>
        <row r="88">
          <cell r="B88" t="str">
            <v>TAMIL NADU</v>
          </cell>
          <cell r="AX88">
            <v>2230039232</v>
          </cell>
          <cell r="AY88">
            <v>23584313</v>
          </cell>
          <cell r="AZ88">
            <v>638671017</v>
          </cell>
        </row>
        <row r="89">
          <cell r="B89" t="str">
            <v>TAMIL NADU</v>
          </cell>
          <cell r="AX89">
            <v>2112759227</v>
          </cell>
          <cell r="AY89">
            <v>27861567</v>
          </cell>
          <cell r="AZ89">
            <v>603368817</v>
          </cell>
        </row>
        <row r="90">
          <cell r="B90" t="str">
            <v>TAMIL NADU</v>
          </cell>
          <cell r="AX90">
            <v>2165728679</v>
          </cell>
          <cell r="AY90">
            <v>31061581</v>
          </cell>
          <cell r="AZ90">
            <v>437189556</v>
          </cell>
        </row>
        <row r="91">
          <cell r="B91" t="str">
            <v>TAMIL NADU</v>
          </cell>
          <cell r="AX91">
            <v>2457486928</v>
          </cell>
          <cell r="AY91">
            <v>28514774</v>
          </cell>
          <cell r="AZ91">
            <v>538896088</v>
          </cell>
        </row>
        <row r="92">
          <cell r="B92" t="str">
            <v>TAMIL NADU</v>
          </cell>
          <cell r="AX92">
            <v>2148943677</v>
          </cell>
          <cell r="AY92">
            <v>52701311</v>
          </cell>
          <cell r="AZ92">
            <v>389618477</v>
          </cell>
        </row>
        <row r="93">
          <cell r="B93" t="str">
            <v>TAMIL NADU</v>
          </cell>
          <cell r="AX93">
            <v>2352940613</v>
          </cell>
          <cell r="AY93">
            <v>36313868</v>
          </cell>
          <cell r="AZ93">
            <v>285452134</v>
          </cell>
        </row>
        <row r="94">
          <cell r="B94" t="str">
            <v>TAMIL NADU</v>
          </cell>
          <cell r="AX94">
            <v>2657462010</v>
          </cell>
          <cell r="AY94">
            <v>42102394</v>
          </cell>
          <cell r="AZ94">
            <v>667050888</v>
          </cell>
        </row>
        <row r="95">
          <cell r="B95" t="str">
            <v>WEST BENGAL</v>
          </cell>
          <cell r="AX95">
            <v>503161009</v>
          </cell>
          <cell r="AY95">
            <v>0</v>
          </cell>
          <cell r="AZ95">
            <v>3425650</v>
          </cell>
        </row>
        <row r="96">
          <cell r="B96" t="str">
            <v>WEST BENGAL</v>
          </cell>
          <cell r="AX96">
            <v>514563165</v>
          </cell>
          <cell r="AY96">
            <v>0</v>
          </cell>
          <cell r="AZ96">
            <v>35321003</v>
          </cell>
        </row>
        <row r="97">
          <cell r="B97" t="str">
            <v>WEST BENGAL</v>
          </cell>
          <cell r="AX97">
            <v>106369112</v>
          </cell>
          <cell r="AY97">
            <v>0</v>
          </cell>
          <cell r="AZ97">
            <v>2051488</v>
          </cell>
        </row>
        <row r="98">
          <cell r="B98" t="str">
            <v>WEST BENGAL</v>
          </cell>
          <cell r="AX98">
            <v>118602492</v>
          </cell>
          <cell r="AY98">
            <v>0</v>
          </cell>
          <cell r="AZ98">
            <v>1993795</v>
          </cell>
        </row>
        <row r="99">
          <cell r="B99" t="str">
            <v>WEST BENGAL</v>
          </cell>
          <cell r="AX99">
            <v>641757356</v>
          </cell>
          <cell r="AY99">
            <v>0</v>
          </cell>
          <cell r="AZ99">
            <v>44982160</v>
          </cell>
        </row>
        <row r="100">
          <cell r="B100" t="str">
            <v>WEST BENGAL</v>
          </cell>
          <cell r="AX100">
            <v>475710765</v>
          </cell>
          <cell r="AY100">
            <v>0</v>
          </cell>
          <cell r="AZ100">
            <v>90351100</v>
          </cell>
        </row>
        <row r="101">
          <cell r="B101" t="str">
            <v>WEST BENGAL</v>
          </cell>
          <cell r="AX101">
            <v>524469838</v>
          </cell>
          <cell r="AY101">
            <v>0</v>
          </cell>
          <cell r="AZ101">
            <v>64381520</v>
          </cell>
        </row>
        <row r="102">
          <cell r="B102" t="str">
            <v>WEST BENGAL</v>
          </cell>
          <cell r="AX102">
            <v>514334682</v>
          </cell>
          <cell r="AY102">
            <v>0</v>
          </cell>
          <cell r="AZ102">
            <v>69105000</v>
          </cell>
        </row>
        <row r="103">
          <cell r="B103" t="str">
            <v>WEST BENGAL</v>
          </cell>
          <cell r="AX103">
            <v>746441457</v>
          </cell>
          <cell r="AY103">
            <v>0</v>
          </cell>
          <cell r="AZ103">
            <v>149106500</v>
          </cell>
        </row>
        <row r="105">
          <cell r="AX105">
            <v>44860863760.440002</v>
          </cell>
          <cell r="AY105">
            <v>319693810</v>
          </cell>
          <cell r="AZ105">
            <v>8010138052.1000004</v>
          </cell>
        </row>
        <row r="108">
          <cell r="AX108">
            <v>6661268958</v>
          </cell>
          <cell r="AY108">
            <v>0</v>
          </cell>
          <cell r="AZ108">
            <v>2405886860</v>
          </cell>
        </row>
        <row r="109">
          <cell r="AX109">
            <v>33591790.409999996</v>
          </cell>
          <cell r="AY109">
            <v>0</v>
          </cell>
          <cell r="AZ109">
            <v>818495</v>
          </cell>
        </row>
        <row r="110">
          <cell r="AX110">
            <v>0</v>
          </cell>
          <cell r="AY110">
            <v>0</v>
          </cell>
          <cell r="AZ110">
            <v>0</v>
          </cell>
        </row>
        <row r="111">
          <cell r="AX111">
            <v>3333567166.9400001</v>
          </cell>
          <cell r="AY111">
            <v>0</v>
          </cell>
          <cell r="AZ111">
            <v>124766878.34999999</v>
          </cell>
        </row>
        <row r="112">
          <cell r="AX112">
            <v>8211252593</v>
          </cell>
          <cell r="AY112">
            <v>0</v>
          </cell>
          <cell r="AZ112">
            <v>97911777</v>
          </cell>
        </row>
        <row r="113">
          <cell r="AX113">
            <v>0</v>
          </cell>
          <cell r="AY113">
            <v>0</v>
          </cell>
          <cell r="AZ113">
            <v>0</v>
          </cell>
        </row>
        <row r="114">
          <cell r="AX114">
            <v>1299048920</v>
          </cell>
          <cell r="AY114">
            <v>0</v>
          </cell>
          <cell r="AZ114">
            <v>1115504</v>
          </cell>
        </row>
        <row r="115">
          <cell r="AX115">
            <v>28442033.089999996</v>
          </cell>
          <cell r="AY115">
            <v>0</v>
          </cell>
          <cell r="AZ115">
            <v>509986.75</v>
          </cell>
        </row>
        <row r="116">
          <cell r="AX116">
            <v>20903320747</v>
          </cell>
          <cell r="AY116">
            <v>319693810</v>
          </cell>
          <cell r="AZ116">
            <v>4914644334</v>
          </cell>
        </row>
        <row r="117">
          <cell r="AX117">
            <v>244961676</v>
          </cell>
          <cell r="AY117">
            <v>0</v>
          </cell>
          <cell r="AZ117">
            <v>3766001</v>
          </cell>
        </row>
        <row r="118">
          <cell r="AX118">
            <v>4145409876</v>
          </cell>
          <cell r="AY118">
            <v>0</v>
          </cell>
          <cell r="AZ118">
            <v>460718216</v>
          </cell>
        </row>
        <row r="120">
          <cell r="AX120">
            <v>44860863760.440002</v>
          </cell>
          <cell r="AY120">
            <v>319693810</v>
          </cell>
          <cell r="AZ120">
            <v>8010138052.1000004</v>
          </cell>
        </row>
        <row r="121">
          <cell r="AX121">
            <v>0</v>
          </cell>
          <cell r="AY121">
            <v>0</v>
          </cell>
          <cell r="AZ121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tabSelected="1" zoomScale="85" zoomScaleNormal="85" workbookViewId="0"/>
  </sheetViews>
  <sheetFormatPr defaultRowHeight="16.5" x14ac:dyDescent="0.3"/>
  <cols>
    <col min="1" max="1" width="25.42578125" bestFit="1" customWidth="1"/>
    <col min="2" max="2" width="47.7109375" customWidth="1"/>
    <col min="3" max="4" width="13.7109375" bestFit="1" customWidth="1"/>
    <col min="5" max="8" width="16.140625" bestFit="1" customWidth="1"/>
    <col min="9" max="9" width="17.28515625" bestFit="1" customWidth="1"/>
    <col min="10" max="10" width="14.7109375" bestFit="1" customWidth="1"/>
    <col min="11" max="11" width="16.140625" bestFit="1" customWidth="1"/>
    <col min="12" max="12" width="13.7109375" bestFit="1" customWidth="1"/>
  </cols>
  <sheetData>
    <row r="1" spans="1:12" x14ac:dyDescent="0.3"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</row>
    <row r="3" spans="1:12" ht="17.25" thickBot="1" x14ac:dyDescent="0.35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17.25" thickBot="1" x14ac:dyDescent="0.35">
      <c r="A4" s="1"/>
      <c r="B4" s="2"/>
      <c r="C4" s="3" t="str">
        <f>+CONCATENATE("STATE - ",C1)</f>
        <v>STATE - 1</v>
      </c>
      <c r="D4" s="3" t="str">
        <f t="shared" ref="D4:L4" si="0">+CONCATENATE("STATE - ",D1)</f>
        <v>STATE - 2</v>
      </c>
      <c r="E4" s="3" t="str">
        <f t="shared" si="0"/>
        <v>STATE - 3</v>
      </c>
      <c r="F4" s="3" t="str">
        <f t="shared" si="0"/>
        <v>STATE - 4</v>
      </c>
      <c r="G4" s="3" t="str">
        <f t="shared" si="0"/>
        <v>STATE - 5</v>
      </c>
      <c r="H4" s="3" t="str">
        <f t="shared" si="0"/>
        <v>STATE - 6</v>
      </c>
      <c r="I4" s="3" t="str">
        <f t="shared" si="0"/>
        <v>STATE - 7</v>
      </c>
      <c r="J4" s="3" t="str">
        <f t="shared" si="0"/>
        <v>STATE - 8</v>
      </c>
      <c r="K4" s="3" t="str">
        <f t="shared" si="0"/>
        <v>STATE - 9</v>
      </c>
      <c r="L4" s="3" t="str">
        <f t="shared" si="0"/>
        <v>STATE - 10</v>
      </c>
    </row>
    <row r="5" spans="1:12" x14ac:dyDescent="0.3">
      <c r="A5" s="4" t="s">
        <v>1</v>
      </c>
      <c r="B5" s="5" t="s">
        <v>2</v>
      </c>
      <c r="C5" s="6">
        <f>+SUMIFS('[1]MONTHLY SUMMARY GSTR 1'!$AO:$AO,'[1]MONTHLY SUMMARY GSTR 1'!$D:$D,'[1]TO RECO- OLD WO OTHER_DISCOUNTS'!C$14)</f>
        <v>28442216.009999998</v>
      </c>
      <c r="D5" s="6">
        <f>+SUMIFS('[1]MONTHLY SUMMARY GSTR 1'!$AO:$AO,'[1]MONTHLY SUMMARY GSTR 1'!$D:$D,'[1]TO RECO- OLD WO OTHER_DISCOUNTS'!D$14)</f>
        <v>38621648.890000001</v>
      </c>
      <c r="E5" s="6">
        <f>+SUMIFS('[1]MONTHLY SUMMARY GSTR 1'!$AO:$AO,'[1]MONTHLY SUMMARY GSTR 1'!$D:$D,'[1]TO RECO- OLD WO OTHER_DISCOUNTS'!E$14)</f>
        <v>3333485303.1900001</v>
      </c>
      <c r="F5" s="6">
        <f>+SUMIFS('[1]MONTHLY SUMMARY GSTR 1'!$AO:$AO,'[1]MONTHLY SUMMARY GSTR 1'!$D:$D,'[1]TO RECO- OLD WO OTHER_DISCOUNTS'!F$14)</f>
        <v>8217449585.9399996</v>
      </c>
      <c r="G5" s="6">
        <f>+SUMIFS('[1]MONTHLY SUMMARY GSTR 1'!$AO:$AO,'[1]MONTHLY SUMMARY GSTR 1'!$D:$D,'[1]TO RECO- OLD WO OTHER_DISCOUNTS'!G$14)</f>
        <v>1413562319.5800002</v>
      </c>
      <c r="H5" s="6">
        <f>+SUMIFS('[1]MONTHLY SUMMARY GSTR 1'!$AO:$AO,'[1]MONTHLY SUMMARY GSTR 1'!$D:$D,'[1]TO RECO- OLD WO OTHER_DISCOUNTS'!H$14)</f>
        <v>6514983323.1599998</v>
      </c>
      <c r="I5" s="6">
        <f>+SUMIFS('[1]MONTHLY SUMMARY GSTR 1'!$AO:$AO,'[1]MONTHLY SUMMARY GSTR 1'!$D:$D,'[1]TO RECO- OLD WO OTHER_DISCOUNTS'!I$14)</f>
        <v>21221184551.940002</v>
      </c>
      <c r="J5" s="6">
        <f>+SUMIFS('[1]MONTHLY SUMMARY GSTR 1'!$AO:$AO,'[1]MONTHLY SUMMARY GSTR 1'!$D:$D,'[1]TO RECO- OLD WO OTHER_DISCOUNTS'!J$14)</f>
        <v>244508542.96000004</v>
      </c>
      <c r="K5" s="6">
        <f>+SUMIFS('[1]MONTHLY SUMMARY GSTR 1'!$AO:$AO,'[1]MONTHLY SUMMARY GSTR 1'!$D:$D,'[1]TO RECO- OLD WO OTHER_DISCOUNTS'!K$14)</f>
        <v>4104686592.1300001</v>
      </c>
      <c r="L5" s="6">
        <f>+SUMIFS('[1]MONTHLY SUMMARY GSTR 1'!$AO:$AO,'[1]MONTHLY SUMMARY GSTR 1'!$D:$D,'[1]TO RECO- OLD WO OTHER_DISCOUNTS'!L$14)</f>
        <v>0</v>
      </c>
    </row>
    <row r="6" spans="1:12" x14ac:dyDescent="0.3">
      <c r="A6" s="4" t="s">
        <v>3</v>
      </c>
      <c r="B6" s="5" t="s">
        <v>4</v>
      </c>
      <c r="C6" s="6">
        <f>+SUMIFS('[1]MONTHLY SUMMARY GSTR 1'!$AI:$AI,'[1]MONTHLY SUMMARY GSTR 1'!$D:$D,'[1]TO RECO- OLD WO OTHER_DISCOUNTS'!C$14)</f>
        <v>28582350.060000002</v>
      </c>
      <c r="D6" s="6">
        <f>+SUMIFS('[1]MONTHLY SUMMARY GSTR 1'!$AI:$AI,'[1]MONTHLY SUMMARY GSTR 1'!$D:$D,'[1]TO RECO- OLD WO OTHER_DISCOUNTS'!D$14)</f>
        <v>42823519.609999999</v>
      </c>
      <c r="E6" s="6">
        <f>+SUMIFS('[1]MONTHLY SUMMARY GSTR 1'!$AI:$AI,'[1]MONTHLY SUMMARY GSTR 1'!$D:$D,'[1]TO RECO- OLD WO OTHER_DISCOUNTS'!E$14)</f>
        <v>3782176028.0999994</v>
      </c>
      <c r="F6" s="6">
        <f>+SUMIFS('[1]MONTHLY SUMMARY GSTR 1'!$AI:$AI,'[1]MONTHLY SUMMARY GSTR 1'!$D:$D,'[1]TO RECO- OLD WO OTHER_DISCOUNTS'!F$14)</f>
        <v>8217449585.6599998</v>
      </c>
      <c r="G6" s="6">
        <f>+SUMIFS('[1]MONTHLY SUMMARY GSTR 1'!$AI:$AI,'[1]MONTHLY SUMMARY GSTR 1'!$D:$D,'[1]TO RECO- OLD WO OTHER_DISCOUNTS'!G$14)</f>
        <v>1522845646.5</v>
      </c>
      <c r="H6" s="6">
        <f>+SUMIFS('[1]MONTHLY SUMMARY GSTR 1'!$AI:$AI,'[1]MONTHLY SUMMARY GSTR 1'!$D:$D,'[1]TO RECO- OLD WO OTHER_DISCOUNTS'!H$14)</f>
        <v>7042576274.1099997</v>
      </c>
      <c r="I6" s="6">
        <f>+SUMIFS('[1]MONTHLY SUMMARY GSTR 1'!$AI:$AI,'[1]MONTHLY SUMMARY GSTR 1'!$D:$D,'[1]TO RECO- OLD WO OTHER_DISCOUNTS'!I$14)</f>
        <v>21222265653.879997</v>
      </c>
      <c r="J6" s="6">
        <f>+SUMIFS('[1]MONTHLY SUMMARY GSTR 1'!$AI:$AI,'[1]MONTHLY SUMMARY GSTR 1'!$D:$D,'[1]TO RECO- OLD WO OTHER_DISCOUNTS'!J$14)</f>
        <v>308405122.25999999</v>
      </c>
      <c r="K6" s="6">
        <f>+SUMIFS('[1]MONTHLY SUMMARY GSTR 1'!$AI:$AI,'[1]MONTHLY SUMMARY GSTR 1'!$D:$D,'[1]TO RECO- OLD WO OTHER_DISCOUNTS'!K$14)</f>
        <v>4276552632.3200002</v>
      </c>
      <c r="L6" s="6">
        <f>+SUMIFS('[1]MONTHLY SUMMARY GSTR 1'!$AI:$AI,'[1]MONTHLY SUMMARY GSTR 1'!$D:$D,'[1]TO RECO- OLD WO OTHER_DISCOUNTS'!L$14)</f>
        <v>0</v>
      </c>
    </row>
    <row r="7" spans="1:12" ht="33.75" thickBot="1" x14ac:dyDescent="0.35">
      <c r="A7" s="7" t="s">
        <v>5</v>
      </c>
      <c r="B7" s="8" t="s">
        <v>6</v>
      </c>
      <c r="C7" s="9">
        <f>+C5-C6</f>
        <v>-140134.05000000447</v>
      </c>
      <c r="D7" s="9">
        <f t="shared" ref="D7:L7" si="1">+D5-D6</f>
        <v>-4201870.7199999988</v>
      </c>
      <c r="E7" s="9">
        <f t="shared" si="1"/>
        <v>-448690724.90999937</v>
      </c>
      <c r="F7" s="9">
        <f t="shared" si="1"/>
        <v>0.27999973297119141</v>
      </c>
      <c r="G7" s="9">
        <f t="shared" si="1"/>
        <v>-109283326.91999984</v>
      </c>
      <c r="H7" s="9">
        <f t="shared" si="1"/>
        <v>-527592950.94999981</v>
      </c>
      <c r="I7" s="9">
        <f t="shared" si="1"/>
        <v>-1081101.939994812</v>
      </c>
      <c r="J7" s="9">
        <f t="shared" si="1"/>
        <v>-63896579.299999952</v>
      </c>
      <c r="K7" s="9">
        <f t="shared" si="1"/>
        <v>-171866040.19000006</v>
      </c>
      <c r="L7" s="9">
        <f t="shared" si="1"/>
        <v>0</v>
      </c>
    </row>
    <row r="8" spans="1:12" x14ac:dyDescent="0.3">
      <c r="A8" s="10"/>
      <c r="B8" s="11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 x14ac:dyDescent="0.3">
      <c r="A9" s="13"/>
      <c r="B9" s="14" t="s">
        <v>7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</row>
    <row r="10" spans="1:12" ht="17.25" thickBot="1" x14ac:dyDescent="0.35">
      <c r="A10" s="7"/>
      <c r="B10" s="8" t="s">
        <v>8</v>
      </c>
      <c r="C10" s="16">
        <f>SUM(C9:C9)</f>
        <v>0</v>
      </c>
      <c r="D10" s="16">
        <f t="shared" ref="D10:L10" si="2">SUM(D9:D9)</f>
        <v>0</v>
      </c>
      <c r="E10" s="16">
        <f t="shared" si="2"/>
        <v>0</v>
      </c>
      <c r="F10" s="16">
        <f t="shared" si="2"/>
        <v>0</v>
      </c>
      <c r="G10" s="16">
        <f t="shared" si="2"/>
        <v>0</v>
      </c>
      <c r="H10" s="16">
        <f t="shared" si="2"/>
        <v>0</v>
      </c>
      <c r="I10" s="16">
        <f t="shared" si="2"/>
        <v>0</v>
      </c>
      <c r="J10" s="16">
        <f t="shared" si="2"/>
        <v>0</v>
      </c>
      <c r="K10" s="16">
        <f t="shared" si="2"/>
        <v>0</v>
      </c>
      <c r="L10" s="16">
        <f t="shared" si="2"/>
        <v>0</v>
      </c>
    </row>
    <row r="11" spans="1:12" ht="17.25" thickBot="1" x14ac:dyDescent="0.35">
      <c r="A11" s="7"/>
      <c r="B11" s="8" t="s">
        <v>9</v>
      </c>
      <c r="C11" s="16">
        <f>+C7+C10</f>
        <v>-140134.05000000447</v>
      </c>
      <c r="D11" s="16">
        <f t="shared" ref="D11:L11" si="3">+D7+D10</f>
        <v>-4201870.7199999988</v>
      </c>
      <c r="E11" s="16">
        <f t="shared" si="3"/>
        <v>-448690724.90999937</v>
      </c>
      <c r="F11" s="16">
        <f t="shared" si="3"/>
        <v>0.27999973297119141</v>
      </c>
      <c r="G11" s="16">
        <f t="shared" si="3"/>
        <v>-109283326.91999984</v>
      </c>
      <c r="H11" s="16">
        <f t="shared" si="3"/>
        <v>-527592950.94999981</v>
      </c>
      <c r="I11" s="16">
        <f t="shared" si="3"/>
        <v>-1081101.939994812</v>
      </c>
      <c r="J11" s="16">
        <f t="shared" si="3"/>
        <v>-63896579.299999952</v>
      </c>
      <c r="K11" s="16">
        <f t="shared" si="3"/>
        <v>-171866040.19000006</v>
      </c>
      <c r="L11" s="16">
        <f t="shared" si="3"/>
        <v>0</v>
      </c>
    </row>
    <row r="12" spans="1:12" x14ac:dyDescent="0.3">
      <c r="A12" s="17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x14ac:dyDescent="0.3">
      <c r="A13" s="17" t="s">
        <v>10</v>
      </c>
      <c r="B13" s="5" t="s">
        <v>11</v>
      </c>
      <c r="C13" s="6">
        <f>+SUMIFS('[1]MONTHLY SUMMARY GSTR 3B'!$AX:$AX,'[1]MONTHLY SUMMARY GSTR 3B'!$B:$B,'[1]TO RECO- OLD WO OTHER_DISCOUNTS'!C$14)</f>
        <v>28442033.089999996</v>
      </c>
      <c r="D13" s="6">
        <f>+SUMIFS('[1]MONTHLY SUMMARY GSTR 3B'!$AX:$AX,'[1]MONTHLY SUMMARY GSTR 3B'!$B:$B,'[1]TO RECO- OLD WO OTHER_DISCOUNTS'!D$14)</f>
        <v>33591790.409999996</v>
      </c>
      <c r="E13" s="6">
        <f>+SUMIFS('[1]MONTHLY SUMMARY GSTR 3B'!$AX:$AX,'[1]MONTHLY SUMMARY GSTR 3B'!$B:$B,'[1]TO RECO- OLD WO OTHER_DISCOUNTS'!E$14)</f>
        <v>3333567166.9400001</v>
      </c>
      <c r="F13" s="6">
        <f>+SUMIFS('[1]MONTHLY SUMMARY GSTR 3B'!$AX:$AX,'[1]MONTHLY SUMMARY GSTR 3B'!$B:$B,'[1]TO RECO- OLD WO OTHER_DISCOUNTS'!F$14)</f>
        <v>8211252593</v>
      </c>
      <c r="G13" s="6">
        <f>+SUMIFS('[1]MONTHLY SUMMARY GSTR 3B'!$AX:$AX,'[1]MONTHLY SUMMARY GSTR 3B'!$B:$B,'[1]TO RECO- OLD WO OTHER_DISCOUNTS'!G$14)</f>
        <v>1299048920</v>
      </c>
      <c r="H13" s="6">
        <f>+SUMIFS('[1]MONTHLY SUMMARY GSTR 3B'!$AX:$AX,'[1]MONTHLY SUMMARY GSTR 3B'!$B:$B,'[1]TO RECO- OLD WO OTHER_DISCOUNTS'!H$14)</f>
        <v>6661268958</v>
      </c>
      <c r="I13" s="6">
        <f>+SUMIFS('[1]MONTHLY SUMMARY GSTR 3B'!$AX:$AX,'[1]MONTHLY SUMMARY GSTR 3B'!$B:$B,'[1]TO RECO- OLD WO OTHER_DISCOUNTS'!I$14)</f>
        <v>20903320747</v>
      </c>
      <c r="J13" s="6">
        <f>+SUMIFS('[1]MONTHLY SUMMARY GSTR 3B'!$AX:$AX,'[1]MONTHLY SUMMARY GSTR 3B'!$B:$B,'[1]TO RECO- OLD WO OTHER_DISCOUNTS'!J$14)</f>
        <v>244961676</v>
      </c>
      <c r="K13" s="6">
        <f>+SUMIFS('[1]MONTHLY SUMMARY GSTR 3B'!$AX:$AX,'[1]MONTHLY SUMMARY GSTR 3B'!$B:$B,'[1]TO RECO- OLD WO OTHER_DISCOUNTS'!K$14)</f>
        <v>4145409876</v>
      </c>
      <c r="L13" s="6">
        <f>+SUMIFS('[1]MONTHLY SUMMARY GSTR 3B'!$AX:$AX,'[1]MONTHLY SUMMARY GSTR 3B'!$B:$B,'[1]TO RECO- OLD WO OTHER_DISCOUNTS'!L$14)</f>
        <v>0</v>
      </c>
    </row>
    <row r="14" spans="1:12" x14ac:dyDescent="0.3">
      <c r="A14" s="17" t="s">
        <v>12</v>
      </c>
      <c r="B14" s="5" t="s">
        <v>13</v>
      </c>
      <c r="C14" s="6">
        <f>+SUMIFS('[1]MONTHLY SUMMARY GSTR 3B'!$AY:$AY,'[1]MONTHLY SUMMARY GSTR 3B'!$B:$B,'[1]TO RECO- OLD WO OTHER_DISCOUNTS'!C$14)</f>
        <v>0</v>
      </c>
      <c r="D14" s="6">
        <f>+SUMIFS('[1]MONTHLY SUMMARY GSTR 3B'!$AY:$AY,'[1]MONTHLY SUMMARY GSTR 3B'!$B:$B,'[1]TO RECO- OLD WO OTHER_DISCOUNTS'!D$14)</f>
        <v>0</v>
      </c>
      <c r="E14" s="6">
        <f>+SUMIFS('[1]MONTHLY SUMMARY GSTR 3B'!$AY:$AY,'[1]MONTHLY SUMMARY GSTR 3B'!$B:$B,'[1]TO RECO- OLD WO OTHER_DISCOUNTS'!E$14)</f>
        <v>0</v>
      </c>
      <c r="F14" s="6">
        <f>+SUMIFS('[1]MONTHLY SUMMARY GSTR 3B'!$AY:$AY,'[1]MONTHLY SUMMARY GSTR 3B'!$B:$B,'[1]TO RECO- OLD WO OTHER_DISCOUNTS'!F$14)</f>
        <v>0</v>
      </c>
      <c r="G14" s="6">
        <f>+SUMIFS('[1]MONTHLY SUMMARY GSTR 3B'!$AY:$AY,'[1]MONTHLY SUMMARY GSTR 3B'!$B:$B,'[1]TO RECO- OLD WO OTHER_DISCOUNTS'!G$14)</f>
        <v>0</v>
      </c>
      <c r="H14" s="6">
        <f>+SUMIFS('[1]MONTHLY SUMMARY GSTR 3B'!$AY:$AY,'[1]MONTHLY SUMMARY GSTR 3B'!$B:$B,'[1]TO RECO- OLD WO OTHER_DISCOUNTS'!H$14)</f>
        <v>0</v>
      </c>
      <c r="I14" s="6">
        <f>+SUMIFS('[1]MONTHLY SUMMARY GSTR 3B'!$AY:$AY,'[1]MONTHLY SUMMARY GSTR 3B'!$B:$B,'[1]TO RECO- OLD WO OTHER_DISCOUNTS'!I$14)</f>
        <v>319693810</v>
      </c>
      <c r="J14" s="6">
        <f>+SUMIFS('[1]MONTHLY SUMMARY GSTR 3B'!$AY:$AY,'[1]MONTHLY SUMMARY GSTR 3B'!$B:$B,'[1]TO RECO- OLD WO OTHER_DISCOUNTS'!J$14)</f>
        <v>0</v>
      </c>
      <c r="K14" s="6">
        <f>+SUMIFS('[1]MONTHLY SUMMARY GSTR 3B'!$AY:$AY,'[1]MONTHLY SUMMARY GSTR 3B'!$B:$B,'[1]TO RECO- OLD WO OTHER_DISCOUNTS'!K$14)</f>
        <v>0</v>
      </c>
      <c r="L14" s="6">
        <f>+SUMIFS('[1]MONTHLY SUMMARY GSTR 3B'!$AY:$AY,'[1]MONTHLY SUMMARY GSTR 3B'!$B:$B,'[1]TO RECO- OLD WO OTHER_DISCOUNTS'!L$14)</f>
        <v>0</v>
      </c>
    </row>
    <row r="15" spans="1:12" ht="17.25" thickBot="1" x14ac:dyDescent="0.35">
      <c r="A15" s="17" t="s">
        <v>14</v>
      </c>
      <c r="B15" s="18" t="s">
        <v>15</v>
      </c>
      <c r="C15" s="19">
        <f>SUM(C13:C14)</f>
        <v>28442033.089999996</v>
      </c>
      <c r="D15" s="19">
        <f t="shared" ref="D15:L15" si="4">SUM(D13:D14)</f>
        <v>33591790.409999996</v>
      </c>
      <c r="E15" s="19">
        <f t="shared" si="4"/>
        <v>3333567166.9400001</v>
      </c>
      <c r="F15" s="19">
        <f t="shared" si="4"/>
        <v>8211252593</v>
      </c>
      <c r="G15" s="19">
        <f t="shared" si="4"/>
        <v>1299048920</v>
      </c>
      <c r="H15" s="19">
        <f t="shared" si="4"/>
        <v>6661268958</v>
      </c>
      <c r="I15" s="19">
        <f t="shared" si="4"/>
        <v>21223014557</v>
      </c>
      <c r="J15" s="19">
        <f t="shared" si="4"/>
        <v>244961676</v>
      </c>
      <c r="K15" s="19">
        <f t="shared" si="4"/>
        <v>4145409876</v>
      </c>
      <c r="L15" s="19">
        <f t="shared" si="4"/>
        <v>0</v>
      </c>
    </row>
    <row r="16" spans="1:12" x14ac:dyDescent="0.3">
      <c r="A16" s="17"/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 x14ac:dyDescent="0.3">
      <c r="A17" s="12" t="s">
        <v>16</v>
      </c>
      <c r="B17" s="11" t="s">
        <v>17</v>
      </c>
      <c r="C17" s="12">
        <f t="shared" ref="C17:L17" si="5">+C5-C15</f>
        <v>182.92000000178814</v>
      </c>
      <c r="D17" s="12">
        <f t="shared" ref="D17:L17" si="6">+D5-D15</f>
        <v>5029858.4800000042</v>
      </c>
      <c r="E17" s="12">
        <f t="shared" si="6"/>
        <v>-81863.75</v>
      </c>
      <c r="F17" s="12">
        <f t="shared" si="6"/>
        <v>6196992.9399995804</v>
      </c>
      <c r="G17" s="12">
        <f t="shared" si="6"/>
        <v>114513399.58000016</v>
      </c>
      <c r="H17" s="12">
        <f t="shared" si="6"/>
        <v>-146285634.84000015</v>
      </c>
      <c r="I17" s="12">
        <f t="shared" si="6"/>
        <v>-1830005.0599975586</v>
      </c>
      <c r="J17" s="12">
        <f t="shared" si="6"/>
        <v>-453133.03999996185</v>
      </c>
      <c r="K17" s="12">
        <f t="shared" si="6"/>
        <v>-40723283.869999886</v>
      </c>
      <c r="L17" s="12">
        <f t="shared" si="6"/>
        <v>0</v>
      </c>
    </row>
    <row r="18" spans="1:12" ht="33" x14ac:dyDescent="0.3">
      <c r="A18" s="12" t="s">
        <v>18</v>
      </c>
      <c r="B18" s="11" t="s">
        <v>19</v>
      </c>
      <c r="C18" s="12">
        <f t="shared" ref="C18:L18" si="7">+C6-C15</f>
        <v>140316.97000000626</v>
      </c>
      <c r="D18" s="12">
        <f t="shared" ref="D18:L18" si="8">+D6-D15</f>
        <v>9231729.200000003</v>
      </c>
      <c r="E18" s="12">
        <f t="shared" si="8"/>
        <v>448608861.15999937</v>
      </c>
      <c r="F18" s="12">
        <f t="shared" si="8"/>
        <v>6196992.6599998474</v>
      </c>
      <c r="G18" s="12">
        <f t="shared" si="8"/>
        <v>223796726.5</v>
      </c>
      <c r="H18" s="12">
        <f t="shared" si="8"/>
        <v>381307316.10999966</v>
      </c>
      <c r="I18" s="12">
        <f t="shared" si="8"/>
        <v>-748903.12000274658</v>
      </c>
      <c r="J18" s="12">
        <f t="shared" si="8"/>
        <v>63443446.25999999</v>
      </c>
      <c r="K18" s="12">
        <f t="shared" si="8"/>
        <v>131142756.32000017</v>
      </c>
      <c r="L18" s="12">
        <f t="shared" si="8"/>
        <v>0</v>
      </c>
    </row>
    <row r="19" spans="1:12" x14ac:dyDescent="0.3">
      <c r="A19" s="17"/>
      <c r="B19" s="5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x14ac:dyDescent="0.3">
      <c r="A20" s="17" t="s">
        <v>20</v>
      </c>
      <c r="B20" s="5" t="s">
        <v>21</v>
      </c>
      <c r="C20" s="6">
        <f>+SUMIFS('[1]MONTHLY SUMMARY GSTR 3B'!$AZ:$AZ,'[1]MONTHLY SUMMARY GSTR 3B'!$B:$B,'[1]TO RECO- OLD WO OTHER_DISCOUNTS'!C$14)</f>
        <v>509986.75</v>
      </c>
      <c r="D20" s="6">
        <f>+SUMIFS('[1]MONTHLY SUMMARY GSTR 3B'!$AZ:$AZ,'[1]MONTHLY SUMMARY GSTR 3B'!$B:$B,'[1]TO RECO- OLD WO OTHER_DISCOUNTS'!D$14)</f>
        <v>818495</v>
      </c>
      <c r="E20" s="6">
        <f>+SUMIFS('[1]MONTHLY SUMMARY GSTR 3B'!$AZ:$AZ,'[1]MONTHLY SUMMARY GSTR 3B'!$B:$B,'[1]TO RECO- OLD WO OTHER_DISCOUNTS'!E$14)</f>
        <v>124766878.34999999</v>
      </c>
      <c r="F20" s="6">
        <f>+SUMIFS('[1]MONTHLY SUMMARY GSTR 3B'!$AZ:$AZ,'[1]MONTHLY SUMMARY GSTR 3B'!$B:$B,'[1]TO RECO- OLD WO OTHER_DISCOUNTS'!F$14)</f>
        <v>97911777</v>
      </c>
      <c r="G20" s="6">
        <f>+SUMIFS('[1]MONTHLY SUMMARY GSTR 3B'!$AZ:$AZ,'[1]MONTHLY SUMMARY GSTR 3B'!$B:$B,'[1]TO RECO- OLD WO OTHER_DISCOUNTS'!G$14)</f>
        <v>1115504</v>
      </c>
      <c r="H20" s="6">
        <f>+SUMIFS('[1]MONTHLY SUMMARY GSTR 3B'!$AZ:$AZ,'[1]MONTHLY SUMMARY GSTR 3B'!$B:$B,'[1]TO RECO- OLD WO OTHER_DISCOUNTS'!H$14)</f>
        <v>2405886860</v>
      </c>
      <c r="I20" s="6">
        <f>+SUMIFS('[1]MONTHLY SUMMARY GSTR 3B'!$AZ:$AZ,'[1]MONTHLY SUMMARY GSTR 3B'!$B:$B,'[1]TO RECO- OLD WO OTHER_DISCOUNTS'!I$14)</f>
        <v>4914644334</v>
      </c>
      <c r="J20" s="6">
        <f>+SUMIFS('[1]MONTHLY SUMMARY GSTR 3B'!$AZ:$AZ,'[1]MONTHLY SUMMARY GSTR 3B'!$B:$B,'[1]TO RECO- OLD WO OTHER_DISCOUNTS'!J$14)</f>
        <v>3766001</v>
      </c>
      <c r="K20" s="6">
        <f>+SUMIFS('[1]MONTHLY SUMMARY GSTR 3B'!$AZ:$AZ,'[1]MONTHLY SUMMARY GSTR 3B'!$B:$B,'[1]TO RECO- OLD WO OTHER_DISCOUNTS'!K$14)</f>
        <v>460718216</v>
      </c>
      <c r="L20" s="6">
        <f>+SUMIFS('[1]MONTHLY SUMMARY GSTR 3B'!$AZ:$AZ,'[1]MONTHLY SUMMARY GSTR 3B'!$B:$B,'[1]TO RECO- OLD WO OTHER_DISCOUNTS'!L$14)</f>
        <v>0</v>
      </c>
    </row>
    <row r="21" spans="1:12" x14ac:dyDescent="0.3">
      <c r="A21" s="17"/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33" x14ac:dyDescent="0.3">
      <c r="A22" s="17" t="s">
        <v>22</v>
      </c>
      <c r="B22" s="5" t="s">
        <v>23</v>
      </c>
      <c r="C22" s="17">
        <f>+C5</f>
        <v>28442216.009999998</v>
      </c>
      <c r="D22" s="17">
        <f t="shared" ref="D22:L22" si="9">+D5</f>
        <v>38621648.890000001</v>
      </c>
      <c r="E22" s="17">
        <f t="shared" si="9"/>
        <v>3333485303.1900001</v>
      </c>
      <c r="F22" s="17">
        <f t="shared" si="9"/>
        <v>8217449585.9399996</v>
      </c>
      <c r="G22" s="17">
        <f t="shared" si="9"/>
        <v>1413562319.5800002</v>
      </c>
      <c r="H22" s="17">
        <f t="shared" si="9"/>
        <v>6514983323.1599998</v>
      </c>
      <c r="I22" s="17">
        <f t="shared" si="9"/>
        <v>21221184551.940002</v>
      </c>
      <c r="J22" s="17">
        <f t="shared" si="9"/>
        <v>244508542.96000004</v>
      </c>
      <c r="K22" s="17">
        <f t="shared" si="9"/>
        <v>4104686592.1300001</v>
      </c>
      <c r="L22" s="17">
        <f t="shared" si="9"/>
        <v>0</v>
      </c>
    </row>
    <row r="23" spans="1:12" x14ac:dyDescent="0.3">
      <c r="A23" s="17" t="s">
        <v>24</v>
      </c>
      <c r="B23" s="5" t="s">
        <v>25</v>
      </c>
      <c r="C23" s="17">
        <v>26068836</v>
      </c>
      <c r="D23" s="17">
        <v>26068836</v>
      </c>
      <c r="E23" s="17">
        <v>26068836</v>
      </c>
      <c r="F23" s="17">
        <v>26068836</v>
      </c>
      <c r="G23" s="17">
        <v>26068836</v>
      </c>
      <c r="H23" s="17">
        <v>26068836</v>
      </c>
      <c r="I23" s="17">
        <v>26068836</v>
      </c>
      <c r="J23" s="17">
        <v>26068836</v>
      </c>
      <c r="K23" s="17">
        <v>26068836</v>
      </c>
      <c r="L23" s="17">
        <v>26068836</v>
      </c>
    </row>
    <row r="24" spans="1:12" x14ac:dyDescent="0.3">
      <c r="A24" s="17"/>
      <c r="B24" s="5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ht="17.25" thickBot="1" x14ac:dyDescent="0.35">
      <c r="A25" s="18" t="s">
        <v>26</v>
      </c>
      <c r="B25" s="18" t="s">
        <v>27</v>
      </c>
      <c r="C25" s="19">
        <f>SUM(C22:C24)</f>
        <v>54511052.009999998</v>
      </c>
      <c r="D25" s="19">
        <f t="shared" ref="D25:L25" si="10">SUM(D22:D24)</f>
        <v>64690484.890000001</v>
      </c>
      <c r="E25" s="19">
        <f t="shared" si="10"/>
        <v>3359554139.1900001</v>
      </c>
      <c r="F25" s="19">
        <f t="shared" si="10"/>
        <v>8243518421.9399996</v>
      </c>
      <c r="G25" s="19">
        <f t="shared" si="10"/>
        <v>1439631155.5800002</v>
      </c>
      <c r="H25" s="19">
        <f t="shared" si="10"/>
        <v>6541052159.1599998</v>
      </c>
      <c r="I25" s="19">
        <f t="shared" si="10"/>
        <v>21247253387.940002</v>
      </c>
      <c r="J25" s="19">
        <f t="shared" si="10"/>
        <v>270577378.96000004</v>
      </c>
      <c r="K25" s="19">
        <f t="shared" si="10"/>
        <v>4130755428.1300001</v>
      </c>
      <c r="L25" s="19">
        <f t="shared" si="10"/>
        <v>26068836</v>
      </c>
    </row>
    <row r="26" spans="1:12" x14ac:dyDescent="0.3">
      <c r="A26" s="17"/>
      <c r="B26" s="5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3">
      <c r="A27" s="17"/>
      <c r="B27" s="5" t="s">
        <v>28</v>
      </c>
      <c r="C27" s="20">
        <f>-IFERROR(GETPIVOTDATA("Grand Total",$B$4,"STATE",C$14),0)</f>
        <v>0</v>
      </c>
      <c r="D27" s="20">
        <f t="shared" ref="D27:L27" si="11">-IFERROR(GETPIVOTDATA("Grand Total",$B$4,"STATE",D$14),0)</f>
        <v>0</v>
      </c>
      <c r="E27" s="20">
        <f t="shared" si="11"/>
        <v>0</v>
      </c>
      <c r="F27" s="20">
        <f t="shared" si="11"/>
        <v>0</v>
      </c>
      <c r="G27" s="20">
        <f t="shared" si="11"/>
        <v>0</v>
      </c>
      <c r="H27" s="20">
        <f t="shared" si="11"/>
        <v>0</v>
      </c>
      <c r="I27" s="20">
        <f t="shared" si="11"/>
        <v>0</v>
      </c>
      <c r="J27" s="20">
        <f t="shared" si="11"/>
        <v>0</v>
      </c>
      <c r="K27" s="20">
        <f t="shared" si="11"/>
        <v>0</v>
      </c>
      <c r="L27" s="20">
        <f t="shared" si="11"/>
        <v>0</v>
      </c>
    </row>
    <row r="28" spans="1:12" x14ac:dyDescent="0.3">
      <c r="A28" s="17"/>
      <c r="B28" s="5" t="s">
        <v>29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</row>
    <row r="29" spans="1:12" x14ac:dyDescent="0.3">
      <c r="A29" s="17"/>
      <c r="B29" s="5" t="s">
        <v>30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1:12" x14ac:dyDescent="0.3">
      <c r="A30" s="17"/>
      <c r="B30" s="5" t="s">
        <v>31</v>
      </c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2" x14ac:dyDescent="0.3">
      <c r="A31" s="17"/>
      <c r="B31" s="5" t="s">
        <v>32</v>
      </c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 x14ac:dyDescent="0.3">
      <c r="A32" s="17"/>
      <c r="B32" s="5" t="s">
        <v>33</v>
      </c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1:12" x14ac:dyDescent="0.3">
      <c r="A33" s="17"/>
      <c r="B33" s="5"/>
      <c r="C33" s="6"/>
      <c r="D33" s="6"/>
      <c r="E33" s="6"/>
      <c r="F33" s="6"/>
      <c r="G33" s="6"/>
      <c r="H33" s="6"/>
      <c r="I33" s="6"/>
      <c r="J33" s="6"/>
      <c r="K33" s="6"/>
      <c r="L33" s="6"/>
    </row>
    <row r="34" spans="1:12" ht="17.25" thickBot="1" x14ac:dyDescent="0.35">
      <c r="A34" s="18" t="s">
        <v>34</v>
      </c>
      <c r="B34" s="18" t="s">
        <v>35</v>
      </c>
      <c r="C34" s="19">
        <f t="shared" ref="C34:L34" si="12">SUM(C27:C33)</f>
        <v>0</v>
      </c>
      <c r="D34" s="19">
        <f t="shared" ref="D34:L34" si="13">SUM(D27:D33)</f>
        <v>0</v>
      </c>
      <c r="E34" s="19">
        <f t="shared" si="13"/>
        <v>0</v>
      </c>
      <c r="F34" s="19">
        <f t="shared" si="13"/>
        <v>0</v>
      </c>
      <c r="G34" s="19">
        <f t="shared" si="13"/>
        <v>0</v>
      </c>
      <c r="H34" s="19">
        <f t="shared" si="13"/>
        <v>0</v>
      </c>
      <c r="I34" s="19">
        <f t="shared" si="13"/>
        <v>0</v>
      </c>
      <c r="J34" s="19">
        <f t="shared" si="13"/>
        <v>0</v>
      </c>
      <c r="K34" s="19">
        <f t="shared" si="13"/>
        <v>0</v>
      </c>
      <c r="L34" s="19">
        <f t="shared" si="13"/>
        <v>0</v>
      </c>
    </row>
    <row r="35" spans="1:12" x14ac:dyDescent="0.3">
      <c r="A35" s="17"/>
      <c r="B35" s="5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1:12" ht="17.25" thickBot="1" x14ac:dyDescent="0.35">
      <c r="A36" s="21" t="s">
        <v>36</v>
      </c>
      <c r="B36" s="21" t="s">
        <v>37</v>
      </c>
      <c r="C36" s="22">
        <f t="shared" ref="C36:L36" si="14">+C25-C34</f>
        <v>54511052.009999998</v>
      </c>
      <c r="D36" s="22">
        <f t="shared" ref="D36:L36" si="15">+D25-D34</f>
        <v>64690484.890000001</v>
      </c>
      <c r="E36" s="22">
        <f t="shared" si="15"/>
        <v>3359554139.1900001</v>
      </c>
      <c r="F36" s="22">
        <f t="shared" si="15"/>
        <v>8243518421.9399996</v>
      </c>
      <c r="G36" s="22">
        <f t="shared" si="15"/>
        <v>1439631155.5800002</v>
      </c>
      <c r="H36" s="22">
        <f t="shared" si="15"/>
        <v>6541052159.1599998</v>
      </c>
      <c r="I36" s="22">
        <f t="shared" si="15"/>
        <v>21247253387.940002</v>
      </c>
      <c r="J36" s="22">
        <f t="shared" si="15"/>
        <v>270577378.96000004</v>
      </c>
      <c r="K36" s="22">
        <f t="shared" si="15"/>
        <v>4130755428.1300001</v>
      </c>
      <c r="L36" s="22">
        <f t="shared" si="15"/>
        <v>26068836</v>
      </c>
    </row>
    <row r="37" spans="1:12" x14ac:dyDescent="0.3">
      <c r="A37" s="17"/>
      <c r="B37" s="5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 x14ac:dyDescent="0.3">
      <c r="A38" s="23" t="s">
        <v>38</v>
      </c>
      <c r="B38" s="23"/>
      <c r="C38" s="24"/>
      <c r="D38" s="24"/>
      <c r="E38" s="24"/>
      <c r="F38" s="24"/>
      <c r="G38" s="24"/>
      <c r="H38" s="24"/>
      <c r="I38" s="24"/>
      <c r="J38" s="24"/>
      <c r="K38" s="24"/>
      <c r="L38" s="24"/>
    </row>
    <row r="39" spans="1:12" x14ac:dyDescent="0.3">
      <c r="A39" s="17"/>
      <c r="B39" s="5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1:12" x14ac:dyDescent="0.3">
      <c r="A40" s="25" t="s">
        <v>39</v>
      </c>
      <c r="B40" s="5" t="s">
        <v>40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</row>
    <row r="41" spans="1:12" x14ac:dyDescent="0.3">
      <c r="A41" s="25"/>
      <c r="B41" s="5" t="s">
        <v>41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</row>
    <row r="42" spans="1:12" x14ac:dyDescent="0.3">
      <c r="A42" s="25"/>
      <c r="B42" s="5" t="s">
        <v>42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</row>
    <row r="43" spans="1:12" x14ac:dyDescent="0.3">
      <c r="A43" s="25"/>
      <c r="B43" s="5" t="s">
        <v>43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</row>
    <row r="44" spans="1:12" x14ac:dyDescent="0.3">
      <c r="A44" s="25"/>
      <c r="B44" s="5" t="s">
        <v>44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</row>
    <row r="45" spans="1:12" x14ac:dyDescent="0.3">
      <c r="A45" s="25"/>
      <c r="B45" s="5" t="s">
        <v>45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</row>
    <row r="46" spans="1:12" x14ac:dyDescent="0.3">
      <c r="A46" s="25"/>
      <c r="B46" s="5" t="s">
        <v>46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</row>
    <row r="47" spans="1:12" x14ac:dyDescent="0.3">
      <c r="A47" s="25"/>
      <c r="B47" s="5" t="s">
        <v>47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</row>
    <row r="48" spans="1:12" x14ac:dyDescent="0.3">
      <c r="A48" s="25"/>
      <c r="B48" s="5" t="s">
        <v>48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</row>
    <row r="49" spans="1:12" x14ac:dyDescent="0.3">
      <c r="A49" s="25"/>
      <c r="B49" s="5" t="s">
        <v>49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</row>
    <row r="50" spans="1:12" x14ac:dyDescent="0.3">
      <c r="A50" s="25"/>
      <c r="B50" s="5" t="s">
        <v>50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</row>
    <row r="51" spans="1:12" x14ac:dyDescent="0.3">
      <c r="A51" s="25"/>
      <c r="B51" s="5" t="s">
        <v>51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</row>
    <row r="52" spans="1:12" x14ac:dyDescent="0.3">
      <c r="A52" s="17"/>
      <c r="B52" s="5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 ht="17.25" thickBot="1" x14ac:dyDescent="0.35">
      <c r="A53" s="18"/>
      <c r="B53" s="18" t="s">
        <v>52</v>
      </c>
      <c r="C53" s="19">
        <f>SUM(C40:C52)</f>
        <v>0</v>
      </c>
      <c r="D53" s="19">
        <f t="shared" ref="D53:L53" si="16">SUM(D40:D52)</f>
        <v>0</v>
      </c>
      <c r="E53" s="19">
        <f t="shared" si="16"/>
        <v>0</v>
      </c>
      <c r="F53" s="19">
        <f t="shared" si="16"/>
        <v>0</v>
      </c>
      <c r="G53" s="19">
        <f t="shared" si="16"/>
        <v>0</v>
      </c>
      <c r="H53" s="19">
        <f t="shared" si="16"/>
        <v>0</v>
      </c>
      <c r="I53" s="19">
        <f t="shared" si="16"/>
        <v>0</v>
      </c>
      <c r="J53" s="19">
        <f t="shared" si="16"/>
        <v>0</v>
      </c>
      <c r="K53" s="19">
        <f t="shared" si="16"/>
        <v>0</v>
      </c>
      <c r="L53" s="19">
        <f t="shared" si="16"/>
        <v>0</v>
      </c>
    </row>
    <row r="54" spans="1:12" x14ac:dyDescent="0.3">
      <c r="A54" s="17"/>
      <c r="B54" s="5"/>
      <c r="C54" s="6"/>
      <c r="D54" s="6"/>
      <c r="E54" s="6"/>
      <c r="F54" s="6"/>
      <c r="G54" s="6"/>
      <c r="H54" s="6"/>
      <c r="I54" s="6"/>
      <c r="J54" s="6"/>
      <c r="K54" s="6"/>
      <c r="L54" s="6"/>
    </row>
    <row r="55" spans="1:12" ht="33.75" thickBot="1" x14ac:dyDescent="0.35">
      <c r="A55" s="17"/>
      <c r="B55" s="26" t="s">
        <v>53</v>
      </c>
      <c r="C55" s="27">
        <f>+C36-C53</f>
        <v>54511052.009999998</v>
      </c>
      <c r="D55" s="27">
        <f t="shared" ref="D55:L55" si="17">+D36-D53</f>
        <v>64690484.890000001</v>
      </c>
      <c r="E55" s="27">
        <f t="shared" si="17"/>
        <v>3359554139.1900001</v>
      </c>
      <c r="F55" s="27">
        <f t="shared" si="17"/>
        <v>8243518421.9399996</v>
      </c>
      <c r="G55" s="27">
        <f t="shared" si="17"/>
        <v>1439631155.5800002</v>
      </c>
      <c r="H55" s="27">
        <f t="shared" si="17"/>
        <v>6541052159.1599998</v>
      </c>
      <c r="I55" s="27">
        <f t="shared" si="17"/>
        <v>21247253387.940002</v>
      </c>
      <c r="J55" s="27">
        <f t="shared" si="17"/>
        <v>270577378.96000004</v>
      </c>
      <c r="K55" s="27">
        <f t="shared" si="17"/>
        <v>4130755428.1300001</v>
      </c>
      <c r="L55" s="27">
        <f t="shared" si="17"/>
        <v>26068836</v>
      </c>
    </row>
    <row r="56" spans="1:12" ht="17.25" thickTop="1" x14ac:dyDescent="0.3">
      <c r="A56" s="17"/>
      <c r="B56" s="5"/>
      <c r="C56" s="6"/>
      <c r="D56" s="6"/>
      <c r="E56" s="6"/>
      <c r="F56" s="6"/>
      <c r="G56" s="6"/>
      <c r="H56" s="6"/>
      <c r="I56" s="6"/>
      <c r="J56" s="6"/>
      <c r="K56" s="6"/>
      <c r="L56" s="6"/>
    </row>
    <row r="57" spans="1:12" x14ac:dyDescent="0.3">
      <c r="A57" s="28" t="s">
        <v>54</v>
      </c>
      <c r="B57" s="5" t="s">
        <v>55</v>
      </c>
      <c r="C57" s="6"/>
      <c r="D57" s="6"/>
      <c r="E57" s="6"/>
      <c r="F57" s="6"/>
      <c r="G57" s="6"/>
      <c r="H57" s="6"/>
      <c r="I57" s="6"/>
      <c r="J57" s="6"/>
      <c r="K57" s="6"/>
      <c r="L57" s="6"/>
    </row>
    <row r="58" spans="1:12" x14ac:dyDescent="0.3">
      <c r="A58" s="28"/>
      <c r="B58" s="5" t="s">
        <v>56</v>
      </c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 x14ac:dyDescent="0.3">
      <c r="A59" s="28"/>
      <c r="B59" s="5" t="s">
        <v>57</v>
      </c>
      <c r="C59" s="6"/>
      <c r="D59" s="6"/>
      <c r="E59" s="6"/>
      <c r="F59" s="6"/>
      <c r="G59" s="6"/>
      <c r="H59" s="6"/>
      <c r="I59" s="6"/>
      <c r="J59" s="6"/>
      <c r="K59" s="6"/>
      <c r="L59" s="6"/>
    </row>
    <row r="60" spans="1:12" x14ac:dyDescent="0.3">
      <c r="A60" s="29"/>
      <c r="B60" s="5" t="s">
        <v>58</v>
      </c>
      <c r="C60" s="6"/>
      <c r="D60" s="6"/>
      <c r="E60" s="6"/>
      <c r="F60" s="6"/>
      <c r="G60" s="6"/>
      <c r="H60" s="6"/>
      <c r="I60" s="6"/>
      <c r="J60" s="6"/>
      <c r="K60" s="6"/>
      <c r="L60" s="6"/>
    </row>
    <row r="61" spans="1:12" x14ac:dyDescent="0.3">
      <c r="A61" s="29"/>
      <c r="B61" s="5" t="s">
        <v>59</v>
      </c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 x14ac:dyDescent="0.3">
      <c r="A62" s="29"/>
      <c r="B62" s="5" t="s">
        <v>60</v>
      </c>
      <c r="C62" s="6"/>
      <c r="D62" s="6"/>
      <c r="E62" s="6"/>
      <c r="F62" s="6"/>
      <c r="G62" s="6"/>
      <c r="H62" s="6"/>
      <c r="I62" s="6"/>
      <c r="J62" s="6"/>
      <c r="K62" s="6"/>
      <c r="L62" s="6"/>
    </row>
    <row r="63" spans="1:12" ht="33" x14ac:dyDescent="0.3">
      <c r="A63" s="29"/>
      <c r="B63" s="5" t="s">
        <v>61</v>
      </c>
      <c r="C63" s="6"/>
      <c r="D63" s="6"/>
      <c r="E63" s="6"/>
      <c r="F63" s="6"/>
      <c r="G63" s="6"/>
      <c r="H63" s="6"/>
      <c r="I63" s="6"/>
      <c r="J63" s="6"/>
      <c r="K63" s="6"/>
      <c r="L63" s="6"/>
    </row>
    <row r="64" spans="1:12" ht="33" x14ac:dyDescent="0.3">
      <c r="A64" s="29"/>
      <c r="B64" s="5" t="s">
        <v>62</v>
      </c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 x14ac:dyDescent="0.3">
      <c r="A65" s="29"/>
      <c r="B65" s="5" t="s">
        <v>63</v>
      </c>
      <c r="C65" s="6"/>
      <c r="D65" s="6"/>
      <c r="E65" s="6"/>
      <c r="F65" s="6"/>
      <c r="G65" s="6"/>
      <c r="H65" s="6"/>
      <c r="I65" s="6"/>
      <c r="J65" s="6"/>
      <c r="K65" s="6"/>
      <c r="L65" s="6"/>
    </row>
    <row r="66" spans="1:12" x14ac:dyDescent="0.3">
      <c r="A66" s="17"/>
      <c r="B66" s="5"/>
      <c r="C66" s="6"/>
      <c r="D66" s="6"/>
      <c r="E66" s="6"/>
      <c r="F66" s="6"/>
      <c r="G66" s="6"/>
      <c r="H66" s="6"/>
      <c r="I66" s="6"/>
      <c r="J66" s="6"/>
      <c r="K66" s="6"/>
      <c r="L66" s="6"/>
    </row>
    <row r="67" spans="1:12" ht="33.75" thickBot="1" x14ac:dyDescent="0.35">
      <c r="A67" s="17"/>
      <c r="B67" s="26" t="s">
        <v>64</v>
      </c>
      <c r="C67" s="27">
        <f>C55+SUM(C57:C66)</f>
        <v>54511052.009999998</v>
      </c>
      <c r="D67" s="27">
        <f t="shared" ref="D67:L67" si="18">D55+SUM(D57:D66)</f>
        <v>64690484.890000001</v>
      </c>
      <c r="E67" s="27">
        <f t="shared" si="18"/>
        <v>3359554139.1900001</v>
      </c>
      <c r="F67" s="27">
        <f t="shared" si="18"/>
        <v>8243518421.9399996</v>
      </c>
      <c r="G67" s="27">
        <f t="shared" si="18"/>
        <v>1439631155.5800002</v>
      </c>
      <c r="H67" s="27">
        <f t="shared" si="18"/>
        <v>6541052159.1599998</v>
      </c>
      <c r="I67" s="27">
        <f t="shared" si="18"/>
        <v>21247253387.940002</v>
      </c>
      <c r="J67" s="27">
        <f t="shared" si="18"/>
        <v>270577378.96000004</v>
      </c>
      <c r="K67" s="27">
        <f t="shared" si="18"/>
        <v>4130755428.1300001</v>
      </c>
      <c r="L67" s="27">
        <f t="shared" si="18"/>
        <v>26068836</v>
      </c>
    </row>
    <row r="68" spans="1:12" ht="17.25" thickTop="1" x14ac:dyDescent="0.3"/>
  </sheetData>
  <mergeCells count="2">
    <mergeCell ref="A40:A51"/>
    <mergeCell ref="A57:A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SRSV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Naseem</dc:creator>
  <cp:lastModifiedBy>Naseem</cp:lastModifiedBy>
  <dcterms:created xsi:type="dcterms:W3CDTF">2020-01-28T10:12:16Z</dcterms:created>
  <dcterms:modified xsi:type="dcterms:W3CDTF">2020-01-28T10:15:40Z</dcterms:modified>
</cp:coreProperties>
</file>