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ounts\Downloads\"/>
    </mc:Choice>
  </mc:AlternateContent>
  <bookViews>
    <workbookView xWindow="0" yWindow="0" windowWidth="24000" windowHeight="9735"/>
  </bookViews>
  <sheets>
    <sheet name="Test Check" sheetId="1" r:id="rId1"/>
    <sheet name="Dep" sheetId="2" r:id="rId2"/>
    <sheet name="Deletio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3"/>
  <c r="J7" i="3" l="1"/>
  <c r="K7" i="3" s="1"/>
  <c r="G17" i="2"/>
  <c r="G7" i="2"/>
  <c r="G6" i="1" l="1"/>
  <c r="J6" i="1" s="1"/>
  <c r="F6" i="1"/>
  <c r="E7" i="1"/>
  <c r="E8" i="1" s="1"/>
  <c r="E9" i="1" s="1"/>
  <c r="E10" i="1" s="1"/>
  <c r="E11" i="1" s="1"/>
  <c r="E12" i="1" s="1"/>
  <c r="E13" i="1" s="1"/>
  <c r="E14" i="1" s="1"/>
  <c r="D7" i="1"/>
  <c r="D8" i="1" s="1"/>
  <c r="D9" i="1" s="1"/>
  <c r="D10" i="1" s="1"/>
  <c r="D11" i="1" s="1"/>
  <c r="D12" i="1" s="1"/>
  <c r="D13" i="1" s="1"/>
  <c r="D14" i="1" s="1"/>
  <c r="C7" i="1"/>
  <c r="C8" i="1" s="1"/>
  <c r="C9" i="1" s="1"/>
  <c r="C10" i="1" s="1"/>
  <c r="C11" i="1" s="1"/>
  <c r="C12" i="1" s="1"/>
  <c r="C13" i="1" s="1"/>
  <c r="C14" i="1" s="1"/>
  <c r="B7" i="1"/>
  <c r="B8" i="1" s="1"/>
  <c r="B9" i="1" s="1"/>
  <c r="B10" i="1" s="1"/>
  <c r="B11" i="1" s="1"/>
  <c r="B12" i="1" s="1"/>
  <c r="B13" i="1" s="1"/>
  <c r="B14" i="1" s="1"/>
  <c r="A7" i="1"/>
  <c r="A8" i="1" s="1"/>
  <c r="A9" i="1" s="1"/>
  <c r="A10" i="1" s="1"/>
  <c r="A11" i="1" s="1"/>
  <c r="A12" i="1" s="1"/>
  <c r="A13" i="1" s="1"/>
  <c r="A14" i="1" s="1"/>
  <c r="G7" i="1" l="1"/>
  <c r="H6" i="1"/>
  <c r="I6" i="1" s="1"/>
  <c r="F7" i="1" s="1"/>
  <c r="H7" i="1" s="1"/>
  <c r="H7" i="2"/>
  <c r="G8" i="1" l="1"/>
  <c r="J7" i="1"/>
  <c r="H17" i="2"/>
  <c r="I7" i="1"/>
  <c r="F8" i="1" s="1"/>
  <c r="H8" i="1" s="1"/>
  <c r="G9" i="1" l="1"/>
  <c r="J8" i="1"/>
  <c r="I8" i="1"/>
  <c r="F9" i="1" s="1"/>
  <c r="H9" i="1" s="1"/>
  <c r="G10" i="1" l="1"/>
  <c r="J9" i="1"/>
  <c r="I9" i="1"/>
  <c r="F10" i="1" s="1"/>
  <c r="H10" i="1" s="1"/>
  <c r="G11" i="1" l="1"/>
  <c r="J10" i="1"/>
  <c r="I10" i="1"/>
  <c r="F11" i="1" s="1"/>
  <c r="H11" i="1" l="1"/>
  <c r="G12" i="1"/>
  <c r="J11" i="1"/>
  <c r="I11" i="1"/>
  <c r="F12" i="1" s="1"/>
  <c r="H12" i="1" s="1"/>
  <c r="G13" i="1" l="1"/>
  <c r="J12" i="1"/>
  <c r="I12" i="1"/>
  <c r="F13" i="1" s="1"/>
  <c r="H13" i="1" s="1"/>
  <c r="G14" i="1" l="1"/>
  <c r="J14" i="1" s="1"/>
  <c r="J13" i="1"/>
  <c r="I13" i="1"/>
  <c r="F14" i="1" s="1"/>
  <c r="H14" i="1" l="1"/>
  <c r="I14" i="1" s="1"/>
</calcChain>
</file>

<file path=xl/sharedStrings.xml><?xml version="1.0" encoding="utf-8"?>
<sst xmlns="http://schemas.openxmlformats.org/spreadsheetml/2006/main" count="47" uniqueCount="21">
  <si>
    <t>Asset</t>
  </si>
  <si>
    <t>Useful Life of Asset</t>
  </si>
  <si>
    <t>Dep for the Year</t>
  </si>
  <si>
    <t xml:space="preserve">Closing WDV </t>
  </si>
  <si>
    <t>S.No</t>
  </si>
  <si>
    <t>Date of Purchase</t>
  </si>
  <si>
    <t>Purchase Value</t>
  </si>
  <si>
    <t>Cl. Date</t>
  </si>
  <si>
    <t>Op.WDV / Addition</t>
  </si>
  <si>
    <t>Last date of Current FY</t>
  </si>
  <si>
    <t>Dep for Additions</t>
  </si>
  <si>
    <t>To fill</t>
  </si>
  <si>
    <t>Car</t>
  </si>
  <si>
    <t xml:space="preserve">Op.WDV </t>
  </si>
  <si>
    <t>Value of  Addition</t>
  </si>
  <si>
    <t>Dep for Carrying Asset</t>
  </si>
  <si>
    <t>Sale Value</t>
  </si>
  <si>
    <t>Date of Sale</t>
  </si>
  <si>
    <t>Profit / Loss</t>
  </si>
  <si>
    <t>Dep for Deletions</t>
  </si>
  <si>
    <t>Last Date of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</si>
</sst>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1" xfId="0" applyBorder="1"/>
    <xf numFmtId="15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/>
    <xf numFmtId="15" fontId="0" fillId="3" borderId="1" xfId="0" applyNumberFormat="1" applyFill="1" applyBorder="1"/>
    <xf numFmtId="4" fontId="0" fillId="0" borderId="1" xfId="0" applyNumberFormat="1" applyBorder="1"/>
    <xf numFmtId="0" fontId="0" fillId="0" borderId="0" xfId="0" applyFill="1" applyBorder="1"/>
    <xf numFmtId="15" fontId="0" fillId="0" borderId="0" xfId="0" applyNumberFormat="1" applyFill="1" applyBorder="1"/>
    <xf numFmtId="4" fontId="0" fillId="0" borderId="0" xfId="0" applyNumberFormat="1" applyFill="1" applyBorder="1"/>
    <xf numFmtId="0" fontId="0" fillId="6" borderId="3" xfId="0" applyFill="1" applyBorder="1"/>
    <xf numFmtId="15" fontId="0" fillId="6" borderId="3" xfId="0" applyNumberFormat="1" applyFill="1" applyBorder="1"/>
    <xf numFmtId="0" fontId="1" fillId="0" borderId="0" xfId="0" applyFont="1" applyFill="1"/>
    <xf numFmtId="14" fontId="1" fillId="0" borderId="0" xfId="0" applyNumberFormat="1" applyFont="1" applyFill="1"/>
    <xf numFmtId="0" fontId="0" fillId="6" borderId="4" xfId="0" applyFill="1" applyBorder="1"/>
    <xf numFmtId="0" fontId="1" fillId="0" borderId="5" xfId="0" applyFont="1" applyBorder="1"/>
    <xf numFmtId="0" fontId="1" fillId="2" borderId="4" xfId="0" applyFont="1" applyFill="1" applyBorder="1"/>
    <xf numFmtId="14" fontId="1" fillId="2" borderId="5" xfId="0" applyNumberFormat="1" applyFont="1" applyFill="1" applyBorder="1"/>
    <xf numFmtId="0" fontId="0" fillId="0" borderId="0" xfId="0" applyNumberFormat="1"/>
    <xf numFmtId="1" fontId="0" fillId="6" borderId="3" xfId="0" applyNumberFormat="1" applyFill="1" applyBorder="1"/>
    <xf numFmtId="3" fontId="0" fillId="0" borderId="3" xfId="0" applyNumberFormat="1" applyFill="1" applyBorder="1"/>
    <xf numFmtId="0" fontId="0" fillId="6" borderId="1" xfId="0" applyFill="1" applyBorder="1"/>
    <xf numFmtId="1" fontId="0" fillId="6" borderId="1" xfId="0" applyNumberFormat="1" applyFill="1" applyBorder="1"/>
    <xf numFmtId="15" fontId="0" fillId="6" borderId="1" xfId="0" applyNumberFormat="1" applyFill="1" applyBorder="1"/>
    <xf numFmtId="3" fontId="0" fillId="0" borderId="1" xfId="0" applyNumberFormat="1" applyFill="1" applyBorder="1"/>
    <xf numFmtId="0" fontId="1" fillId="0" borderId="0" xfId="0" applyFont="1" applyFill="1" applyBorder="1"/>
    <xf numFmtId="14" fontId="1" fillId="0" borderId="0" xfId="0" applyNumberFormat="1" applyFont="1" applyFill="1" applyBorder="1"/>
    <xf numFmtId="3" fontId="0" fillId="0" borderId="1" xfId="0" applyNumberFormat="1" applyBorder="1"/>
    <xf numFmtId="14" fontId="0" fillId="0" borderId="0" xfId="0" applyNumberFormat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1" fillId="5" borderId="2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2" borderId="6" xfId="0" applyFont="1" applyFill="1" applyBorder="1"/>
    <xf numFmtId="14" fontId="1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6" sqref="C6"/>
    </sheetView>
  </sheetViews>
  <sheetFormatPr defaultRowHeight="15" x14ac:dyDescent="0.25"/>
  <cols>
    <col min="1" max="1" width="5.140625" customWidth="1"/>
    <col min="2" max="2" width="21.140625" customWidth="1"/>
    <col min="3" max="3" width="10.42578125" customWidth="1"/>
    <col min="4" max="4" width="9.85546875" customWidth="1"/>
    <col min="5" max="5" width="10.5703125" customWidth="1"/>
    <col min="6" max="6" width="11.7109375" customWidth="1"/>
    <col min="7" max="7" width="10.42578125" hidden="1" customWidth="1"/>
    <col min="8" max="9" width="10.140625" customWidth="1"/>
    <col min="10" max="10" width="10.42578125" bestFit="1" customWidth="1"/>
    <col min="11" max="11" width="10.5703125" bestFit="1" customWidth="1"/>
  </cols>
  <sheetData>
    <row r="1" spans="1:11" ht="15.75" thickBot="1" x14ac:dyDescent="0.3"/>
    <row r="2" spans="1:11" ht="15.75" thickBot="1" x14ac:dyDescent="0.3">
      <c r="B2" s="34" t="s">
        <v>9</v>
      </c>
      <c r="C2" s="35">
        <v>42825</v>
      </c>
      <c r="I2" s="15"/>
      <c r="J2" s="16" t="s">
        <v>11</v>
      </c>
    </row>
    <row r="5" spans="1:11" ht="30" x14ac:dyDescent="0.25">
      <c r="A5" s="30" t="s">
        <v>4</v>
      </c>
      <c r="B5" s="30" t="s">
        <v>0</v>
      </c>
      <c r="C5" s="31" t="s">
        <v>6</v>
      </c>
      <c r="D5" s="31" t="s">
        <v>5</v>
      </c>
      <c r="E5" s="31" t="s">
        <v>1</v>
      </c>
      <c r="F5" s="31" t="s">
        <v>8</v>
      </c>
      <c r="G5" s="31" t="s">
        <v>7</v>
      </c>
      <c r="H5" s="31" t="s">
        <v>2</v>
      </c>
      <c r="I5" s="31" t="s">
        <v>3</v>
      </c>
      <c r="J5" s="31" t="s">
        <v>20</v>
      </c>
    </row>
    <row r="6" spans="1:11" x14ac:dyDescent="0.25">
      <c r="A6" s="5">
        <v>1</v>
      </c>
      <c r="B6" s="5" t="s">
        <v>12</v>
      </c>
      <c r="C6" s="5">
        <v>1000</v>
      </c>
      <c r="D6" s="6">
        <v>40817</v>
      </c>
      <c r="E6" s="5">
        <v>6</v>
      </c>
      <c r="F6" s="7">
        <f>+C6</f>
        <v>1000</v>
      </c>
      <c r="G6" s="4">
        <f>+IF(MONTH(D6)&gt;3,DATE(YEAR(D6)+1,MONTH(C2),DAY(31)),DATE(YEAR(D6),MONTH(C2),DAY(31)))</f>
        <v>40999</v>
      </c>
      <c r="H6" s="7">
        <f>+C6*((1)-((C6*0.05)/C6)^(1/E6))*100*((G6-D6+1)/365)%</f>
        <v>197.05729240127712</v>
      </c>
      <c r="I6" s="7">
        <f>+F6-H6</f>
        <v>802.9427075987229</v>
      </c>
      <c r="J6" s="4">
        <f>+DATE(YEAR(G6),MONTH(G6),DAY(G6))</f>
        <v>40999</v>
      </c>
      <c r="K6" s="19"/>
    </row>
    <row r="7" spans="1:11" x14ac:dyDescent="0.25">
      <c r="A7" s="2">
        <f t="shared" ref="A7:B9" si="0">+A6</f>
        <v>1</v>
      </c>
      <c r="B7" s="2" t="str">
        <f t="shared" si="0"/>
        <v>Car</v>
      </c>
      <c r="C7" s="2">
        <f t="shared" ref="C7:D7" si="1">+C6</f>
        <v>1000</v>
      </c>
      <c r="D7" s="3">
        <f t="shared" si="1"/>
        <v>40817</v>
      </c>
      <c r="E7" s="2">
        <f>+E6</f>
        <v>6</v>
      </c>
      <c r="F7" s="7">
        <f>+I6</f>
        <v>802.9427075987229</v>
      </c>
      <c r="G7" s="4">
        <f>+DATE(YEAR(G6),MONTH(G6),DAY(G6))</f>
        <v>40999</v>
      </c>
      <c r="H7" s="7">
        <f>+F7*((1)-((C7*0.05)/F7)^(1/(IF((E7-((G7-D7+1)/365))&lt;=1,1,(E7-((G7-D7+1)/365))))))*100%</f>
        <v>318.3140227880109</v>
      </c>
      <c r="I7" s="7">
        <f>+F7-H7</f>
        <v>484.628684810712</v>
      </c>
      <c r="J7" s="4">
        <f>+DATE(YEAR(G7)+1,MONTH(G7),DAY(G7))</f>
        <v>41364</v>
      </c>
      <c r="K7" s="19"/>
    </row>
    <row r="8" spans="1:11" x14ac:dyDescent="0.25">
      <c r="A8" s="2">
        <f t="shared" si="0"/>
        <v>1</v>
      </c>
      <c r="B8" s="2" t="str">
        <f t="shared" si="0"/>
        <v>Car</v>
      </c>
      <c r="C8" s="2">
        <f t="shared" ref="C8" si="2">+C7</f>
        <v>1000</v>
      </c>
      <c r="D8" s="3">
        <f t="shared" ref="D8" si="3">+D7</f>
        <v>40817</v>
      </c>
      <c r="E8" s="2">
        <f>+E7</f>
        <v>6</v>
      </c>
      <c r="F8" s="7">
        <f>+I7</f>
        <v>484.628684810712</v>
      </c>
      <c r="G8" s="4">
        <f>+DATE(YEAR(G7)+1,MONTH(G7),DAY(G7))</f>
        <v>41364</v>
      </c>
      <c r="H8" s="7">
        <f t="shared" ref="H8:H14" si="4">+F8*((1)-((C8*0.05)/F8)^(1/(IF((E8-((G8-D8+1)/365))&lt;=1,1,(E8-((G8-D8+1)/365))))))*100%</f>
        <v>192.12342893293385</v>
      </c>
      <c r="I8" s="7">
        <f>+F8-H8</f>
        <v>292.50525587777815</v>
      </c>
      <c r="J8" s="4">
        <f t="shared" ref="J8:J14" si="5">+DATE(YEAR(G8)+1,MONTH(G8),DAY(G8))</f>
        <v>41729</v>
      </c>
      <c r="K8" s="19"/>
    </row>
    <row r="9" spans="1:11" x14ac:dyDescent="0.25">
      <c r="A9" s="2">
        <f t="shared" si="0"/>
        <v>1</v>
      </c>
      <c r="B9" s="2" t="str">
        <f t="shared" si="0"/>
        <v>Car</v>
      </c>
      <c r="C9" s="2">
        <f t="shared" ref="C9" si="6">+C8</f>
        <v>1000</v>
      </c>
      <c r="D9" s="3">
        <f t="shared" ref="D9" si="7">+D8</f>
        <v>40817</v>
      </c>
      <c r="E9" s="2">
        <f>+E8</f>
        <v>6</v>
      </c>
      <c r="F9" s="7">
        <f>+I8</f>
        <v>292.50525587777815</v>
      </c>
      <c r="G9" s="4">
        <f>+DATE(YEAR(G8)+1,MONTH(G8),DAY(G8))</f>
        <v>41729</v>
      </c>
      <c r="H9" s="7">
        <f t="shared" si="4"/>
        <v>115.95911365026528</v>
      </c>
      <c r="I9" s="7">
        <f>+F9-H9</f>
        <v>176.54614222751286</v>
      </c>
      <c r="J9" s="4">
        <f t="shared" si="5"/>
        <v>42094</v>
      </c>
      <c r="K9" s="19"/>
    </row>
    <row r="10" spans="1:11" x14ac:dyDescent="0.25">
      <c r="A10" s="2">
        <f>+A9</f>
        <v>1</v>
      </c>
      <c r="B10" s="2" t="str">
        <f t="shared" ref="B10:B13" si="8">+B9</f>
        <v>Car</v>
      </c>
      <c r="C10" s="2">
        <f t="shared" ref="C10:C13" si="9">+C9</f>
        <v>1000</v>
      </c>
      <c r="D10" s="3">
        <f t="shared" ref="D10:D13" si="10">+D9</f>
        <v>40817</v>
      </c>
      <c r="E10" s="2">
        <f t="shared" ref="E10:E13" si="11">+E9</f>
        <v>6</v>
      </c>
      <c r="F10" s="7">
        <f t="shared" ref="F10:F13" si="12">+I9</f>
        <v>176.54614222751286</v>
      </c>
      <c r="G10" s="4">
        <f t="shared" ref="G10:G13" si="13">+DATE(YEAR(G9)+1,MONTH(G9),DAY(G9))</f>
        <v>42094</v>
      </c>
      <c r="H10" s="7">
        <f t="shared" si="4"/>
        <v>69.988944676024005</v>
      </c>
      <c r="I10" s="7">
        <f t="shared" ref="I10:I13" si="14">+F10-H10</f>
        <v>106.55719755148885</v>
      </c>
      <c r="J10" s="4">
        <f t="shared" si="5"/>
        <v>42460</v>
      </c>
      <c r="K10" s="19"/>
    </row>
    <row r="11" spans="1:11" x14ac:dyDescent="0.25">
      <c r="A11" s="2">
        <f>+A10</f>
        <v>1</v>
      </c>
      <c r="B11" s="2" t="str">
        <f t="shared" si="8"/>
        <v>Car</v>
      </c>
      <c r="C11" s="2">
        <f t="shared" si="9"/>
        <v>1000</v>
      </c>
      <c r="D11" s="3">
        <f t="shared" si="10"/>
        <v>40817</v>
      </c>
      <c r="E11" s="2">
        <f t="shared" si="11"/>
        <v>6</v>
      </c>
      <c r="F11" s="7">
        <f t="shared" si="12"/>
        <v>106.55719755148885</v>
      </c>
      <c r="G11" s="4">
        <f t="shared" si="13"/>
        <v>42460</v>
      </c>
      <c r="H11" s="7">
        <f t="shared" si="4"/>
        <v>42.302372618753346</v>
      </c>
      <c r="I11" s="7">
        <f t="shared" si="14"/>
        <v>64.254824932735517</v>
      </c>
      <c r="J11" s="4">
        <f t="shared" si="5"/>
        <v>42825</v>
      </c>
    </row>
    <row r="12" spans="1:11" x14ac:dyDescent="0.25">
      <c r="A12" s="2">
        <f>+A11</f>
        <v>1</v>
      </c>
      <c r="B12" s="2" t="str">
        <f t="shared" si="8"/>
        <v>Car</v>
      </c>
      <c r="C12" s="2">
        <f t="shared" si="9"/>
        <v>1000</v>
      </c>
      <c r="D12" s="3">
        <f t="shared" si="10"/>
        <v>40817</v>
      </c>
      <c r="E12" s="2">
        <f t="shared" si="11"/>
        <v>6</v>
      </c>
      <c r="F12" s="7">
        <f t="shared" si="12"/>
        <v>64.254824932735517</v>
      </c>
      <c r="G12" s="4">
        <f t="shared" si="13"/>
        <v>42825</v>
      </c>
      <c r="H12" s="7">
        <f t="shared" si="4"/>
        <v>14.254824932735518</v>
      </c>
      <c r="I12" s="7">
        <f t="shared" si="14"/>
        <v>50</v>
      </c>
      <c r="J12" s="4">
        <f t="shared" si="5"/>
        <v>43190</v>
      </c>
    </row>
    <row r="13" spans="1:11" x14ac:dyDescent="0.25">
      <c r="A13" s="2">
        <f>+A12</f>
        <v>1</v>
      </c>
      <c r="B13" s="2" t="str">
        <f t="shared" si="8"/>
        <v>Car</v>
      </c>
      <c r="C13" s="2">
        <f t="shared" si="9"/>
        <v>1000</v>
      </c>
      <c r="D13" s="3">
        <f t="shared" si="10"/>
        <v>40817</v>
      </c>
      <c r="E13" s="2">
        <f t="shared" si="11"/>
        <v>6</v>
      </c>
      <c r="F13" s="7">
        <f t="shared" si="12"/>
        <v>50</v>
      </c>
      <c r="G13" s="4">
        <f t="shared" si="13"/>
        <v>43190</v>
      </c>
      <c r="H13" s="7">
        <f t="shared" si="4"/>
        <v>0</v>
      </c>
      <c r="I13" s="7">
        <f t="shared" si="14"/>
        <v>50</v>
      </c>
      <c r="J13" s="4">
        <f t="shared" si="5"/>
        <v>43555</v>
      </c>
    </row>
    <row r="14" spans="1:11" x14ac:dyDescent="0.25">
      <c r="A14" s="2">
        <f>+A13</f>
        <v>1</v>
      </c>
      <c r="B14" s="2" t="str">
        <f t="shared" ref="B14" si="15">+B13</f>
        <v>Car</v>
      </c>
      <c r="C14" s="2">
        <f t="shared" ref="C14" si="16">+C13</f>
        <v>1000</v>
      </c>
      <c r="D14" s="3">
        <f t="shared" ref="D14" si="17">+D13</f>
        <v>40817</v>
      </c>
      <c r="E14" s="2">
        <f t="shared" ref="E14" si="18">+E13</f>
        <v>6</v>
      </c>
      <c r="F14" s="7">
        <f t="shared" ref="F14" si="19">+I13</f>
        <v>50</v>
      </c>
      <c r="G14" s="4">
        <f t="shared" ref="G14" si="20">+DATE(YEAR(G13)+1,MONTH(G13),DAY(G13))</f>
        <v>43555</v>
      </c>
      <c r="H14" s="7">
        <f t="shared" si="4"/>
        <v>0</v>
      </c>
      <c r="I14" s="7">
        <f t="shared" ref="I14" si="21">+F14-H14</f>
        <v>50</v>
      </c>
      <c r="J14" s="4">
        <f t="shared" si="5"/>
        <v>43921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19" sqref="A19"/>
    </sheetView>
  </sheetViews>
  <sheetFormatPr defaultRowHeight="15" x14ac:dyDescent="0.25"/>
  <cols>
    <col min="1" max="1" width="5.140625" customWidth="1"/>
    <col min="2" max="2" width="21" customWidth="1"/>
    <col min="3" max="3" width="11.5703125" customWidth="1"/>
    <col min="4" max="4" width="11.28515625" customWidth="1"/>
    <col min="5" max="5" width="11.7109375" customWidth="1"/>
    <col min="6" max="6" width="10.7109375" customWidth="1"/>
    <col min="7" max="7" width="13.85546875" customWidth="1"/>
    <col min="8" max="9" width="9.5703125" customWidth="1"/>
  </cols>
  <sheetData>
    <row r="1" spans="1:8" ht="15.75" thickBot="1" x14ac:dyDescent="0.3"/>
    <row r="2" spans="1:8" ht="15.75" thickBot="1" x14ac:dyDescent="0.3">
      <c r="B2" s="17" t="s">
        <v>9</v>
      </c>
      <c r="C2" s="18">
        <v>42825</v>
      </c>
      <c r="G2" s="15"/>
      <c r="H2" s="16" t="s">
        <v>11</v>
      </c>
    </row>
    <row r="3" spans="1:8" s="1" customFormat="1" x14ac:dyDescent="0.25">
      <c r="B3" s="13"/>
      <c r="C3" s="14"/>
      <c r="H3" s="13"/>
    </row>
    <row r="5" spans="1:8" x14ac:dyDescent="0.25">
      <c r="A5" s="32" t="s">
        <v>10</v>
      </c>
      <c r="B5" s="32"/>
    </row>
    <row r="6" spans="1:8" ht="30" x14ac:dyDescent="0.25">
      <c r="A6" s="30" t="s">
        <v>4</v>
      </c>
      <c r="B6" s="30" t="s">
        <v>0</v>
      </c>
      <c r="C6" s="31" t="s">
        <v>6</v>
      </c>
      <c r="D6" s="31" t="s">
        <v>5</v>
      </c>
      <c r="E6" s="31" t="s">
        <v>1</v>
      </c>
      <c r="F6" s="31" t="s">
        <v>14</v>
      </c>
      <c r="G6" s="31" t="s">
        <v>2</v>
      </c>
      <c r="H6" s="31" t="s">
        <v>3</v>
      </c>
    </row>
    <row r="7" spans="1:8" x14ac:dyDescent="0.25">
      <c r="A7" s="5"/>
      <c r="B7" s="5"/>
      <c r="C7" s="5"/>
      <c r="D7" s="6"/>
      <c r="E7" s="5"/>
      <c r="F7" s="28">
        <f>+C7</f>
        <v>0</v>
      </c>
      <c r="G7" s="28">
        <f>+IFERROR(C7*((1)-((C7*0.05)/C7)^(1/E7))*100*(((DATE(YEAR($C$2),MONTH($C$2),DAY($C$2)))-D7+1)/365)%,0)</f>
        <v>0</v>
      </c>
      <c r="H7" s="28">
        <f>+F7-G7</f>
        <v>0</v>
      </c>
    </row>
    <row r="8" spans="1:8" s="8" customFormat="1" x14ac:dyDescent="0.25">
      <c r="D8" s="9"/>
      <c r="F8" s="10"/>
      <c r="G8" s="10"/>
      <c r="H8" s="10"/>
    </row>
    <row r="9" spans="1:8" s="8" customFormat="1" x14ac:dyDescent="0.25">
      <c r="D9" s="9"/>
      <c r="F9" s="10"/>
      <c r="G9" s="10"/>
      <c r="H9" s="10"/>
    </row>
    <row r="10" spans="1:8" s="8" customFormat="1" x14ac:dyDescent="0.25">
      <c r="D10" s="9"/>
      <c r="F10" s="10"/>
      <c r="G10" s="10"/>
      <c r="H10" s="10"/>
    </row>
    <row r="11" spans="1:8" s="8" customFormat="1" x14ac:dyDescent="0.25">
      <c r="D11" s="9"/>
      <c r="F11" s="10"/>
      <c r="G11" s="10"/>
      <c r="H11" s="10"/>
    </row>
    <row r="12" spans="1:8" s="8" customFormat="1" x14ac:dyDescent="0.25">
      <c r="D12" s="9"/>
      <c r="F12" s="10"/>
      <c r="G12" s="10"/>
      <c r="H12" s="10"/>
    </row>
    <row r="13" spans="1:8" s="8" customFormat="1" x14ac:dyDescent="0.25">
      <c r="D13" s="9"/>
      <c r="F13" s="10"/>
      <c r="G13" s="10"/>
      <c r="H13" s="10"/>
    </row>
    <row r="14" spans="1:8" s="8" customFormat="1" x14ac:dyDescent="0.25">
      <c r="D14" s="9"/>
      <c r="F14" s="10"/>
      <c r="G14" s="10"/>
      <c r="H14" s="10"/>
    </row>
    <row r="15" spans="1:8" s="8" customFormat="1" x14ac:dyDescent="0.25">
      <c r="A15" s="32" t="s">
        <v>15</v>
      </c>
      <c r="B15" s="32"/>
      <c r="D15" s="9"/>
      <c r="F15" s="10"/>
      <c r="G15" s="10"/>
      <c r="H15" s="10"/>
    </row>
    <row r="16" spans="1:8" s="8" customFormat="1" ht="30" x14ac:dyDescent="0.25">
      <c r="A16" s="30" t="s">
        <v>4</v>
      </c>
      <c r="B16" s="30" t="s">
        <v>0</v>
      </c>
      <c r="C16" s="31" t="s">
        <v>6</v>
      </c>
      <c r="D16" s="31" t="s">
        <v>5</v>
      </c>
      <c r="E16" s="31" t="s">
        <v>1</v>
      </c>
      <c r="F16" s="31" t="s">
        <v>13</v>
      </c>
      <c r="G16" s="31" t="s">
        <v>2</v>
      </c>
      <c r="H16" s="31" t="s">
        <v>3</v>
      </c>
    </row>
    <row r="17" spans="1:8" s="1" customFormat="1" x14ac:dyDescent="0.25">
      <c r="A17" s="11"/>
      <c r="B17" s="11"/>
      <c r="C17" s="20"/>
      <c r="D17" s="12"/>
      <c r="E17" s="11"/>
      <c r="F17" s="20"/>
      <c r="G17" s="21">
        <f>+IFERROR(F17*((1)-((C17*0.05)/F17)^(1/(IF((E17-(((DATE(YEAR($C$2)-1,MONTH($C$2),DAY($C$2)))-D17+1)/365))&lt;=1,1,(E17-(((DATE(YEAR($C$2)-1,MONTH($C$2),DAY($C$2)))-D17+1)/365))))))*100%,0)</f>
        <v>0</v>
      </c>
      <c r="H17" s="21">
        <f>+F17-G17</f>
        <v>0</v>
      </c>
    </row>
  </sheetData>
  <mergeCells count="2">
    <mergeCell ref="A5:B5"/>
    <mergeCell ref="A15:B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I9" sqref="I9"/>
    </sheetView>
  </sheetViews>
  <sheetFormatPr defaultRowHeight="15" x14ac:dyDescent="0.25"/>
  <cols>
    <col min="1" max="1" width="5.140625" customWidth="1"/>
    <col min="2" max="2" width="21" customWidth="1"/>
    <col min="3" max="3" width="11.5703125" customWidth="1"/>
    <col min="4" max="4" width="11.28515625" customWidth="1"/>
    <col min="5" max="5" width="11.7109375" customWidth="1"/>
    <col min="6" max="6" width="9.5703125" customWidth="1"/>
    <col min="7" max="7" width="10.42578125" bestFit="1" customWidth="1"/>
    <col min="8" max="8" width="10.7109375" customWidth="1"/>
    <col min="9" max="9" width="13.85546875" customWidth="1"/>
    <col min="10" max="10" width="9.5703125" customWidth="1"/>
  </cols>
  <sheetData>
    <row r="1" spans="1:11" ht="15.75" thickBot="1" x14ac:dyDescent="0.3"/>
    <row r="2" spans="1:11" ht="15.75" thickBot="1" x14ac:dyDescent="0.3">
      <c r="B2" s="17" t="s">
        <v>9</v>
      </c>
      <c r="C2" s="18">
        <v>42825</v>
      </c>
      <c r="I2" s="15"/>
      <c r="J2" s="16" t="s">
        <v>11</v>
      </c>
    </row>
    <row r="3" spans="1:11" s="1" customFormat="1" x14ac:dyDescent="0.25">
      <c r="B3" s="26"/>
      <c r="C3" s="27"/>
      <c r="I3" s="8"/>
      <c r="J3" s="26"/>
    </row>
    <row r="4" spans="1:11" s="8" customFormat="1" x14ac:dyDescent="0.25">
      <c r="D4" s="9"/>
      <c r="H4" s="10"/>
      <c r="I4" s="10"/>
      <c r="J4" s="10"/>
    </row>
    <row r="5" spans="1:11" s="8" customFormat="1" x14ac:dyDescent="0.25">
      <c r="A5" s="33" t="s">
        <v>19</v>
      </c>
      <c r="B5" s="33"/>
      <c r="D5" s="9"/>
      <c r="H5" s="10"/>
      <c r="I5" s="10"/>
      <c r="J5" s="10"/>
    </row>
    <row r="6" spans="1:11" s="8" customFormat="1" ht="30" x14ac:dyDescent="0.25">
      <c r="A6" s="30" t="s">
        <v>4</v>
      </c>
      <c r="B6" s="30" t="s">
        <v>0</v>
      </c>
      <c r="C6" s="31" t="s">
        <v>6</v>
      </c>
      <c r="D6" s="31" t="s">
        <v>5</v>
      </c>
      <c r="E6" s="31" t="s">
        <v>1</v>
      </c>
      <c r="F6" s="31" t="s">
        <v>16</v>
      </c>
      <c r="G6" s="31" t="s">
        <v>17</v>
      </c>
      <c r="H6" s="31" t="s">
        <v>13</v>
      </c>
      <c r="I6" s="31" t="s">
        <v>2</v>
      </c>
      <c r="J6" s="31" t="s">
        <v>3</v>
      </c>
      <c r="K6" s="31" t="s">
        <v>18</v>
      </c>
    </row>
    <row r="7" spans="1:11" s="1" customFormat="1" x14ac:dyDescent="0.25">
      <c r="A7" s="22"/>
      <c r="B7" s="22"/>
      <c r="C7" s="23"/>
      <c r="D7" s="24"/>
      <c r="E7" s="22"/>
      <c r="F7" s="23"/>
      <c r="G7" s="24"/>
      <c r="H7" s="23"/>
      <c r="I7" s="25">
        <f>+IFERROR(IF(C7=H7,(C7*((1)-((C7*0.05)/C7)^(1/E7))*100*(((DATE(YEAR(G7),MONTH(G7),DAY(G7)))-D7+1)/365)%),(H7*((1)-((C7*0.05)/H7)^(1/(IF((E7-(((DATE(YEAR(G7)-1,MONTH(G7),DAY(G7)))-D7+1)/365))&lt;=1,1,(E7-(((DATE(YEAR(G7)-1,MONTH(G7),DAY(G7)))-D7+1)/365))))))*100%)),0)</f>
        <v>0</v>
      </c>
      <c r="J7" s="25">
        <f>+H7-I7</f>
        <v>0</v>
      </c>
      <c r="K7" s="25">
        <f>+F7-J7</f>
        <v>0</v>
      </c>
    </row>
    <row r="9" spans="1:11" x14ac:dyDescent="0.25">
      <c r="G9" s="29"/>
    </row>
  </sheetData>
  <mergeCells count="1"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Check</vt:lpstr>
      <vt:lpstr>Dep</vt:lpstr>
      <vt:lpstr>Deletion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 GANESAN</dc:creator>
  <cp:lastModifiedBy>accounts</cp:lastModifiedBy>
  <dcterms:created xsi:type="dcterms:W3CDTF">2017-09-21T15:52:22Z</dcterms:created>
  <dcterms:modified xsi:type="dcterms:W3CDTF">2017-09-28T06:44:54Z</dcterms:modified>
</cp:coreProperties>
</file>